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3885BA09-0C1D-4525-A0EB-46AA6E32448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O36" i="10"/>
  <c r="BE36" i="10"/>
  <c r="AM36" i="10"/>
  <c r="CO35" i="10"/>
  <c r="AM35" i="10"/>
  <c r="CO34" i="10"/>
  <c r="BW34" i="10"/>
  <c r="BW35" i="10" s="1"/>
  <c r="BW36" i="10" s="1"/>
  <c r="BW37" i="10" s="1"/>
  <c r="BW38" i="10" s="1"/>
  <c r="BW39" i="10" s="1"/>
  <c r="BW40" i="10" s="1"/>
  <c r="AM34" i="10"/>
  <c r="C34" i="10"/>
  <c r="C35" i="10" s="1"/>
  <c r="C36" i="10" l="1"/>
  <c r="C37"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<sst xmlns="http://schemas.openxmlformats.org/spreadsheetml/2006/main" count="1166" uniqueCount="603">
  <si>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</si>
  <si>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</si>
  <si>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</si>
  <si>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</si>
  <si>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</si>
  <si>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</si>
  <si>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</si>
  <si>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</si>
  <si>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</si>
  <si>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</si>
  <si>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</si>
  <si>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</si>
  <si>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</si>
  <si>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</si>
  <si>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</si>
  <si>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</si>
  <si>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</si>
  <si>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</si>
  <si>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</si>
  <si>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</si>
  <si>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</si>
  <si>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</si>
  <si>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</si>
  <si>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</si>
  <si>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</si>
  <si>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</si>
  <si>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</si>
  <si>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</si>
  <si>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</si>
  <si>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</si>
  <si>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</si>
  <si>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</si>
  <si>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</si>
  <si>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</si>
  <si>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</si>
  <si>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</si>
  <si>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</si>
  <si>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</si>
  <si>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</si>
  <si>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</si>
  <si>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</si>
  <si>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</si>
  <si>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</si>
  <si>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</si>
  <si>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</si>
  <si>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</si>
  <si>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</si>
  <si>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</si>
  <si>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</si>
  <si>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</si>
  <si>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</si>
  <si>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</si>
  <si>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</si>
  <si>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</si>
  <si>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</si>
  <si>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</si>
  <si>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</si>
  <si>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</si>
  <si>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</si>
  <si>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</si>
  <si>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</si>
  <si>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</si>
  <si>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</si>
  <si>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</si>
  <si>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</si>
  <si>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</si>
  <si>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</si>
  <si>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</si>
  <si>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</si>
  <si>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</si>
  <si>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</si>
  <si>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</si>
  <si>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</si>
  <si>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</si>
  <si>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</si>
  <si>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</si>
  <si>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</si>
  <si>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</si>
  <si>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</si>
  <si>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</si>
  <si>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</si>
  <si>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</si>
  <si>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</si>
  <si>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</si>
  <si>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</si>
  <si>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</si>
  <si>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</si>
  <si>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</si>
  <si>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</si>
  <si>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</si>
  <si>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</si>
  <si>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</si>
  <si>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</si>
  <si>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</si>
  <si>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</si>
  <si>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</si>
  <si>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</si>
  <si>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</si>
  <si>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</si>
  <si>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</si>
  <si>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</si>
  <si>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</si>
  <si>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</si>
  <si>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</si>
  <si>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</si>
  <si>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</si>
  <si>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</si>
  <si>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</si>
  <si>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</si>
  <si>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</si>
  <si>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</si>
  <si>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</si>
  <si>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</si>
  <si>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</si>
  <si>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</si>
  <si>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</si>
  <si>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</si>
  <si>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</si>
  <si>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</si>
  <si>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</si>
  <si>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</si>
  <si>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</si>
  <si>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</si>
  <si>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</si>
  <si>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</si>
  <si>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</si>
  <si>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</si>
  <si>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</si>
  <si>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</si>
  <si>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</si>
  <si>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</si>
  <si>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</si>
  <si>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</si>
  <si>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</si>
  <si>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</si>
  <si>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</si>
  <si>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</si>
  <si>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</si>
  <si>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</si>
  <si>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</si>
  <si>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</si>
  <si>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</si>
  <si>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</si>
  <si>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</si>
  <si>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</si>
  <si>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</si>
  <si>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</si>
  <si>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</si>
  <si>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</si>
  <si>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</si>
  <si>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</si>
  <si>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</si>
  <si>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</si>
  <si>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</si>
  <si>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</si>
  <si>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</si>
  <si>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</si>
  <si>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</si>
  <si>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</si>
  <si>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</si>
  <si>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</si>
  <si>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</si>
  <si>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</si>
  <si>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</si>
  <si>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</si>
  <si>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</si>
  <si>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</si>
  <si>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</si>
  <si>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</si>
  <si>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</si>
  <si>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</si>
  <si>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</si>
  <si>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</si>
  <si>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</si>
  <si>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</si>
  <si>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</si>
  <si>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</si>
  <si>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</si>
  <si>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</si>
  <si>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</si>
  <si>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</si>
  <si>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</si>
  <si>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</si>
  <si>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</si>
  <si>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</si>
  <si>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</si>
  <si>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</si>
  <si>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</si>
  <si>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</si>
  <si>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</si>
  <si>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</si>
  <si>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</si>
  <si>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</si>
  <si>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</si>
  <si>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</si>
  <si>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</si>
  <si>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</si>
  <si>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</si>
  <si>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</si>
  <si>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</si>
  <si>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</si>
  <si>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</si>
  <si>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</si>
  <si>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</si>
  <si>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</si>
  <si>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</si>
  <si>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</si>
  <si>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</si>
  <si>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</si>
  <si>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</si>
  <si>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</si>
  <si>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</si>
  <si>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</si>
  <si>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</si>
  <si>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</si>
  <si>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</si>
  <si>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</si>
  <si>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東京都新島村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</si>
  <si>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</si>
  <si>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</si>
  <si>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</si>
  <si>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</si>
  <si>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</si>
  <si>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</si>
  <si>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</si>
  <si>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</si>
  <si>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</si>
  <si>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</si>
  <si>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</si>
  <si>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</si>
  <si>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</si>
  <si>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</si>
  <si>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</si>
  <si>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</si>
  <si>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</si>
  <si>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</si>
  <si>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</si>
  <si>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</si>
  <si>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</si>
  <si>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</si>
  <si>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</si>
  <si>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</si>
  <si>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</si>
  <si>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</si>
  <si>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</si>
  <si>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</si>
  <si>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</si>
  <si>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</si>
  <si>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</si>
  <si>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</si>
  <si>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</si>
  <si>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</si>
  <si>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</si>
  <si>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</si>
  <si>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</si>
  <si>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</si>
  <si>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</si>
  <si>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</si>
  <si>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</si>
  <si>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</si>
  <si>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</si>
  <si>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</si>
  <si>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</si>
  <si>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</si>
  <si>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</si>
  <si>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</si>
  <si>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</si>
  <si>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</si>
  <si>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</si>
  <si>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</si>
  <si>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</si>
  <si>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</si>
  <si>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</si>
  <si>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</si>
  <si>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</si>
  <si>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</si>
  <si>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</si>
  <si>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</si>
  <si>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</si>
  <si>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</si>
  <si>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</si>
  <si>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</si>
  <si>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</si>
  <si>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</si>
  <si>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</si>
  <si>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</si>
  <si>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</si>
  <si>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</si>
  <si>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</si>
  <si>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</si>
  <si>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</si>
  <si>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</si>
  <si>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</si>
  <si>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</si>
  <si>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</si>
  <si>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</si>
  <si>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</si>
  <si>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</si>
  <si>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</si>
  <si>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</si>
  <si>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</si>
  <si>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</si>
  <si>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</si>
  <si>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</si>
  <si>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</si>
  <si>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</si>
  <si>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</si>
  <si>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</si>
  <si>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</si>
  <si>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</si>
  <si>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</si>
  <si>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</si>
  <si>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</si>
  <si>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</si>
  <si>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</si>
  <si>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</si>
  <si>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</si>
  <si>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</si>
  <si>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</si>
  <si>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</si>
  <si>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</si>
  <si>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</si>
  <si>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</si>
  <si>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</si>
  <si>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</si>
  <si>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</si>
  <si>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</si>
  <si>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</si>
  <si>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</si>
  <si>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</si>
  <si>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</si>
  <si>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</si>
  <si>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</si>
  <si>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</si>
  <si>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</si>
  <si>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</si>
  <si>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</si>
  <si>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</si>
  <si>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</si>
  <si>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</si>
  <si>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</si>
  <si>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</si>
  <si>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</si>
  <si>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</si>
  <si>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</si>
  <si>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</si>
  <si>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</si>
  <si>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</si>
  <si>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</si>
  <si>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</si>
  <si>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</si>
  <si>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</si>
  <si>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</si>
  <si>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</si>
  <si>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</si>
  <si>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</si>
  <si>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</si>
  <si>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</si>
  <si>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</si>
  <si>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</si>
  <si>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</si>
  <si>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</si>
  <si>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</si>
  <si>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</si>
  <si>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</si>
  <si>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</si>
  <si>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</si>
  <si>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</si>
  <si>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</si>
  <si>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</si>
  <si>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</si>
  <si>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東京都新島村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</si>
  <si>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</si>
  <si>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</si>
  <si>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</si>
  <si>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</si>
  <si>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</si>
  <si>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</si>
  <si>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</si>
  <si>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</si>
  <si>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</si>
  <si>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</si>
  <si>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</si>
  <si>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</si>
  <si>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</si>
  <si>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</si>
  <si>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</si>
  <si>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</si>
  <si>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</si>
  <si>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</si>
  <si>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</si>
  <si>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</si>
  <si>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連絡船事業会計</t>
    <phoneticPr fontId="5"/>
  </si>
  <si>
    <t>-</t>
    <phoneticPr fontId="5"/>
  </si>
  <si>
    <t>温泉ロッジ事業会計</t>
    <phoneticPr fontId="5"/>
  </si>
  <si>
    <t>災害援護資金貸付事業会計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</si>
  <si>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</si>
  <si>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</si>
  <si>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</si>
  <si>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</si>
  <si>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</si>
  <si>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</si>
  <si>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</si>
  <si>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</si>
  <si>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</si>
  <si>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</si>
  <si>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</si>
  <si>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</si>
  <si>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</si>
  <si>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</si>
  <si>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国民健康保険事業会計（事業勘定）</t>
    <phoneticPr fontId="5"/>
  </si>
  <si>
    <t>国民健康保険事業会計（直診勘定）</t>
    <phoneticPr fontId="5"/>
  </si>
  <si>
    <t>介護保険事業会計</t>
    <phoneticPr fontId="5"/>
  </si>
  <si>
    <t>後期高齢者医療事業会計</t>
    <phoneticPr fontId="5"/>
  </si>
  <si>
    <t>簡易水道事業会計</t>
    <phoneticPr fontId="5"/>
  </si>
  <si>
    <t>法非適用企業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</si>
  <si>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</si>
  <si>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</si>
  <si>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</si>
  <si>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</si>
  <si>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</si>
  <si>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</si>
  <si>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</si>
  <si>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</si>
  <si>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</si>
  <si>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</si>
  <si>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</si>
  <si>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</si>
  <si>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</si>
  <si>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</si>
  <si>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</si>
  <si>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</si>
  <si>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</si>
  <si>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</si>
  <si>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</si>
  <si>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</si>
  <si>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</si>
  <si>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</si>
  <si>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</si>
  <si>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</si>
  <si>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</si>
  <si>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</si>
  <si>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</si>
  <si>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</si>
  <si>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</si>
  <si>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</si>
  <si>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</si>
  <si>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</si>
  <si>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</si>
  <si>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</si>
  <si>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</si>
  <si>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</si>
  <si>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</si>
  <si>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</si>
  <si>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</si>
  <si>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</si>
  <si>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</si>
  <si>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</si>
  <si>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</si>
  <si>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</si>
  <si>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</si>
  <si>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</si>
  <si>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</si>
  <si>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</si>
  <si>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</si>
  <si>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</si>
  <si>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</si>
  <si>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</si>
  <si>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</si>
  <si>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</si>
  <si>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</si>
  <si>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</si>
  <si>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</si>
  <si>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</si>
  <si>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</si>
  <si>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</si>
  <si>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国民健康保険事業会計（直診勘定）</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</si>
  <si>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</si>
  <si>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</si>
  <si>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</si>
  <si>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</si>
  <si>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</si>
  <si>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</si>
  <si>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</si>
  <si>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</si>
  <si>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</si>
  <si>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</si>
  <si>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</si>
  <si>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</si>
  <si>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</si>
  <si>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</si>
  <si>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</si>
  <si>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</si>
  <si>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</si>
  <si>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</si>
  <si>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</si>
  <si>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</si>
  <si>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</si>
  <si>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</si>
  <si>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</si>
  <si>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</si>
  <si>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</si>
  <si>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</si>
  <si>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</si>
  <si>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</si>
  <si>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</si>
  <si>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</si>
  <si>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</si>
  <si>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</si>
  <si>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</si>
  <si>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</si>
  <si>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</si>
  <si>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</si>
  <si>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</si>
  <si>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</si>
  <si>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</si>
  <si>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</si>
  <si>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</si>
  <si>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</si>
  <si>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</si>
  <si>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</si>
  <si>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</si>
  <si>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</si>
  <si>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</si>
  <si>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</si>
  <si>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</si>
  <si>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</si>
  <si>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</si>
  <si>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</si>
  <si>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</si>
  <si>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</si>
  <si>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</si>
  <si>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</si>
  <si>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</si>
  <si>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</si>
  <si>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</si>
  <si>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</si>
  <si>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</si>
  <si>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</si>
  <si>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</si>
  <si>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</si>
  <si>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</si>
  <si>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</si>
  <si>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</si>
  <si>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</si>
  <si>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</si>
  <si>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</si>
  <si>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</si>
  <si>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</si>
  <si>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</si>
  <si>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</si>
  <si>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</si>
  <si>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</si>
  <si>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</si>
  <si>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</si>
  <si>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</si>
  <si>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</si>
  <si>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</si>
  <si>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</si>
  <si>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</si>
  <si>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</si>
  <si>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9.75</t>
  </si>
  <si>
    <t>▲ 1.95</t>
  </si>
  <si>
    <t>一般会計</t>
  </si>
  <si>
    <t>介護保険事業会計</t>
  </si>
  <si>
    <t>国民健康保険事業会計（事業勘定）</t>
  </si>
  <si>
    <t>簡易水道事業会計</t>
  </si>
  <si>
    <t>下水道事業会計</t>
  </si>
  <si>
    <t>災害援護資金貸付事業会計</t>
  </si>
  <si>
    <t>後期高齢者医療事業会計</t>
  </si>
  <si>
    <t>連絡船事業会計</t>
  </si>
  <si>
    <t>その他会計（赤字）</t>
  </si>
  <si>
    <t>その他会計（黒字）</t>
  </si>
  <si>
    <t>（百万円）</t>
    <phoneticPr fontId="5"/>
  </si>
  <si>
    <t>H30</t>
    <phoneticPr fontId="5"/>
  </si>
  <si>
    <t>R01</t>
    <phoneticPr fontId="5"/>
  </si>
  <si>
    <t>R02</t>
    <phoneticPr fontId="5"/>
  </si>
  <si>
    <t>R03</t>
    <phoneticPr fontId="5"/>
  </si>
  <si>
    <t>R04</t>
    <phoneticPr fontId="5"/>
  </si>
  <si>
    <t>公共施設整備基金</t>
    <rPh sb="0" eb="2">
      <t>コウキョウ</t>
    </rPh>
    <rPh sb="2" eb="4">
      <t>シセツ</t>
    </rPh>
    <rPh sb="4" eb="6">
      <t>セイビ</t>
    </rPh>
    <rPh sb="6" eb="8">
      <t>キキン</t>
    </rPh>
    <phoneticPr fontId="5"/>
  </si>
  <si>
    <t>庁舎建設基金</t>
    <rPh sb="0" eb="2">
      <t>チョウシャ</t>
    </rPh>
    <rPh sb="2" eb="4">
      <t>ケンセツ</t>
    </rPh>
    <rPh sb="4" eb="6">
      <t>キキン</t>
    </rPh>
    <phoneticPr fontId="5"/>
  </si>
  <si>
    <t>土地開発基金</t>
    <rPh sb="0" eb="2">
      <t>トチ</t>
    </rPh>
    <rPh sb="2" eb="4">
      <t>カイハツ</t>
    </rPh>
    <rPh sb="4" eb="6">
      <t>キキン</t>
    </rPh>
    <phoneticPr fontId="5"/>
  </si>
  <si>
    <t>高齢者福祉対策基金</t>
    <rPh sb="0" eb="3">
      <t>コウレイシャ</t>
    </rPh>
    <rPh sb="3" eb="5">
      <t>フクシ</t>
    </rPh>
    <rPh sb="5" eb="7">
      <t>タイサク</t>
    </rPh>
    <rPh sb="7" eb="9">
      <t>キキン</t>
    </rPh>
    <phoneticPr fontId="5"/>
  </si>
  <si>
    <t>ふるさと創生基金</t>
    <rPh sb="4" eb="6">
      <t>ソウセイ</t>
    </rPh>
    <rPh sb="6" eb="8">
      <t>キキン</t>
    </rPh>
    <phoneticPr fontId="5"/>
  </si>
  <si>
    <t>-</t>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</si>
  <si>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</si>
  <si>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
（後期高齢者医療特別会計）</t>
  </si>
  <si>
    <t>東京都島嶼町村一部事務組合</t>
  </si>
  <si>
    <t>東京都市町村職員退職手当組合</t>
    <rPh sb="0" eb="3">
      <t>トウキョウト</t>
    </rPh>
    <rPh sb="3" eb="6">
      <t>シチョウソン</t>
    </rPh>
    <rPh sb="6" eb="10">
      <t>ショクインタイショク</t>
    </rPh>
    <rPh sb="10" eb="14">
      <t>テアテクミアイ</t>
    </rPh>
    <phoneticPr fontId="3"/>
  </si>
  <si>
    <t>東京都市町村議会議員公務災害補償等組合</t>
    <rPh sb="0" eb="2">
      <t>トウキョウ</t>
    </rPh>
    <rPh sb="2" eb="3">
      <t>ト</t>
    </rPh>
    <rPh sb="3" eb="6">
      <t>シチョウソン</t>
    </rPh>
    <rPh sb="6" eb="10">
      <t>ギカイギイン</t>
    </rPh>
    <rPh sb="10" eb="14">
      <t>コウムサイガイ</t>
    </rPh>
    <rPh sb="14" eb="17">
      <t>ホショウトウ</t>
    </rPh>
    <rPh sb="17" eb="19">
      <t>クミアイ</t>
    </rPh>
    <phoneticPr fontId="3"/>
  </si>
  <si>
    <t>東京市町村総合事務組合</t>
    <rPh sb="0" eb="2">
      <t>トウキョウ</t>
    </rPh>
    <rPh sb="2" eb="5">
      <t>シチョウソン</t>
    </rPh>
    <rPh sb="5" eb="7">
      <t>ソウゴウ</t>
    </rPh>
    <rPh sb="7" eb="11">
      <t>ジムクミアイ</t>
    </rPh>
    <phoneticPr fontId="3"/>
  </si>
  <si>
    <t>東京市町村総合事務組合（交通災害共済事業特別会計）</t>
    <rPh sb="0" eb="2">
      <t>トウキョウ</t>
    </rPh>
    <rPh sb="2" eb="5">
      <t>シチョウソン</t>
    </rPh>
    <rPh sb="5" eb="11">
      <t>ソウゴウジムクミアイ</t>
    </rPh>
    <rPh sb="12" eb="16">
      <t>コウツウサイガイ</t>
    </rPh>
    <rPh sb="16" eb="18">
      <t>キョウサイ</t>
    </rPh>
    <rPh sb="18" eb="22">
      <t>ジギョウトクベツ</t>
    </rPh>
    <rPh sb="22" eb="24">
      <t>カイケイ</t>
    </rPh>
    <phoneticPr fontId="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</si>
  <si>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</si>
  <si>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</si>
  <si>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類似団体内平均値同様となっており、有形固定資産減価償却率については類似団体内平均値を下回っている。しかし、近年の有形固定資産減価償却率の増加は、令和元年度の台風被害による焼却施設等の損壊に伴う改修を施した施設等の減価償却が進んでいることが大きい。今後、減価償却が進み有形固定資産減価償却率が上昇すると、施設の更新や改修が必要となり、それに伴う新たな起債借入で将来負担比率が増加する可能性があることから、適切なタイミングでの更新改修や施設維持管理で健全な財政運営に努める。</t>
    <rPh sb="0" eb="2">
      <t>ショウライ</t>
    </rPh>
    <rPh sb="2" eb="4">
      <t>フタン</t>
    </rPh>
    <rPh sb="4" eb="6">
      <t>ヒリツ</t>
    </rPh>
    <rPh sb="7" eb="9">
      <t>ルイジ</t>
    </rPh>
    <rPh sb="9" eb="11">
      <t>ダンタイ</t>
    </rPh>
    <rPh sb="11" eb="12">
      <t>ウチ</t>
    </rPh>
    <rPh sb="12" eb="15">
      <t>ヘイキンチ</t>
    </rPh>
    <rPh sb="15" eb="17">
      <t>ドウヨウ</t>
    </rPh>
    <rPh sb="24" eb="30">
      <t>ユウケイコテイシサン</t>
    </rPh>
    <rPh sb="30" eb="34">
      <t>ゲンカショウキャク</t>
    </rPh>
    <rPh sb="34" eb="35">
      <t>リツ</t>
    </rPh>
    <rPh sb="40" eb="42">
      <t>ルイジ</t>
    </rPh>
    <rPh sb="42" eb="44">
      <t>ダンタイ</t>
    </rPh>
    <rPh sb="44" eb="45">
      <t>ウチ</t>
    </rPh>
    <rPh sb="45" eb="47">
      <t>ヘイキン</t>
    </rPh>
    <rPh sb="47" eb="48">
      <t>アタイ</t>
    </rPh>
    <rPh sb="49" eb="51">
      <t>シタマワ</t>
    </rPh>
    <rPh sb="60" eb="62">
      <t>キンネン</t>
    </rPh>
    <rPh sb="63" eb="69">
      <t>ユウケイコテイシサン</t>
    </rPh>
    <rPh sb="69" eb="73">
      <t>ゲンカショウキャク</t>
    </rPh>
    <rPh sb="73" eb="74">
      <t>リツ</t>
    </rPh>
    <rPh sb="75" eb="77">
      <t>ゾウカ</t>
    </rPh>
    <rPh sb="79" eb="81">
      <t>レイワ</t>
    </rPh>
    <rPh sb="81" eb="84">
      <t>ガンネンド</t>
    </rPh>
    <rPh sb="85" eb="87">
      <t>タイフウ</t>
    </rPh>
    <rPh sb="87" eb="89">
      <t>ヒガイ</t>
    </rPh>
    <rPh sb="92" eb="94">
      <t>ショウキャク</t>
    </rPh>
    <rPh sb="94" eb="96">
      <t>シセツ</t>
    </rPh>
    <rPh sb="96" eb="97">
      <t>ナド</t>
    </rPh>
    <rPh sb="98" eb="100">
      <t>ソンカイ</t>
    </rPh>
    <rPh sb="101" eb="102">
      <t>トモナ</t>
    </rPh>
    <rPh sb="103" eb="105">
      <t>カイシュウ</t>
    </rPh>
    <rPh sb="106" eb="107">
      <t>ホドコ</t>
    </rPh>
    <rPh sb="109" eb="111">
      <t>シセツ</t>
    </rPh>
    <rPh sb="111" eb="112">
      <t>ナド</t>
    </rPh>
    <rPh sb="113" eb="117">
      <t>ゲンカショウキャク</t>
    </rPh>
    <rPh sb="118" eb="119">
      <t>スス</t>
    </rPh>
    <rPh sb="126" eb="127">
      <t>オオ</t>
    </rPh>
    <rPh sb="130" eb="132">
      <t>コンゴ</t>
    </rPh>
    <rPh sb="133" eb="137">
      <t>ゲンカショウキャク</t>
    </rPh>
    <rPh sb="138" eb="139">
      <t>スス</t>
    </rPh>
    <rPh sb="140" eb="150">
      <t>ユウケイコテイシサンゲンカショウキャク</t>
    </rPh>
    <rPh sb="150" eb="151">
      <t>リツ</t>
    </rPh>
    <rPh sb="152" eb="154">
      <t>ジョウショウ</t>
    </rPh>
    <rPh sb="158" eb="160">
      <t>シセツ</t>
    </rPh>
    <rPh sb="161" eb="163">
      <t>コウシン</t>
    </rPh>
    <rPh sb="164" eb="166">
      <t>カイシュウ</t>
    </rPh>
    <rPh sb="167" eb="169">
      <t>ヒツヨウ</t>
    </rPh>
    <rPh sb="176" eb="177">
      <t>トモナ</t>
    </rPh>
    <rPh sb="178" eb="179">
      <t>アラ</t>
    </rPh>
    <rPh sb="181" eb="183">
      <t>キサイ</t>
    </rPh>
    <rPh sb="183" eb="185">
      <t>カリイレ</t>
    </rPh>
    <rPh sb="186" eb="188">
      <t>ショウライ</t>
    </rPh>
    <rPh sb="188" eb="190">
      <t>フタン</t>
    </rPh>
    <rPh sb="190" eb="192">
      <t>ヒリツ</t>
    </rPh>
    <rPh sb="193" eb="195">
      <t>ゾウカ</t>
    </rPh>
    <rPh sb="197" eb="200">
      <t>カノウセイ</t>
    </rPh>
    <rPh sb="208" eb="210">
      <t>テキセツ</t>
    </rPh>
    <rPh sb="218" eb="220">
      <t>コウシン</t>
    </rPh>
    <rPh sb="220" eb="222">
      <t>カイシュウ</t>
    </rPh>
    <rPh sb="223" eb="225">
      <t>シセツ</t>
    </rPh>
    <rPh sb="225" eb="229">
      <t>イジカンリ</t>
    </rPh>
    <rPh sb="230" eb="232">
      <t>ケンゼン</t>
    </rPh>
    <rPh sb="233" eb="235">
      <t>ザイセイ</t>
    </rPh>
    <rPh sb="235" eb="237">
      <t>ウンエイ</t>
    </rPh>
    <rPh sb="238" eb="239">
      <t>ツト</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</si>
  <si>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</si>
  <si>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</si>
  <si>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</si>
  <si>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</si>
  <si>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</si>
  <si>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</si>
  <si>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率が昨年度よりも高くなっていることについては、令和元年度借入の単独災害復旧事業債（再生エネルギー施設等）や、平成30年度借入の新島焼却場整備事業（過疎債300,000千円）等の規模の大きな事業の元利償還の開始や、臨財債発行可能額の減少（50,898千円減）や、人口減少等による標準税収入額等の減（14,606千円減）が要因として大きい。類似団体内平均値同様となっている将来負担比率については、今後、特定環境保全公共下水道事業（式根島地区）等の大規模事業や施設の更新改修等による起債借入の増加が見込まれるため、基金の併用運用等で起債借入額を抑えて健全な財政運営に努める。</t>
    <rPh sb="0" eb="2">
      <t>ジッシツ</t>
    </rPh>
    <rPh sb="2" eb="6">
      <t>コウサイヒリツ</t>
    </rPh>
    <rPh sb="7" eb="10">
      <t>サクネンド</t>
    </rPh>
    <rPh sb="13" eb="14">
      <t>タカ</t>
    </rPh>
    <rPh sb="28" eb="30">
      <t>レイワ</t>
    </rPh>
    <rPh sb="30" eb="33">
      <t>ガンネンド</t>
    </rPh>
    <rPh sb="33" eb="35">
      <t>カリイレ</t>
    </rPh>
    <rPh sb="36" eb="38">
      <t>タンドク</t>
    </rPh>
    <rPh sb="38" eb="40">
      <t>サイガイ</t>
    </rPh>
    <rPh sb="40" eb="44">
      <t>フッキュウジギョウ</t>
    </rPh>
    <rPh sb="44" eb="45">
      <t>サイ</t>
    </rPh>
    <rPh sb="46" eb="48">
      <t>サイセイ</t>
    </rPh>
    <rPh sb="53" eb="55">
      <t>シセツ</t>
    </rPh>
    <rPh sb="55" eb="56">
      <t>トウ</t>
    </rPh>
    <rPh sb="59" eb="61">
      <t>ヘイセイ</t>
    </rPh>
    <rPh sb="63" eb="65">
      <t>ネンド</t>
    </rPh>
    <rPh sb="65" eb="67">
      <t>カリイレ</t>
    </rPh>
    <rPh sb="68" eb="70">
      <t>ニイジマ</t>
    </rPh>
    <rPh sb="70" eb="73">
      <t>ショウキャクジョウ</t>
    </rPh>
    <rPh sb="73" eb="77">
      <t>セイビジギョウ</t>
    </rPh>
    <rPh sb="78" eb="80">
      <t>カソ</t>
    </rPh>
    <rPh sb="173" eb="175">
      <t>ルイジ</t>
    </rPh>
    <rPh sb="175" eb="177">
      <t>ダンタイ</t>
    </rPh>
    <rPh sb="177" eb="178">
      <t>ウチ</t>
    </rPh>
    <rPh sb="178" eb="181">
      <t>ヘイキンチ</t>
    </rPh>
    <rPh sb="181" eb="183">
      <t>ドウヨウ</t>
    </rPh>
    <rPh sb="189" eb="191">
      <t>ショウライ</t>
    </rPh>
    <rPh sb="191" eb="193">
      <t>フタン</t>
    </rPh>
    <rPh sb="193" eb="195">
      <t>ヒリツ</t>
    </rPh>
    <rPh sb="201" eb="203">
      <t>コンゴ</t>
    </rPh>
    <rPh sb="204" eb="208">
      <t>トクテイカンキョウ</t>
    </rPh>
    <rPh sb="208" eb="210">
      <t>ホゼン</t>
    </rPh>
    <rPh sb="210" eb="215">
      <t>コウキョウゲスイドウ</t>
    </rPh>
    <rPh sb="215" eb="217">
      <t>ジギョウ</t>
    </rPh>
    <rPh sb="218" eb="223">
      <t>シキネジマチク</t>
    </rPh>
    <rPh sb="224" eb="225">
      <t>ナド</t>
    </rPh>
    <rPh sb="226" eb="229">
      <t>ダイキボ</t>
    </rPh>
    <rPh sb="229" eb="231">
      <t>ジギョウ</t>
    </rPh>
    <rPh sb="232" eb="234">
      <t>シセツ</t>
    </rPh>
    <rPh sb="235" eb="237">
      <t>コウシン</t>
    </rPh>
    <rPh sb="237" eb="239">
      <t>カイシュウ</t>
    </rPh>
    <rPh sb="239" eb="240">
      <t>ナド</t>
    </rPh>
    <rPh sb="243" eb="247">
      <t>キサイカリイレ</t>
    </rPh>
    <rPh sb="248" eb="250">
      <t>ゾウカ</t>
    </rPh>
    <rPh sb="251" eb="253">
      <t>ミコ</t>
    </rPh>
    <rPh sb="259" eb="261">
      <t>キキン</t>
    </rPh>
    <rPh sb="262" eb="264">
      <t>ヘイヨウ</t>
    </rPh>
    <rPh sb="264" eb="266">
      <t>ウンヨウ</t>
    </rPh>
    <rPh sb="266" eb="267">
      <t>ナド</t>
    </rPh>
    <rPh sb="268" eb="270">
      <t>キサイ</t>
    </rPh>
    <rPh sb="270" eb="272">
      <t>カリイレ</t>
    </rPh>
    <rPh sb="272" eb="273">
      <t>ガク</t>
    </rPh>
    <rPh sb="274" eb="275">
      <t>オサ</t>
    </rPh>
    <rPh sb="277" eb="279">
      <t>ケンゼン</t>
    </rPh>
    <rPh sb="280" eb="282">
      <t>ザイセイ</t>
    </rPh>
    <rPh sb="282" eb="284">
      <t>ウンエイ</t>
    </rPh>
    <rPh sb="285" eb="286">
      <t>ツト</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</si>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</sst>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E60DAE1-A607-49C2-A0D8-D35D95B7708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D070-4A52-AEA7-CD4142C46CE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560880</c:v>
                </c:pt>
                <c:pt idx="1">
                  <c:v>355056</c:v>
                </c:pt>
                <c:pt idx="2">
                  <c:v>387047</c:v>
                </c:pt>
                <c:pt idx="3">
                  <c:v>261009</c:v>
                </c:pt>
                <c:pt idx="4">
                  <c:v>251662</c:v>
                </c:pt>
              </c:numCache>
            </c:numRef>
          </c:val>
          <c:smooth val="0"/>
          <c:extLst>
            <c:ext xmlns:c16="http://schemas.microsoft.com/office/drawing/2014/chart" uri="{C3380CC4-5D6E-409C-BE32-E72D297353CC}">
              <c16:uniqueId val="{00000001-D070-4A52-AEA7-CD4142C46CE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8.16</c:v>
                </c:pt>
                <c:pt idx="1">
                  <c:v>12.84</c:v>
                </c:pt>
                <c:pt idx="2">
                  <c:v>9.23</c:v>
                </c:pt>
                <c:pt idx="3">
                  <c:v>16.12</c:v>
                </c:pt>
                <c:pt idx="4">
                  <c:v>14.2</c:v>
                </c:pt>
              </c:numCache>
            </c:numRef>
          </c:val>
          <c:extLst>
            <c:ext xmlns:c16="http://schemas.microsoft.com/office/drawing/2014/chart" uri="{C3380CC4-5D6E-409C-BE32-E72D297353CC}">
              <c16:uniqueId val="{00000000-B3C3-4267-A67D-A0C7D03564C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24.94</c:v>
                </c:pt>
                <c:pt idx="1">
                  <c:v>18.54</c:v>
                </c:pt>
                <c:pt idx="2">
                  <c:v>23.71</c:v>
                </c:pt>
                <c:pt idx="3">
                  <c:v>34.94</c:v>
                </c:pt>
                <c:pt idx="4">
                  <c:v>50.66</c:v>
                </c:pt>
              </c:numCache>
            </c:numRef>
          </c:val>
          <c:extLst>
            <c:ext xmlns:c16="http://schemas.microsoft.com/office/drawing/2014/chart" uri="{C3380CC4-5D6E-409C-BE32-E72D297353CC}">
              <c16:uniqueId val="{00000001-B3C3-4267-A67D-A0C7D03564C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-9.75</c:v>
                </c:pt>
                <c:pt idx="1">
                  <c:v>-1.95</c:v>
                </c:pt>
                <c:pt idx="2">
                  <c:v>3.32</c:v>
                </c:pt>
                <c:pt idx="3">
                  <c:v>21.94</c:v>
                </c:pt>
                <c:pt idx="4">
                  <c:v>13.04</c:v>
                </c:pt>
              </c:numCache>
            </c:numRef>
          </c:val>
          <c:smooth val="0"/>
          <c:extLst>
            <c:ext xmlns:c16="http://schemas.microsoft.com/office/drawing/2014/chart" uri="{C3380CC4-5D6E-409C-BE32-E72D297353CC}">
              <c16:uniqueId val="{00000002-B3C3-4267-A67D-A0C7D03564C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0.05</c:v>
                </c:pt>
                <c:pt idx="4">
                  <c:v>#N/A</c:v>
                </c:pt>
                <c:pt idx="5">
                  <c:v>0</c:v>
                </c:pt>
                <c:pt idx="6">
                  <c:v>#N/A</c:v>
                </c:pt>
                <c:pt idx="7">
                  <c:v>0</c:v>
                </c:pt>
                <c:pt idx="8">
                  <c:v>#N/A</c:v>
                </c:pt>
                <c:pt idx="9">
                  <c:v>0</c:v>
                </c:pt>
              </c:numCache>
            </c:numRef>
          </c:val>
          <c:extLst>
            <c:ext xmlns:c16="http://schemas.microsoft.com/office/drawing/2014/chart" uri="{C3380CC4-5D6E-409C-BE32-E72D297353CC}">
              <c16:uniqueId val="{00000000-7EA4-4356-8B59-93D2F331DCA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EA4-4356-8B59-93D2F331DCA5}"/>
            </c:ext>
          </c:extLst>
        </c:ser>
        <c:ser>
          <c:idx val="2"/>
          <c:order val="2"/>
          <c:tx>
            <c:strRef>
              <c:f>データシート!$A$29</c:f>
              <c:strCache>
                <c:ptCount val="1"/>
                <c:pt idx="0">
                  <c:v>連絡船事業会計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EA4-4356-8B59-93D2F331DCA5}"/>
            </c:ext>
          </c:extLst>
        </c:ser>
        <c:ser>
          <c:idx val="3"/>
          <c:order val="3"/>
          <c:tx>
            <c:strRef>
              <c:f>データシート!$A$30</c:f>
              <c:strCache>
                <c:ptCount val="1"/>
                <c:pt idx="0">
                  <c:v>後期高齢者医療事業会計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0.08</c:v>
                </c:pt>
                <c:pt idx="2">
                  <c:v>#N/A</c:v>
                </c:pt>
                <c:pt idx="3">
                  <c:v>0.06</c:v>
                </c:pt>
                <c:pt idx="4">
                  <c:v>#N/A</c:v>
                </c:pt>
                <c:pt idx="5">
                  <c:v>0.08</c:v>
                </c:pt>
                <c:pt idx="6">
                  <c:v>#N/A</c:v>
                </c:pt>
                <c:pt idx="7">
                  <c:v>0.03</c:v>
                </c:pt>
                <c:pt idx="8">
                  <c:v>#N/A</c:v>
                </c:pt>
                <c:pt idx="9">
                  <c:v>0.03</c:v>
                </c:pt>
              </c:numCache>
            </c:numRef>
          </c:val>
          <c:extLst>
            <c:ext xmlns:c16="http://schemas.microsoft.com/office/drawing/2014/chart" uri="{C3380CC4-5D6E-409C-BE32-E72D297353CC}">
              <c16:uniqueId val="{00000003-7EA4-4356-8B59-93D2F331DCA5}"/>
            </c:ext>
          </c:extLst>
        </c:ser>
        <c:ser>
          <c:idx val="4"/>
          <c:order val="4"/>
          <c:tx>
            <c:strRef>
              <c:f>データシート!$A$31</c:f>
              <c:strCache>
                <c:ptCount val="1"/>
                <c:pt idx="0">
                  <c:v>災害援護資金貸付事業会計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0.11</c:v>
                </c:pt>
                <c:pt idx="2">
                  <c:v>#N/A</c:v>
                </c:pt>
                <c:pt idx="3">
                  <c:v>0.12</c:v>
                </c:pt>
                <c:pt idx="4">
                  <c:v>#N/A</c:v>
                </c:pt>
                <c:pt idx="5">
                  <c:v>0.18</c:v>
                </c:pt>
                <c:pt idx="6">
                  <c:v>#N/A</c:v>
                </c:pt>
                <c:pt idx="7">
                  <c:v>0.17</c:v>
                </c:pt>
                <c:pt idx="8">
                  <c:v>#N/A</c:v>
                </c:pt>
                <c:pt idx="9">
                  <c:v>0.17</c:v>
                </c:pt>
              </c:numCache>
            </c:numRef>
          </c:val>
          <c:extLst>
            <c:ext xmlns:c16="http://schemas.microsoft.com/office/drawing/2014/chart" uri="{C3380CC4-5D6E-409C-BE32-E72D297353CC}">
              <c16:uniqueId val="{00000004-7EA4-4356-8B59-93D2F331DCA5}"/>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1.02</c:v>
                </c:pt>
                <c:pt idx="6">
                  <c:v>#N/A</c:v>
                </c:pt>
                <c:pt idx="7">
                  <c:v>0.23</c:v>
                </c:pt>
                <c:pt idx="8">
                  <c:v>#N/A</c:v>
                </c:pt>
                <c:pt idx="9">
                  <c:v>0.21</c:v>
                </c:pt>
              </c:numCache>
            </c:numRef>
          </c:val>
          <c:extLst>
            <c:ext xmlns:c16="http://schemas.microsoft.com/office/drawing/2014/chart" uri="{C3380CC4-5D6E-409C-BE32-E72D297353CC}">
              <c16:uniqueId val="{00000005-7EA4-4356-8B59-93D2F331DCA5}"/>
            </c:ext>
          </c:extLst>
        </c:ser>
        <c:ser>
          <c:idx val="6"/>
          <c:order val="6"/>
          <c:tx>
            <c:strRef>
              <c:f>データシート!$A$33</c:f>
              <c:strCache>
                <c:ptCount val="1"/>
                <c:pt idx="0">
                  <c:v>簡易水道事業会計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0.69</c:v>
                </c:pt>
                <c:pt idx="2">
                  <c:v>#N/A</c:v>
                </c:pt>
                <c:pt idx="3">
                  <c:v>0.31</c:v>
                </c:pt>
                <c:pt idx="4">
                  <c:v>#N/A</c:v>
                </c:pt>
                <c:pt idx="5">
                  <c:v>0.16</c:v>
                </c:pt>
                <c:pt idx="6">
                  <c:v>#N/A</c:v>
                </c:pt>
                <c:pt idx="7">
                  <c:v>0.2</c:v>
                </c:pt>
                <c:pt idx="8">
                  <c:v>#N/A</c:v>
                </c:pt>
                <c:pt idx="9">
                  <c:v>0.39</c:v>
                </c:pt>
              </c:numCache>
            </c:numRef>
          </c:val>
          <c:extLst>
            <c:ext xmlns:c16="http://schemas.microsoft.com/office/drawing/2014/chart" uri="{C3380CC4-5D6E-409C-BE32-E72D297353CC}">
              <c16:uniqueId val="{00000006-7EA4-4356-8B59-93D2F331DCA5}"/>
            </c:ext>
          </c:extLst>
        </c:ser>
        <c:ser>
          <c:idx val="7"/>
          <c:order val="7"/>
          <c:tx>
            <c:strRef>
              <c:f>データシート!$A$34</c:f>
              <c:strCache>
                <c:ptCount val="1"/>
                <c:pt idx="0">
                  <c:v>国民健康保険事業会計（事業勘定）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0.66</c:v>
                </c:pt>
                <c:pt idx="2">
                  <c:v>#N/A</c:v>
                </c:pt>
                <c:pt idx="3">
                  <c:v>0.71</c:v>
                </c:pt>
                <c:pt idx="4">
                  <c:v>#N/A</c:v>
                </c:pt>
                <c:pt idx="5">
                  <c:v>0.59</c:v>
                </c:pt>
                <c:pt idx="6">
                  <c:v>#N/A</c:v>
                </c:pt>
                <c:pt idx="7">
                  <c:v>1</c:v>
                </c:pt>
                <c:pt idx="8">
                  <c:v>#N/A</c:v>
                </c:pt>
                <c:pt idx="9">
                  <c:v>0.51</c:v>
                </c:pt>
              </c:numCache>
            </c:numRef>
          </c:val>
          <c:extLst>
            <c:ext xmlns:c16="http://schemas.microsoft.com/office/drawing/2014/chart" uri="{C3380CC4-5D6E-409C-BE32-E72D297353CC}">
              <c16:uniqueId val="{00000007-7EA4-4356-8B59-93D2F331DCA5}"/>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0.2</c:v>
                </c:pt>
                <c:pt idx="2">
                  <c:v>#N/A</c:v>
                </c:pt>
                <c:pt idx="3">
                  <c:v>7.0000000000000007E-2</c:v>
                </c:pt>
                <c:pt idx="4">
                  <c:v>#N/A</c:v>
                </c:pt>
                <c:pt idx="5">
                  <c:v>0.17</c:v>
                </c:pt>
                <c:pt idx="6">
                  <c:v>#N/A</c:v>
                </c:pt>
                <c:pt idx="7">
                  <c:v>2.16</c:v>
                </c:pt>
                <c:pt idx="8">
                  <c:v>#N/A</c:v>
                </c:pt>
                <c:pt idx="9">
                  <c:v>1.82</c:v>
                </c:pt>
              </c:numCache>
            </c:numRef>
          </c:val>
          <c:extLst>
            <c:ext xmlns:c16="http://schemas.microsoft.com/office/drawing/2014/chart" uri="{C3380CC4-5D6E-409C-BE32-E72D297353CC}">
              <c16:uniqueId val="{00000008-7EA4-4356-8B59-93D2F331DCA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8.0399999999999991</c:v>
                </c:pt>
                <c:pt idx="2">
                  <c:v>#N/A</c:v>
                </c:pt>
                <c:pt idx="3">
                  <c:v>12.65</c:v>
                </c:pt>
                <c:pt idx="4">
                  <c:v>#N/A</c:v>
                </c:pt>
                <c:pt idx="5">
                  <c:v>9.0399999999999991</c:v>
                </c:pt>
                <c:pt idx="6">
                  <c:v>#N/A</c:v>
                </c:pt>
                <c:pt idx="7">
                  <c:v>15.94</c:v>
                </c:pt>
                <c:pt idx="8">
                  <c:v>#N/A</c:v>
                </c:pt>
                <c:pt idx="9">
                  <c:v>14.19</c:v>
                </c:pt>
              </c:numCache>
            </c:numRef>
          </c:val>
          <c:extLst>
            <c:ext xmlns:c16="http://schemas.microsoft.com/office/drawing/2014/chart" uri="{C3380CC4-5D6E-409C-BE32-E72D297353CC}">
              <c16:uniqueId val="{00000009-7EA4-4356-8B59-93D2F331DCA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284</c:v>
                </c:pt>
                <c:pt idx="5">
                  <c:v>261</c:v>
                </c:pt>
                <c:pt idx="8">
                  <c:v>274</c:v>
                </c:pt>
                <c:pt idx="11">
                  <c:v>290</c:v>
                </c:pt>
                <c:pt idx="14">
                  <c:v>337</c:v>
                </c:pt>
              </c:numCache>
            </c:numRef>
          </c:val>
          <c:extLst>
            <c:ext xmlns:c16="http://schemas.microsoft.com/office/drawing/2014/chart" uri="{C3380CC4-5D6E-409C-BE32-E72D297353CC}">
              <c16:uniqueId val="{00000000-5EF5-4A65-87CD-D399CF63AF5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EF5-4A65-87CD-D399CF63AF5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EF5-4A65-87CD-D399CF63AF5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23</c:v>
                </c:pt>
                <c:pt idx="3">
                  <c:v>23</c:v>
                </c:pt>
                <c:pt idx="6">
                  <c:v>21</c:v>
                </c:pt>
                <c:pt idx="9">
                  <c:v>13</c:v>
                </c:pt>
                <c:pt idx="12">
                  <c:v>13</c:v>
                </c:pt>
              </c:numCache>
            </c:numRef>
          </c:val>
          <c:extLst>
            <c:ext xmlns:c16="http://schemas.microsoft.com/office/drawing/2014/chart" uri="{C3380CC4-5D6E-409C-BE32-E72D297353CC}">
              <c16:uniqueId val="{00000003-5EF5-4A65-87CD-D399CF63AF5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70</c:v>
                </c:pt>
                <c:pt idx="3">
                  <c:v>68</c:v>
                </c:pt>
                <c:pt idx="6">
                  <c:v>69</c:v>
                </c:pt>
                <c:pt idx="9">
                  <c:v>72</c:v>
                </c:pt>
                <c:pt idx="12">
                  <c:v>74</c:v>
                </c:pt>
              </c:numCache>
            </c:numRef>
          </c:val>
          <c:extLst>
            <c:ext xmlns:c16="http://schemas.microsoft.com/office/drawing/2014/chart" uri="{C3380CC4-5D6E-409C-BE32-E72D297353CC}">
              <c16:uniqueId val="{00000004-5EF5-4A65-87CD-D399CF63AF5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EF5-4A65-87CD-D399CF63AF5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EF5-4A65-87CD-D399CF63AF5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271</c:v>
                </c:pt>
                <c:pt idx="3">
                  <c:v>257</c:v>
                </c:pt>
                <c:pt idx="6">
                  <c:v>281</c:v>
                </c:pt>
                <c:pt idx="9">
                  <c:v>307</c:v>
                </c:pt>
                <c:pt idx="12">
                  <c:v>372</c:v>
                </c:pt>
              </c:numCache>
            </c:numRef>
          </c:val>
          <c:extLst>
            <c:ext xmlns:c16="http://schemas.microsoft.com/office/drawing/2014/chart" uri="{C3380CC4-5D6E-409C-BE32-E72D297353CC}">
              <c16:uniqueId val="{00000007-5EF5-4A65-87CD-D399CF63AF5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80</c:v>
                </c:pt>
                <c:pt idx="2">
                  <c:v>#N/A</c:v>
                </c:pt>
                <c:pt idx="3">
                  <c:v>#N/A</c:v>
                </c:pt>
                <c:pt idx="4">
                  <c:v>87</c:v>
                </c:pt>
                <c:pt idx="5">
                  <c:v>#N/A</c:v>
                </c:pt>
                <c:pt idx="6">
                  <c:v>#N/A</c:v>
                </c:pt>
                <c:pt idx="7">
                  <c:v>97</c:v>
                </c:pt>
                <c:pt idx="8">
                  <c:v>#N/A</c:v>
                </c:pt>
                <c:pt idx="9">
                  <c:v>#N/A</c:v>
                </c:pt>
                <c:pt idx="10">
                  <c:v>102</c:v>
                </c:pt>
                <c:pt idx="11">
                  <c:v>#N/A</c:v>
                </c:pt>
                <c:pt idx="12">
                  <c:v>#N/A</c:v>
                </c:pt>
                <c:pt idx="13">
                  <c:v>122</c:v>
                </c:pt>
                <c:pt idx="14">
                  <c:v>#N/A</c:v>
                </c:pt>
              </c:numCache>
            </c:numRef>
          </c:val>
          <c:smooth val="0"/>
          <c:extLst>
            <c:ext xmlns:c16="http://schemas.microsoft.com/office/drawing/2014/chart" uri="{C3380CC4-5D6E-409C-BE32-E72D297353CC}">
              <c16:uniqueId val="{00000008-5EF5-4A65-87CD-D399CF63AF5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2637</c:v>
                </c:pt>
                <c:pt idx="5">
                  <c:v>2615</c:v>
                </c:pt>
                <c:pt idx="8">
                  <c:v>2708</c:v>
                </c:pt>
                <c:pt idx="11">
                  <c:v>2829</c:v>
                </c:pt>
                <c:pt idx="14">
                  <c:v>2826</c:v>
                </c:pt>
              </c:numCache>
            </c:numRef>
          </c:val>
          <c:extLst>
            <c:ext xmlns:c16="http://schemas.microsoft.com/office/drawing/2014/chart" uri="{C3380CC4-5D6E-409C-BE32-E72D297353CC}">
              <c16:uniqueId val="{00000000-959D-4806-A2AC-FB394C1020D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58</c:v>
                </c:pt>
                <c:pt idx="5">
                  <c:v>48</c:v>
                </c:pt>
                <c:pt idx="8">
                  <c:v>39</c:v>
                </c:pt>
                <c:pt idx="11">
                  <c:v>36</c:v>
                </c:pt>
                <c:pt idx="14">
                  <c:v>33</c:v>
                </c:pt>
              </c:numCache>
            </c:numRef>
          </c:val>
          <c:extLst>
            <c:ext xmlns:c16="http://schemas.microsoft.com/office/drawing/2014/chart" uri="{C3380CC4-5D6E-409C-BE32-E72D297353CC}">
              <c16:uniqueId val="{00000001-959D-4806-A2AC-FB394C1020D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2344</c:v>
                </c:pt>
                <c:pt idx="5">
                  <c:v>2093</c:v>
                </c:pt>
                <c:pt idx="8">
                  <c:v>2213</c:v>
                </c:pt>
                <c:pt idx="11">
                  <c:v>2571</c:v>
                </c:pt>
                <c:pt idx="14">
                  <c:v>2880</c:v>
                </c:pt>
              </c:numCache>
            </c:numRef>
          </c:val>
          <c:extLst>
            <c:ext xmlns:c16="http://schemas.microsoft.com/office/drawing/2014/chart" uri="{C3380CC4-5D6E-409C-BE32-E72D297353CC}">
              <c16:uniqueId val="{00000002-959D-4806-A2AC-FB394C1020D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59D-4806-A2AC-FB394C1020D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59D-4806-A2AC-FB394C1020D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9D-4806-A2AC-FB394C1020D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296</c:v>
                </c:pt>
                <c:pt idx="3">
                  <c:v>417</c:v>
                </c:pt>
                <c:pt idx="6">
                  <c:v>400</c:v>
                </c:pt>
                <c:pt idx="9">
                  <c:v>394</c:v>
                </c:pt>
                <c:pt idx="12">
                  <c:v>378</c:v>
                </c:pt>
              </c:numCache>
            </c:numRef>
          </c:val>
          <c:extLst>
            <c:ext xmlns:c16="http://schemas.microsoft.com/office/drawing/2014/chart" uri="{C3380CC4-5D6E-409C-BE32-E72D297353CC}">
              <c16:uniqueId val="{00000006-959D-4806-A2AC-FB394C1020D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121</c:v>
                </c:pt>
                <c:pt idx="3">
                  <c:v>99</c:v>
                </c:pt>
                <c:pt idx="6">
                  <c:v>79</c:v>
                </c:pt>
                <c:pt idx="9">
                  <c:v>66</c:v>
                </c:pt>
                <c:pt idx="12">
                  <c:v>53</c:v>
                </c:pt>
              </c:numCache>
            </c:numRef>
          </c:val>
          <c:extLst>
            <c:ext xmlns:c16="http://schemas.microsoft.com/office/drawing/2014/chart" uri="{C3380CC4-5D6E-409C-BE32-E72D297353CC}">
              <c16:uniqueId val="{00000007-959D-4806-A2AC-FB394C1020D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857</c:v>
                </c:pt>
                <c:pt idx="3">
                  <c:v>823</c:v>
                </c:pt>
                <c:pt idx="6">
                  <c:v>927</c:v>
                </c:pt>
                <c:pt idx="9">
                  <c:v>1173</c:v>
                </c:pt>
                <c:pt idx="12">
                  <c:v>1532</c:v>
                </c:pt>
              </c:numCache>
            </c:numRef>
          </c:val>
          <c:extLst>
            <c:ext xmlns:c16="http://schemas.microsoft.com/office/drawing/2014/chart" uri="{C3380CC4-5D6E-409C-BE32-E72D297353CC}">
              <c16:uniqueId val="{00000008-959D-4806-A2AC-FB394C1020D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59D-4806-A2AC-FB394C1020D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2786</c:v>
                </c:pt>
                <c:pt idx="3">
                  <c:v>2771</c:v>
                </c:pt>
                <c:pt idx="6">
                  <c:v>2853</c:v>
                </c:pt>
                <c:pt idx="9">
                  <c:v>2733</c:v>
                </c:pt>
                <c:pt idx="12">
                  <c:v>2444</c:v>
                </c:pt>
              </c:numCache>
            </c:numRef>
          </c:val>
          <c:extLst>
            <c:ext xmlns:c16="http://schemas.microsoft.com/office/drawing/2014/chart" uri="{C3380CC4-5D6E-409C-BE32-E72D297353CC}">
              <c16:uniqueId val="{0000000A-959D-4806-A2AC-FB394C1020D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59D-4806-A2AC-FB394C1020D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420</c:v>
                </c:pt>
                <c:pt idx="1">
                  <c:v>700</c:v>
                </c:pt>
                <c:pt idx="2">
                  <c:v>1000</c:v>
                </c:pt>
              </c:numCache>
            </c:numRef>
          </c:val>
          <c:extLst>
            <c:ext xmlns:c16="http://schemas.microsoft.com/office/drawing/2014/chart" uri="{C3380CC4-5D6E-409C-BE32-E72D297353CC}">
              <c16:uniqueId val="{00000000-BA99-467A-9970-9D5C059B2E3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191</c:v>
                </c:pt>
                <c:pt idx="1">
                  <c:v>212</c:v>
                </c:pt>
                <c:pt idx="2">
                  <c:v>212</c:v>
                </c:pt>
              </c:numCache>
            </c:numRef>
          </c:val>
          <c:extLst>
            <c:ext xmlns:c16="http://schemas.microsoft.com/office/drawing/2014/chart" uri="{C3380CC4-5D6E-409C-BE32-E72D297353CC}">
              <c16:uniqueId val="{00000001-BA99-467A-9970-9D5C059B2E3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1602</c:v>
                </c:pt>
                <c:pt idx="1">
                  <c:v>1659</c:v>
                </c:pt>
                <c:pt idx="2">
                  <c:v>1667</c:v>
                </c:pt>
              </c:numCache>
            </c:numRef>
          </c:val>
          <c:extLst>
            <c:ext xmlns:c16="http://schemas.microsoft.com/office/drawing/2014/chart" uri="{C3380CC4-5D6E-409C-BE32-E72D297353CC}">
              <c16:uniqueId val="{00000002-BA99-467A-9970-9D5C059B2E3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{BF741EE0-34F2-4AD5-8185-BD4BFEAEC5F7}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531D-456D-95A1-2AE28F8A38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{AFF4B7CB-43BC-45EB-BBAA-8D24BBD9D3DE}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31D-456D-95A1-2AE28F8A38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{4CE992D0-819B-4B8D-A48D-3EF202D9CA26}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31D-456D-95A1-2AE28F8A38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{E62DD832-55B3-40ED-BB76-8739C34FB13D}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31D-456D-95A1-2AE28F8A38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{A6AEBFC3-DCDA-41AB-972A-4BBE7A247314}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31D-456D-95A1-2AE28F8A38D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{CAEB01EB-1E10-4D11-9C5F-803EA4BB98DB}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531D-456D-95A1-2AE28F8A38D2}"/>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{E88B77EA-D5BA-4CAF-B8DC-60CC139E8412}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531D-456D-95A1-2AE28F8A38D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{4AA24E61-0801-4918-871D-810130177664}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531D-456D-95A1-2AE28F8A38D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{852E5636-E116-4EBD-9970-738186CE99CA}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531D-456D-95A1-2AE28F8A38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49.9</c:v>
                </c:pt>
                <c:pt idx="8">
                  <c:v>50.6</c:v>
                </c:pt>
                <c:pt idx="16">
                  <c:v>51.5</c:v>
                </c:pt>
                <c:pt idx="24">
                  <c:v>51.8</c:v>
                </c:pt>
                <c:pt idx="32">
                  <c:v>55.3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31D-456D-95A1-2AE28F8A38D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{ACED347B-0D85-4A7F-BF5D-181B1E9AD57A}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531D-456D-95A1-2AE28F8A38D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{CE5FE803-37BE-4FD2-9BC3-F833F53368FF}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31D-456D-95A1-2AE28F8A38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{89F006D7-A873-4FDD-8B6A-5F30A306224F}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31D-456D-95A1-2AE28F8A38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{3F02EEB1-6EA9-4547-BD98-DCE904712C27}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31D-456D-95A1-2AE28F8A38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{CF38C17F-20BF-4FA1-891C-2BAA62E82245}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31D-456D-95A1-2AE28F8A38D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{D602EBA2-8101-488A-9B84-E005C64495FD}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531D-456D-95A1-2AE28F8A38D2}"/>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{646F7232-644F-4B98-A291-BA867C0E4D17}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531D-456D-95A1-2AE28F8A38D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{37F706EE-F89F-41B7-9CF8-BDC278A53273}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531D-456D-95A1-2AE28F8A38D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{90EC2F8B-3E67-4E4C-933D-F137F413FE57}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531D-456D-95A1-2AE28F8A38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60.4</c:v>
                </c:pt>
                <c:pt idx="16">
                  <c:v>61.5</c:v>
                </c:pt>
                <c:pt idx="24">
                  <c:v>60.9</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31D-456D-95A1-2AE28F8A38D2}"/>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{A5E7E46A-5DED-4EEC-A43A-0DC7B2B2AB14}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0B7-417F-A365-46BC5A4190E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{DF2FFE38-200B-42B8-AD40-9480A3EAD2D9}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0B7-417F-A365-46BC5A4190E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{5947BAB7-A430-4415-A0BE-A81151EEA293}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0B7-417F-A365-46BC5A4190E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{CADBC214-6EDC-4C41-8D77-EA85661D6E2E}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0B7-417F-A365-46BC5A4190E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{D60E6F30-76EB-4865-A71D-680F0D8C0E81}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0B7-417F-A365-46BC5A4190EE}"/>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{D6F619EC-D4E7-4EEE-A5FD-C1BF8A4B8855}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0B7-417F-A365-46BC5A4190EE}"/>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{E5CBB25A-B478-4C05-BFD2-F4480748D981}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0B7-417F-A365-46BC5A4190EE}"/>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{30F35A00-DA12-49DB-8154-469BC260E0DC}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0B7-417F-A365-46BC5A4190EE}"/>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{4DE0BEC3-24E4-4142-B767-4A66A34B7CC0}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0B7-417F-A365-46BC5A4190E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6.2</c:v>
                </c:pt>
                <c:pt idx="16">
                  <c:v>6</c:v>
                </c:pt>
                <c:pt idx="24">
                  <c:v>6.1</c:v>
                </c:pt>
                <c:pt idx="32">
                  <c:v>6.5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0B7-417F-A365-46BC5A4190E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{D3F474C2-9895-4EC0-8A1C-E52872666334}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0B7-417F-A365-46BC5A4190E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{75EEBB20-7F6E-4A73-B09D-55A44F279D45}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0B7-417F-A365-46BC5A4190E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{1220F421-F9AF-4E77-BF4B-F3DF0F9CDF96}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0B7-417F-A365-46BC5A4190E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{63F707A1-4E25-47F8-914E-43BCD8DB6A5A}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0B7-417F-A365-46BC5A4190E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{5035E560-6354-412F-8A15-C60A0ADF6E51}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0B7-417F-A365-46BC5A4190EE}"/>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{E81F611A-A5BF-479A-B672-CD2ED02994F6}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0B7-417F-A365-46BC5A4190EE}"/>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{467C37DE-4032-420C-8B1B-EFCDB10BF43B}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0B7-417F-A365-46BC5A4190EE}"/>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{E010B1FF-BC65-4F79-B00C-E6D0EA6535E2}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0B7-417F-A365-46BC5A4190EE}"/>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{E82466EB-594D-4FE0-937D-E97C62D60B97}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0B7-417F-A365-46BC5A4190E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0B7-417F-A365-46BC5A4190EE}"/>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年度に借り入れた過疎対策債（新島焼却整備事業）、</a:t>
          </a:r>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年度に借り入れた辺地債（式根島高齢者福祉施設）の元金償還開始等により元利償還金等が増加した。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上記借入に伴い算入公債費等は増加したが、元利償還金等と算入公債費の差分により、実質公債費率の分子は増加した。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年度に借り入れた単独災害復旧事業債、辺地債（製氷貯氷冷凍冷蔵施設等）の元金償還が</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年度から開始するため、今後元利償還金の増加が見込まれる。</a:t>
          </a:r>
        </a:p>
        <a:p>
          <a:r>
            <a:rPr kumimoji="1" lang="ja-JP" altLang="en-US" sz="1400">
              <a:latin typeface="ＭＳ ゴシック" pitchFamily="49" charset="-128"/>
              <a:ea typeface="ＭＳ ゴシック" pitchFamily="49" charset="-128"/>
            </a:rPr>
            <a:t>有利起債の活用、適切な基金充当等により健全な財政運営に努める必要がある。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満期一括償還地方債の借入実績が無いため、積立て実績無し。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将来負担比率の分子の減は、一般会計等に係る地方債現在高の減と充当可能基金の増が主な要因である。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今年度も前年度に引き続き地方債償還額が借入額を上回ったため現在高は減少したが、公営企業債等繰入見込額が増加したため、将来負担額は微増した。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物価高騰の影響から、今後も大きく費用の増加が見込まれる。</a:t>
          </a:r>
        </a:p>
        <a:p>
          <a:r>
            <a:rPr kumimoji="1" lang="ja-JP" altLang="en-US" sz="1400">
              <a:latin typeface="ＭＳ ゴシック" pitchFamily="49" charset="-128"/>
              <a:ea typeface="ＭＳ ゴシック" pitchFamily="49" charset="-128"/>
            </a:rPr>
            <a:t>このため、辺地債、過疎債等の有利起債の活用を図るとともに、可能な限り基金の繰戻し積立てを行い、指標と逸脱しないよう健全な財政運営に努める必要がある。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年度は取り崩しはなく、財政調整基金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土地開発</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万円を積み立てており、普通会計合計で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により中止となっていた各種イベントを可能な限り実施し、観光客受け入れも再開。これまで縮小していた各種事業も徐々に再開させたが、国・都補助金の活用により一般財源充当額を減少できたことが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ヵ年減少を続けていたが、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からは毎年</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残高が増加した。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しかし、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感染症拡大による事業中止等の一過性の要因によるものであるため、根本的な財務体質の改善を図る必要がある。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今後においても連絡船更新事業及び庁舎移転等の大型事業に備え基金積立が必要となる。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昨今の物価高騰の影響から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各種事業実施にあたり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経費が大きく上振れしている。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国庫・都費等の財源を確実に確保するとともに、普通建設事業については辺地債・過疎債等の有利起債の活用を行い基金の取崩しを抑える必要がある。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また、既存事業の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見直しや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スリム化を図り経常経費の抑制を行い、無理のない基金運用を行う必要がある。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年度は、積立てによる増のみとなっており、基金の事業充当は無い。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ふるさと創生基金では、基金充当をした漁業及び農業団体へ貸付を行った資金の償還に伴い、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また、村有地の売払いに伴い土地開発基金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今後も、公共施設老朽化に伴う大規模改修、移転新築等が見込まれている。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事業実施にあたっては辺地債・過疎債等の有利起債の活用とともに、各種基金の適性な活用を行っていく。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また、役場本庁舎老朽化に伴う建替えに備え、庁舎建設基金への積立て、連絡船更新に備え、連絡船建造基金への積立てを行っていく。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コロナの状況を考慮しながら各種イベントを可能な限り再開したが、会議・説明会等はオンライン実施が定着しつつあり出張の減少に伴う旅費の減少、観光客受け入れ再開に伴う使用料の増等により財源不足額が減少し積立て可能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ヶ年連続で積増しを行うことが出来たが、大きな要因は新型コロナの影響によるものである。構造的な改善を図るため、事業実施にあたり適切な補助財源の確保、事業のスリム化等を図り経常経費の削減を行っていく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災害等への対応のために目標金額を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憶円に設定し、今後も可能な限り積み増しを行っていく。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年度は、前年度に引き続き、基金預金利子積立及び臨時財政対策債償還に係る交付税措置分積立てによる増のみとなっており取崩しは無い。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繰り上げ償還及び今後の償還財源として同程度を堅持し、可能な限り積立てを行っていく。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E3557BC-989B-4A3E-BC05-706141585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47ACA00-0853-4E8D-A9C4-A49E8B86E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9FEADDE-1F85-45E1-8EB7-A3429D7E8A08}"/>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43AE688F-7E3C-4F88-9378-EA827F28E10F}"/>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8168117-4D22-412A-A5BD-5FB39AC48786}"/>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52CB029-B473-4CAE-82C8-DE017E3A7D66}"/>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D3D96D2-957B-4A7C-8987-DBF7F1A232B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1892836-DCD5-408F-B981-530AE5CB589F}"/>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A30C0A6-D6AE-4F28-BFD4-CC59DA70DEED}"/>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5E97E51D-A454-446D-BFEC-3B24625F90F4}"/>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9D5AFE41-FEC2-4A5C-8620-6E265ABCFFB8}"/>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7E2D885A-4783-4CC8-A78D-521EC70E6B0D}"/>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3B04BAEF-71CF-4CCC-ACB7-146AB8C4B44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49B617A1-69D0-47DD-A201-C2FD175DE092}"/>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5D326C9-BC13-4A30-AE39-F580B7D1D18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309DCE9-B7D3-48EC-A24F-625B2D7C546E}"/>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A5299025-787A-4576-974C-A65509174266}"/>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0F213E4-E422-43C2-BB25-3527BC976C2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FD77F438-7C07-4267-8E5F-88CD5986BB6F}"/>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A36A3E5D-07F7-4F4F-87E3-F0258CACD02D}"/>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D8F69EBE-4DDF-4575-8E46-C287BC2B8A62}"/>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4BC26070-6726-4EB1-9E9B-1CE19F88B9A6}"/>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08C1FB1-BE53-49CB-AAD4-6FA4B6B3BE02}"/>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75324B4F-C926-4F94-9834-9137F85FACBB}"/>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A80FA5E-1ECF-422B-AB69-7A968C21033F}"/>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292E322-3183-4391-BE84-562E2565D78C}"/>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90853825-8885-4A63-B417-8E89A75707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82A64214-2A43-473E-88F3-1B07F0EAD9C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53900F60-B056-46B5-B171-7C7872D5D1D3}"/>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53F9D7F-9E6C-4F63-97F9-9A65CFE2305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11A35D9-0C58-4A45-9E6B-D68EC5614782}"/>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0031653-7592-4701-8ED1-85DD9CA49475}"/>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05D6886-AAD0-43C2-983A-741CF124125F}"/>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717105BD-7473-4E66-8CEB-BE05873EF655}"/>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92A33673-82DF-4DC3-9F7C-02A5AA16F435}"/>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B4C19FA0-083F-43E9-B00B-2B9B40346FEB}"/>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784DEE96-CA9E-4450-9E64-0871AB04B3C6}"/>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93D9167-01D5-4C76-973A-C1C99B61BA4D}"/>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FC7A49E-CCDA-44B1-99D5-B57EB936BDD3}"/>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DFD7412-E6A3-4222-AF41-6A54058C3347}"/>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A054D39-50B5-4D68-9DE4-148526BE22C8}"/>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B990B0C-B1EB-421E-8B7A-1508F65FAB1F}"/>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C27E47A5-9D55-4E27-89F4-F519EC3E451E}"/>
            </a:ext>
          </a:extLst>
        </xdr:cNvPr>
        <xdr:cNvSpPr txBox="1"/>
      </xdr:nvSpPr>
      <xdr:spPr>
        <a:xfrm>
          <a:off x="419100" y="340677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B26233B4-6431-406A-B075-6DD82722FBFF}"/>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A363F667-2E01-4D96-B765-52DB271D2D7A}"/>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334449A-27FA-4632-8454-A0C7BE9A7A8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A507F2B8-DD18-4435-995B-4800F1AE37DC}"/>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BC2D841F-B156-4C28-9750-9D89BAB60508}"/>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9E109A5-FEC6-408C-8DE4-D361605C396A}"/>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5111C43-F35B-457E-BA00-7CEBDE1B327B}"/>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FD656F1-A65D-4364-BB63-1CA72A704EAC}"/>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C6E591A-D2CD-4422-ACAD-0C0070F427A2}"/>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B1104EE4-F1FD-4054-A493-F6E48E05078A}"/>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E48891F4-C0A5-48B7-8D19-753EFBCDBB65}"/>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8CB611F-75B1-4638-BC8B-0DF0F48EEF78}"/>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DC066E8-3582-488E-BD20-5E9C9EA2531A}"/>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94B321C-557C-4CE6-BC67-91644BA35C68}"/>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有形固定資産減価償却率は類似団体内平均値を下回っているが、これは新たな施設整備によるもののほか、当村が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島</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村という特殊な行政区であり、各島に保育所・学校・住宅・焼却施設・保健衛生施設等があることも要因として考えられる。今後は施設の老朽化や台風・豪雨による被害等の影響が見込まれるため、適切な維持管理の検討が必要とな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CA63B0C9-CAEC-4C30-A998-2256841A76B4}"/>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D50479C7-1D7C-4E46-BA76-511913F872C5}"/>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53C4BFDD-8DB7-4AC0-A444-11AB11E35CBB}"/>
            </a:ext>
          </a:extLst>
        </xdr:cNvPr>
        <xdr:cNvSpPr txBox="1"/>
      </xdr:nvSpPr>
      <xdr:spPr>
        <a:xfrm>
          <a:off x="73548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310ACB4-412A-4820-AC05-5849B25D2BA9}"/>
            </a:ext>
          </a:extLst>
        </xdr:cNvPr>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BC5C25C3-A05B-4F02-8381-C2AA67CB31D0}"/>
            </a:ext>
          </a:extLst>
        </xdr:cNvPr>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812F153A-E193-438F-8D98-4A90BDF182E4}"/>
            </a:ext>
          </a:extLst>
        </xdr:cNvPr>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65383BE7-9212-4059-8CCA-0A6C83B9EFD8}"/>
            </a:ext>
          </a:extLst>
        </xdr:cNvPr>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5412E8E7-CD42-4D11-AEF6-471358B19A5C}"/>
            </a:ext>
          </a:extLst>
        </xdr:cNvPr>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901F1356-B93D-45BA-B410-6D932B424C28}"/>
            </a:ext>
          </a:extLst>
        </xdr:cNvPr>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960CBE59-2577-4DE3-96A7-4FFF6D977F40}"/>
            </a:ext>
          </a:extLst>
        </xdr:cNvPr>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24815A72-A198-47D2-B32A-5BB04FB679B7}"/>
            </a:ext>
          </a:extLst>
        </xdr:cNvPr>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27F4CAD7-1DAB-4641-8371-EB634D9059C2}"/>
            </a:ext>
          </a:extLst>
        </xdr:cNvPr>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14EE2613-9D7C-4123-8AF7-0166B2A097A6}"/>
            </a:ext>
          </a:extLst>
        </xdr:cNvPr>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4EE56F2A-A23D-4DBD-AEB1-C58280120A37}"/>
            </a:ext>
          </a:extLst>
        </xdr:cNvPr>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6BCD6AB5-C321-4D68-B361-FD0CA5541C36}"/>
            </a:ext>
          </a:extLst>
        </xdr:cNvPr>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B008D6E3-F981-4BCF-A190-41F23AABAD59}"/>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C20B2BA9-6532-4001-BEDB-E7C42EBE5FFF}"/>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74A1DA44-2CD4-4DEC-BA10-4457E94EFB2D}"/>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7" name="直線コネクタ 76">
          <a:extLst>
            <a:ext uri="{FF2B5EF4-FFF2-40B4-BE49-F238E27FC236}">
              <a16:creationId xmlns:a16="http://schemas.microsoft.com/office/drawing/2014/main" id="{2999CB8A-720C-4CAA-9BF3-B2A9712AEFB5}"/>
            </a:ext>
          </a:extLst>
        </xdr:cNvPr>
        <xdr:cNvCxnSpPr/>
      </xdr:nvCxnSpPr>
      <xdr:spPr>
        <a:xfrm flipV="1">
          <a:off x="4300220" y="5103132"/>
          <a:ext cx="1270" cy="142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8" name="有形固定資産減価償却率最小値テキスト">
          <a:extLst>
            <a:ext uri="{FF2B5EF4-FFF2-40B4-BE49-F238E27FC236}">
              <a16:creationId xmlns:a16="http://schemas.microsoft.com/office/drawing/2014/main" id="{60BD4EA0-ABE5-4058-B779-5A212C642C6C}"/>
            </a:ext>
          </a:extLst>
        </xdr:cNvPr>
        <xdr:cNvSpPr txBox="1"/>
      </xdr:nvSpPr>
      <xdr:spPr>
        <a:xfrm>
          <a:off x="4352925" y="652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9" name="直線コネクタ 78">
          <a:extLst>
            <a:ext uri="{FF2B5EF4-FFF2-40B4-BE49-F238E27FC236}">
              <a16:creationId xmlns:a16="http://schemas.microsoft.com/office/drawing/2014/main" id="{BBA701EC-35D5-4068-B8A8-33638EC2C54A}"/>
            </a:ext>
          </a:extLst>
        </xdr:cNvPr>
        <xdr:cNvCxnSpPr/>
      </xdr:nvCxnSpPr>
      <xdr:spPr>
        <a:xfrm>
          <a:off x="4213225" y="652353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80" name="有形固定資産減価償却率最大値テキスト">
          <a:extLst>
            <a:ext uri="{FF2B5EF4-FFF2-40B4-BE49-F238E27FC236}">
              <a16:creationId xmlns:a16="http://schemas.microsoft.com/office/drawing/2014/main" id="{9AA0A01E-5023-4E5A-AC70-C563C5102A63}"/>
            </a:ext>
          </a:extLst>
        </xdr:cNvPr>
        <xdr:cNvSpPr txBox="1"/>
      </xdr:nvSpPr>
      <xdr:spPr>
        <a:xfrm>
          <a:off x="4352925" y="4891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81" name="直線コネクタ 80">
          <a:extLst>
            <a:ext uri="{FF2B5EF4-FFF2-40B4-BE49-F238E27FC236}">
              <a16:creationId xmlns:a16="http://schemas.microsoft.com/office/drawing/2014/main" id="{CB3237FB-8348-420C-A058-3266C1379F7F}"/>
            </a:ext>
          </a:extLst>
        </xdr:cNvPr>
        <xdr:cNvCxnSpPr/>
      </xdr:nvCxnSpPr>
      <xdr:spPr>
        <a:xfrm>
          <a:off x="4213225" y="51031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2" name="有形固定資産減価償却率平均値テキスト">
          <a:extLst>
            <a:ext uri="{FF2B5EF4-FFF2-40B4-BE49-F238E27FC236}">
              <a16:creationId xmlns:a16="http://schemas.microsoft.com/office/drawing/2014/main" id="{5DD2AFA1-CDAC-431B-8A6A-4DE3C3A463CB}"/>
            </a:ext>
          </a:extLst>
        </xdr:cNvPr>
        <xdr:cNvSpPr txBox="1"/>
      </xdr:nvSpPr>
      <xdr:spPr>
        <a:xfrm>
          <a:off x="4352925" y="57149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3" name="フローチャート: 判断 82">
          <a:extLst>
            <a:ext uri="{FF2B5EF4-FFF2-40B4-BE49-F238E27FC236}">
              <a16:creationId xmlns:a16="http://schemas.microsoft.com/office/drawing/2014/main" id="{FC26DF81-B4DC-4C2A-ADA1-5490B7EA26BA}"/>
            </a:ext>
          </a:extLst>
        </xdr:cNvPr>
        <xdr:cNvSpPr/>
      </xdr:nvSpPr>
      <xdr:spPr>
        <a:xfrm>
          <a:off x="4251325" y="57364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4" name="フローチャート: 判断 83">
          <a:extLst>
            <a:ext uri="{FF2B5EF4-FFF2-40B4-BE49-F238E27FC236}">
              <a16:creationId xmlns:a16="http://schemas.microsoft.com/office/drawing/2014/main" id="{B61FE2EF-83A5-41D3-ABEA-6BBE7992AD90}"/>
            </a:ext>
          </a:extLst>
        </xdr:cNvPr>
        <xdr:cNvSpPr/>
      </xdr:nvSpPr>
      <xdr:spPr>
        <a:xfrm>
          <a:off x="3616325" y="569331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5" name="フローチャート: 判断 84">
          <a:extLst>
            <a:ext uri="{FF2B5EF4-FFF2-40B4-BE49-F238E27FC236}">
              <a16:creationId xmlns:a16="http://schemas.microsoft.com/office/drawing/2014/main" id="{FF1F0F63-5A94-421D-9CB4-92B038F8EF92}"/>
            </a:ext>
          </a:extLst>
        </xdr:cNvPr>
        <xdr:cNvSpPr/>
      </xdr:nvSpPr>
      <xdr:spPr>
        <a:xfrm>
          <a:off x="2930525" y="57118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86" name="フローチャート: 判断 85">
          <a:extLst>
            <a:ext uri="{FF2B5EF4-FFF2-40B4-BE49-F238E27FC236}">
              <a16:creationId xmlns:a16="http://schemas.microsoft.com/office/drawing/2014/main" id="{D8636325-8305-4C63-A631-048EC78DCE18}"/>
            </a:ext>
          </a:extLst>
        </xdr:cNvPr>
        <xdr:cNvSpPr/>
      </xdr:nvSpPr>
      <xdr:spPr>
        <a:xfrm>
          <a:off x="2244725" y="56778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87" name="フローチャート: 判断 86">
          <a:extLst>
            <a:ext uri="{FF2B5EF4-FFF2-40B4-BE49-F238E27FC236}">
              <a16:creationId xmlns:a16="http://schemas.microsoft.com/office/drawing/2014/main" id="{234394A8-1164-4AEC-84F3-1771DEA9C480}"/>
            </a:ext>
          </a:extLst>
        </xdr:cNvPr>
        <xdr:cNvSpPr/>
      </xdr:nvSpPr>
      <xdr:spPr>
        <a:xfrm>
          <a:off x="1558925" y="56470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A19DE127-6B42-494E-910D-DB39AFC7DE49}"/>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F1995C9-71F3-4168-B779-C7950DD07B1C}"/>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6095352-B857-41AD-8AC3-A857AF26B9FE}"/>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83DC0869-20BC-4F8F-AD27-D557D9799EF1}"/>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9C0A20D6-0A0E-4DFE-911E-9C44D1AD1E6E}"/>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110399</xdr:rowOff>
    </xdr:from>
    <xdr:to>
      <xdr:col>23</xdr:col>
      <xdr:colOff>136525</xdr:colOff>
      <xdr:row>29</xdr:row>
      <xdr:rowOff>40549</xdr:rowOff>
    </xdr:to>
    <xdr:sp macro="" textlink="">
      <xdr:nvSpPr>
        <xdr:cNvPr id="93" name="楕円 92">
          <a:extLst>
            <a:ext uri="{FF2B5EF4-FFF2-40B4-BE49-F238E27FC236}">
              <a16:creationId xmlns:a16="http://schemas.microsoft.com/office/drawing/2014/main" id="{53FD1D2A-BF22-4463-906B-910481717F1A}"/>
            </a:ext>
          </a:extLst>
        </xdr:cNvPr>
        <xdr:cNvSpPr/>
      </xdr:nvSpPr>
      <xdr:spPr>
        <a:xfrm>
          <a:off x="4251325" y="55269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133276</xdr:rowOff>
    </xdr:from>
    <xdr:ext cx="405111" cy="259045"/>
    <xdr:sp macro="" textlink="">
      <xdr:nvSpPr>
        <xdr:cNvPr id="94" name="有形固定資産減価償却率該当値テキスト">
          <a:extLst>
            <a:ext uri="{FF2B5EF4-FFF2-40B4-BE49-F238E27FC236}">
              <a16:creationId xmlns:a16="http://schemas.microsoft.com/office/drawing/2014/main" id="{1690DA01-2FE0-4D5D-9531-4677F743A87C}"/>
            </a:ext>
          </a:extLst>
        </xdr:cNvPr>
        <xdr:cNvSpPr txBox="1"/>
      </xdr:nvSpPr>
      <xdr:spPr>
        <a:xfrm>
          <a:off x="4352925" y="5384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2449</xdr:rowOff>
    </xdr:from>
    <xdr:to>
      <xdr:col>19</xdr:col>
      <xdr:colOff>187325</xdr:colOff>
      <xdr:row>28</xdr:row>
      <xdr:rowOff>104049</xdr:rowOff>
    </xdr:to>
    <xdr:sp macro="" textlink="">
      <xdr:nvSpPr>
        <xdr:cNvPr id="95" name="楕円 94">
          <a:extLst>
            <a:ext uri="{FF2B5EF4-FFF2-40B4-BE49-F238E27FC236}">
              <a16:creationId xmlns:a16="http://schemas.microsoft.com/office/drawing/2014/main" id="{B948277A-A7AE-41F6-8CD0-F4ABF45FC22C}"/>
            </a:ext>
          </a:extLst>
        </xdr:cNvPr>
        <xdr:cNvSpPr/>
      </xdr:nvSpPr>
      <xdr:spPr>
        <a:xfrm>
          <a:off x="3616325" y="54189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53249</xdr:rowOff>
    </xdr:from>
    <xdr:to>
      <xdr:col>23</xdr:col>
      <xdr:colOff>85725</xdr:colOff>
      <xdr:row>28</xdr:row>
      <xdr:rowOff>161199</xdr:rowOff>
    </xdr:to>
    <xdr:cxnSp macro="">
      <xdr:nvCxnSpPr>
        <xdr:cNvPr id="96" name="直線コネクタ 95">
          <a:extLst>
            <a:ext uri="{FF2B5EF4-FFF2-40B4-BE49-F238E27FC236}">
              <a16:creationId xmlns:a16="http://schemas.microsoft.com/office/drawing/2014/main" id="{2287F2A2-0063-4A77-AAD9-633F5761BC6F}"/>
            </a:ext>
          </a:extLst>
        </xdr:cNvPr>
        <xdr:cNvCxnSpPr/>
      </xdr:nvCxnSpPr>
      <xdr:spPr>
        <a:xfrm>
          <a:off x="3667125" y="5469799"/>
          <a:ext cx="635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164647</xdr:rowOff>
    </xdr:from>
    <xdr:to>
      <xdr:col>15</xdr:col>
      <xdr:colOff>187325</xdr:colOff>
      <xdr:row>28</xdr:row>
      <xdr:rowOff>94797</xdr:rowOff>
    </xdr:to>
    <xdr:sp macro="" textlink="">
      <xdr:nvSpPr>
        <xdr:cNvPr id="97" name="楕円 96">
          <a:extLst>
            <a:ext uri="{FF2B5EF4-FFF2-40B4-BE49-F238E27FC236}">
              <a16:creationId xmlns:a16="http://schemas.microsoft.com/office/drawing/2014/main" id="{44A59108-935B-4829-80CC-A0BAF2E1AB56}"/>
            </a:ext>
          </a:extLst>
        </xdr:cNvPr>
        <xdr:cNvSpPr/>
      </xdr:nvSpPr>
      <xdr:spPr>
        <a:xfrm>
          <a:off x="2930525" y="541609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43997</xdr:rowOff>
    </xdr:from>
    <xdr:to>
      <xdr:col>19</xdr:col>
      <xdr:colOff>136525</xdr:colOff>
      <xdr:row>28</xdr:row>
      <xdr:rowOff>53249</xdr:rowOff>
    </xdr:to>
    <xdr:cxnSp macro="">
      <xdr:nvCxnSpPr>
        <xdr:cNvPr id="98" name="直線コネクタ 97">
          <a:extLst>
            <a:ext uri="{FF2B5EF4-FFF2-40B4-BE49-F238E27FC236}">
              <a16:creationId xmlns:a16="http://schemas.microsoft.com/office/drawing/2014/main" id="{6FA1E8D9-BE6F-4626-A554-A856F3C6A27C}"/>
            </a:ext>
          </a:extLst>
        </xdr:cNvPr>
        <xdr:cNvCxnSpPr/>
      </xdr:nvCxnSpPr>
      <xdr:spPr>
        <a:xfrm>
          <a:off x="2981325" y="5460547"/>
          <a:ext cx="68580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136888</xdr:rowOff>
    </xdr:from>
    <xdr:to>
      <xdr:col>11</xdr:col>
      <xdr:colOff>187325</xdr:colOff>
      <xdr:row>28</xdr:row>
      <xdr:rowOff>67038</xdr:rowOff>
    </xdr:to>
    <xdr:sp macro="" textlink="">
      <xdr:nvSpPr>
        <xdr:cNvPr id="99" name="楕円 98">
          <a:extLst>
            <a:ext uri="{FF2B5EF4-FFF2-40B4-BE49-F238E27FC236}">
              <a16:creationId xmlns:a16="http://schemas.microsoft.com/office/drawing/2014/main" id="{512B8A2C-2EC5-45FA-919F-0E22A5A03D6B}"/>
            </a:ext>
          </a:extLst>
        </xdr:cNvPr>
        <xdr:cNvSpPr/>
      </xdr:nvSpPr>
      <xdr:spPr>
        <a:xfrm>
          <a:off x="2244725" y="53883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16238</xdr:rowOff>
    </xdr:from>
    <xdr:to>
      <xdr:col>15</xdr:col>
      <xdr:colOff>136525</xdr:colOff>
      <xdr:row>28</xdr:row>
      <xdr:rowOff>43997</xdr:rowOff>
    </xdr:to>
    <xdr:cxnSp macro="">
      <xdr:nvCxnSpPr>
        <xdr:cNvPr id="100" name="直線コネクタ 99">
          <a:extLst>
            <a:ext uri="{FF2B5EF4-FFF2-40B4-BE49-F238E27FC236}">
              <a16:creationId xmlns:a16="http://schemas.microsoft.com/office/drawing/2014/main" id="{3ACE84A1-E8A6-4795-8A4B-C63A2B109859}"/>
            </a:ext>
          </a:extLst>
        </xdr:cNvPr>
        <xdr:cNvCxnSpPr/>
      </xdr:nvCxnSpPr>
      <xdr:spPr>
        <a:xfrm>
          <a:off x="2295525" y="5432788"/>
          <a:ext cx="6858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115298</xdr:rowOff>
    </xdr:from>
    <xdr:to>
      <xdr:col>7</xdr:col>
      <xdr:colOff>187325</xdr:colOff>
      <xdr:row>28</xdr:row>
      <xdr:rowOff>45448</xdr:rowOff>
    </xdr:to>
    <xdr:sp macro="" textlink="">
      <xdr:nvSpPr>
        <xdr:cNvPr id="101" name="楕円 100">
          <a:extLst>
            <a:ext uri="{FF2B5EF4-FFF2-40B4-BE49-F238E27FC236}">
              <a16:creationId xmlns:a16="http://schemas.microsoft.com/office/drawing/2014/main" id="{6A6EB7A0-C1E8-46CC-805A-9E63F01F1DD0}"/>
            </a:ext>
          </a:extLst>
        </xdr:cNvPr>
        <xdr:cNvSpPr/>
      </xdr:nvSpPr>
      <xdr:spPr>
        <a:xfrm>
          <a:off x="1558925" y="536674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166098</xdr:rowOff>
    </xdr:from>
    <xdr:to>
      <xdr:col>11</xdr:col>
      <xdr:colOff>136525</xdr:colOff>
      <xdr:row>28</xdr:row>
      <xdr:rowOff>16238</xdr:rowOff>
    </xdr:to>
    <xdr:cxnSp macro="">
      <xdr:nvCxnSpPr>
        <xdr:cNvPr id="102" name="直線コネクタ 101">
          <a:extLst>
            <a:ext uri="{FF2B5EF4-FFF2-40B4-BE49-F238E27FC236}">
              <a16:creationId xmlns:a16="http://schemas.microsoft.com/office/drawing/2014/main" id="{31636727-6F38-4D61-A011-174F46363432}"/>
            </a:ext>
          </a:extLst>
        </xdr:cNvPr>
        <xdr:cNvCxnSpPr/>
      </xdr:nvCxnSpPr>
      <xdr:spPr>
        <a:xfrm>
          <a:off x="1609725" y="5417548"/>
          <a:ext cx="6858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32946</xdr:rowOff>
    </xdr:from>
    <xdr:ext cx="405111" cy="259045"/>
    <xdr:sp macro="" textlink="">
      <xdr:nvSpPr>
        <xdr:cNvPr id="103" name="n_1aveValue有形固定資産減価償却率">
          <a:extLst>
            <a:ext uri="{FF2B5EF4-FFF2-40B4-BE49-F238E27FC236}">
              <a16:creationId xmlns:a16="http://schemas.microsoft.com/office/drawing/2014/main" id="{F2C6639A-DBE0-46B0-A269-C9D29D549439}"/>
            </a:ext>
          </a:extLst>
        </xdr:cNvPr>
        <xdr:cNvSpPr txBox="1"/>
      </xdr:nvSpPr>
      <xdr:spPr>
        <a:xfrm>
          <a:off x="3470919" y="5779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104" name="n_2aveValue有形固定資産減価償却率">
          <a:extLst>
            <a:ext uri="{FF2B5EF4-FFF2-40B4-BE49-F238E27FC236}">
              <a16:creationId xmlns:a16="http://schemas.microsoft.com/office/drawing/2014/main" id="{819D1464-F0D6-41A8-9107-36C732856069}"/>
            </a:ext>
          </a:extLst>
        </xdr:cNvPr>
        <xdr:cNvSpPr txBox="1"/>
      </xdr:nvSpPr>
      <xdr:spPr>
        <a:xfrm>
          <a:off x="2797819"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17525</xdr:rowOff>
    </xdr:from>
    <xdr:ext cx="405111" cy="259045"/>
    <xdr:sp macro="" textlink="">
      <xdr:nvSpPr>
        <xdr:cNvPr id="105" name="n_3aveValue有形固定資産減価償却率">
          <a:extLst>
            <a:ext uri="{FF2B5EF4-FFF2-40B4-BE49-F238E27FC236}">
              <a16:creationId xmlns:a16="http://schemas.microsoft.com/office/drawing/2014/main" id="{58D29868-9E03-4E6A-B838-025701C8ABFD}"/>
            </a:ext>
          </a:extLst>
        </xdr:cNvPr>
        <xdr:cNvSpPr txBox="1"/>
      </xdr:nvSpPr>
      <xdr:spPr>
        <a:xfrm>
          <a:off x="2112019" y="5764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158132</xdr:rowOff>
    </xdr:from>
    <xdr:ext cx="405111" cy="259045"/>
    <xdr:sp macro="" textlink="">
      <xdr:nvSpPr>
        <xdr:cNvPr id="106" name="n_4aveValue有形固定資産減価償却率">
          <a:extLst>
            <a:ext uri="{FF2B5EF4-FFF2-40B4-BE49-F238E27FC236}">
              <a16:creationId xmlns:a16="http://schemas.microsoft.com/office/drawing/2014/main" id="{2AC4BA9F-2E79-4C58-AC4E-359E7808B99F}"/>
            </a:ext>
          </a:extLst>
        </xdr:cNvPr>
        <xdr:cNvSpPr txBox="1"/>
      </xdr:nvSpPr>
      <xdr:spPr>
        <a:xfrm>
          <a:off x="1426219"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120576</xdr:rowOff>
    </xdr:from>
    <xdr:ext cx="405111" cy="259045"/>
    <xdr:sp macro="" textlink="">
      <xdr:nvSpPr>
        <xdr:cNvPr id="107" name="n_1mainValue有形固定資産減価償却率">
          <a:extLst>
            <a:ext uri="{FF2B5EF4-FFF2-40B4-BE49-F238E27FC236}">
              <a16:creationId xmlns:a16="http://schemas.microsoft.com/office/drawing/2014/main" id="{E43267E0-58C2-438D-AAAC-5152727E8FF1}"/>
            </a:ext>
          </a:extLst>
        </xdr:cNvPr>
        <xdr:cNvSpPr txBox="1"/>
      </xdr:nvSpPr>
      <xdr:spPr>
        <a:xfrm>
          <a:off x="3470919" y="5206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111324</xdr:rowOff>
    </xdr:from>
    <xdr:ext cx="405111" cy="259045"/>
    <xdr:sp macro="" textlink="">
      <xdr:nvSpPr>
        <xdr:cNvPr id="108" name="n_2mainValue有形固定資産減価償却率">
          <a:extLst>
            <a:ext uri="{FF2B5EF4-FFF2-40B4-BE49-F238E27FC236}">
              <a16:creationId xmlns:a16="http://schemas.microsoft.com/office/drawing/2014/main" id="{990CDAC4-F6B5-48B2-85F4-52A2EB0B552A}"/>
            </a:ext>
          </a:extLst>
        </xdr:cNvPr>
        <xdr:cNvSpPr txBox="1"/>
      </xdr:nvSpPr>
      <xdr:spPr>
        <a:xfrm>
          <a:off x="2797819" y="5197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83565</xdr:rowOff>
    </xdr:from>
    <xdr:ext cx="405111" cy="259045"/>
    <xdr:sp macro="" textlink="">
      <xdr:nvSpPr>
        <xdr:cNvPr id="109" name="n_3mainValue有形固定資産減価償却率">
          <a:extLst>
            <a:ext uri="{FF2B5EF4-FFF2-40B4-BE49-F238E27FC236}">
              <a16:creationId xmlns:a16="http://schemas.microsoft.com/office/drawing/2014/main" id="{12024E99-C07F-4DF3-9D35-382134611B5D}"/>
            </a:ext>
          </a:extLst>
        </xdr:cNvPr>
        <xdr:cNvSpPr txBox="1"/>
      </xdr:nvSpPr>
      <xdr:spPr>
        <a:xfrm>
          <a:off x="2112019" y="5169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61975</xdr:rowOff>
    </xdr:from>
    <xdr:ext cx="405111" cy="259045"/>
    <xdr:sp macro="" textlink="">
      <xdr:nvSpPr>
        <xdr:cNvPr id="110" name="n_4mainValue有形固定資産減価償却率">
          <a:extLst>
            <a:ext uri="{FF2B5EF4-FFF2-40B4-BE49-F238E27FC236}">
              <a16:creationId xmlns:a16="http://schemas.microsoft.com/office/drawing/2014/main" id="{7E4F0E95-EE7A-40C9-ADCE-CF6535A12D33}"/>
            </a:ext>
          </a:extLst>
        </xdr:cNvPr>
        <xdr:cNvSpPr txBox="1"/>
      </xdr:nvSpPr>
      <xdr:spPr>
        <a:xfrm>
          <a:off x="1426219" y="514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D318DDCB-7D47-47C0-8BBD-57C105FF3A11}"/>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78D648E7-1965-4717-8683-99DE635D736D}"/>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65EC58F3-FB7A-4847-8549-AB6F789AE7CA}"/>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[ 169.0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7DCC9362-EEC9-46A4-A34A-F7350EF8FB52}"/>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C3FC4B2F-FE61-49E8-A976-BC19BB262982}"/>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8611547A-739F-43F6-8DF6-CE541F6F3464}"/>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AB4D421C-6DCD-4E96-B280-FEDEC4D5CBFD}"/>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85A4900D-F9B7-488E-9663-F0D14A6FBFD3}"/>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E3A31D67-6EFD-4DB0-A06B-53B87E20D2E8}"/>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DD5FBA44-6571-4CC7-86DA-7DFCFA2BAE81}"/>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E1DFD547-3A86-4DC6-8219-00C2133C79E8}"/>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70D8E7BA-746C-4F88-B1FF-E8B05BFBBE35}"/>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D35DC59C-C679-4957-BA5B-D6361B20240C}"/>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a:t>
          </a:r>
          <a:r>
            <a:rPr kumimoji="1" lang="en-US" altLang="ja-JP" sz="1100">
              <a:latin typeface="ＭＳ Ｐゴシック" panose="020B0600070205080204" pitchFamily="50" charset="-128"/>
              <a:ea typeface="ＭＳ Ｐゴシック" panose="020B0600070205080204" pitchFamily="50" charset="-128"/>
            </a:rPr>
            <a:t>169.0</a:t>
          </a:r>
          <a:r>
            <a:rPr kumimoji="1" lang="ja-JP" altLang="en-US" sz="1100">
              <a:latin typeface="ＭＳ Ｐゴシック" panose="020B0600070205080204" pitchFamily="50" charset="-128"/>
              <a:ea typeface="ＭＳ Ｐゴシック" panose="020B0600070205080204" pitchFamily="50" charset="-128"/>
            </a:rPr>
            <a:t>％であり、類似団体と比較して債務償還能力は高いと考えられ、これは平成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年度借入の新島焼却場整備事業（過疎債</a:t>
          </a:r>
          <a:r>
            <a:rPr kumimoji="1" lang="en-US" altLang="ja-JP" sz="1100">
              <a:latin typeface="ＭＳ Ｐゴシック" panose="020B0600070205080204" pitchFamily="50" charset="-128"/>
              <a:ea typeface="ＭＳ Ｐゴシック" panose="020B0600070205080204" pitchFamily="50" charset="-128"/>
            </a:rPr>
            <a:t>300,000</a:t>
          </a:r>
          <a:r>
            <a:rPr kumimoji="1" lang="ja-JP" altLang="en-US" sz="1100">
              <a:latin typeface="ＭＳ Ｐゴシック" panose="020B0600070205080204" pitchFamily="50" charset="-128"/>
              <a:ea typeface="ＭＳ Ｐゴシック" panose="020B0600070205080204" pitchFamily="50" charset="-128"/>
            </a:rPr>
            <a:t>千円）や、令和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年度借入の災害ごみ処理運搬事業（災害復旧事業債</a:t>
          </a:r>
          <a:r>
            <a:rPr kumimoji="1" lang="en-US" altLang="ja-JP" sz="1100">
              <a:latin typeface="ＭＳ Ｐゴシック" panose="020B0600070205080204" pitchFamily="50" charset="-128"/>
              <a:ea typeface="ＭＳ Ｐゴシック" panose="020B0600070205080204" pitchFamily="50" charset="-128"/>
            </a:rPr>
            <a:t>38,500</a:t>
          </a:r>
          <a:r>
            <a:rPr kumimoji="1" lang="ja-JP" altLang="en-US" sz="1100">
              <a:latin typeface="ＭＳ Ｐゴシック" panose="020B0600070205080204" pitchFamily="50" charset="-128"/>
              <a:ea typeface="ＭＳ Ｐゴシック" panose="020B0600070205080204" pitchFamily="50" charset="-128"/>
            </a:rPr>
            <a:t>千円）等の規模の大きな事業の元利償還が開始となったことが要因として大きい。しかし、今後に特定環境保全公共下水道事業（式根島地区）等の大規模事業の起債借入が見込まれるため、堅実な起債計画と業務支出の削減を行い、健全な財政運営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60411776-0A02-4025-ACE0-4D9991E71C24}"/>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AC13D5AF-3FB5-4C36-A5AA-259BA5E35466}"/>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F773EABC-FB5E-48BF-8D29-A942A3542757}"/>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FDC06395-C3CA-4E3E-9B52-5C8F40CBB271}"/>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a:extLst>
            <a:ext uri="{FF2B5EF4-FFF2-40B4-BE49-F238E27FC236}">
              <a16:creationId xmlns:a16="http://schemas.microsoft.com/office/drawing/2014/main" id="{FE60E30D-2723-41EF-9FE3-0CE52D617763}"/>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A3A68BDE-7083-404E-9DB0-07E588961E17}"/>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0" name="テキスト ボックス 129">
          <a:extLst>
            <a:ext uri="{FF2B5EF4-FFF2-40B4-BE49-F238E27FC236}">
              <a16:creationId xmlns:a16="http://schemas.microsoft.com/office/drawing/2014/main" id="{A4A362B7-9CBC-401D-A29D-1A186EDF9CB3}"/>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DA66632E-96C0-4021-8AE6-84E2DA0361D3}"/>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a:extLst>
            <a:ext uri="{FF2B5EF4-FFF2-40B4-BE49-F238E27FC236}">
              <a16:creationId xmlns:a16="http://schemas.microsoft.com/office/drawing/2014/main" id="{769134F0-C9B6-427A-A9EE-B309DF62F12D}"/>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534981AF-46FE-46A6-957E-631FF7C8661F}"/>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a:extLst>
            <a:ext uri="{FF2B5EF4-FFF2-40B4-BE49-F238E27FC236}">
              <a16:creationId xmlns:a16="http://schemas.microsoft.com/office/drawing/2014/main" id="{D6D5798D-65D0-4720-ABC0-EBEBAB81ACC6}"/>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B7EB57AD-424F-4E7C-A39A-0D41EF7B71CD}"/>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a:extLst>
            <a:ext uri="{FF2B5EF4-FFF2-40B4-BE49-F238E27FC236}">
              <a16:creationId xmlns:a16="http://schemas.microsoft.com/office/drawing/2014/main" id="{1296D5C8-CA3A-430F-9DBE-B8155ED48F0B}"/>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AFBAE616-6CEC-4CB1-8A9D-BE468852C641}"/>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a:extLst>
            <a:ext uri="{FF2B5EF4-FFF2-40B4-BE49-F238E27FC236}">
              <a16:creationId xmlns:a16="http://schemas.microsoft.com/office/drawing/2014/main" id="{BD86D27F-ABF6-4878-9096-746090762C4B}"/>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CB946173-97F0-4D9F-BEF6-0FDFCE197466}"/>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D62FC80B-34F8-4A68-9F0D-6E459A7DA88C}"/>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41" name="直線コネクタ 140">
          <a:extLst>
            <a:ext uri="{FF2B5EF4-FFF2-40B4-BE49-F238E27FC236}">
              <a16:creationId xmlns:a16="http://schemas.microsoft.com/office/drawing/2014/main" id="{B3A0B535-5141-47DA-93E9-DDECF661D8BB}"/>
            </a:ext>
          </a:extLst>
        </xdr:cNvPr>
        <xdr:cNvCxnSpPr/>
      </xdr:nvCxnSpPr>
      <xdr:spPr>
        <a:xfrm flipV="1">
          <a:off x="13323570" y="5118553"/>
          <a:ext cx="1269" cy="14062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42" name="債務償還比率最小値テキスト">
          <a:extLst>
            <a:ext uri="{FF2B5EF4-FFF2-40B4-BE49-F238E27FC236}">
              <a16:creationId xmlns:a16="http://schemas.microsoft.com/office/drawing/2014/main" id="{9AF887BE-38B4-458B-A835-80D00E9122B8}"/>
            </a:ext>
          </a:extLst>
        </xdr:cNvPr>
        <xdr:cNvSpPr txBox="1"/>
      </xdr:nvSpPr>
      <xdr:spPr>
        <a:xfrm>
          <a:off x="13376275" y="65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43" name="直線コネクタ 142">
          <a:extLst>
            <a:ext uri="{FF2B5EF4-FFF2-40B4-BE49-F238E27FC236}">
              <a16:creationId xmlns:a16="http://schemas.microsoft.com/office/drawing/2014/main" id="{94CC26C4-2A1C-48B7-B607-D4C856E4609E}"/>
            </a:ext>
          </a:extLst>
        </xdr:cNvPr>
        <xdr:cNvCxnSpPr/>
      </xdr:nvCxnSpPr>
      <xdr:spPr>
        <a:xfrm>
          <a:off x="13255625" y="6524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4" name="債務償還比率最大値テキスト">
          <a:extLst>
            <a:ext uri="{FF2B5EF4-FFF2-40B4-BE49-F238E27FC236}">
              <a16:creationId xmlns:a16="http://schemas.microsoft.com/office/drawing/2014/main" id="{FD57DFC3-B74D-4028-BF79-D9383CAF4F73}"/>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a:extLst>
            <a:ext uri="{FF2B5EF4-FFF2-40B4-BE49-F238E27FC236}">
              <a16:creationId xmlns:a16="http://schemas.microsoft.com/office/drawing/2014/main" id="{EC312701-431E-426D-A682-D2B14D02290D}"/>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46" name="債務償還比率平均値テキスト">
          <a:extLst>
            <a:ext uri="{FF2B5EF4-FFF2-40B4-BE49-F238E27FC236}">
              <a16:creationId xmlns:a16="http://schemas.microsoft.com/office/drawing/2014/main" id="{ABB915A1-314F-4888-B87D-4AD499D4ADBF}"/>
            </a:ext>
          </a:extLst>
        </xdr:cNvPr>
        <xdr:cNvSpPr txBox="1"/>
      </xdr:nvSpPr>
      <xdr:spPr>
        <a:xfrm>
          <a:off x="13376275" y="5316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47" name="フローチャート: 判断 146">
          <a:extLst>
            <a:ext uri="{FF2B5EF4-FFF2-40B4-BE49-F238E27FC236}">
              <a16:creationId xmlns:a16="http://schemas.microsoft.com/office/drawing/2014/main" id="{23CDFDD3-A502-4C62-996A-99ADF8EDFA8B}"/>
            </a:ext>
          </a:extLst>
        </xdr:cNvPr>
        <xdr:cNvSpPr/>
      </xdr:nvSpPr>
      <xdr:spPr>
        <a:xfrm>
          <a:off x="13293725" y="53383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8" name="フローチャート: 判断 147">
          <a:extLst>
            <a:ext uri="{FF2B5EF4-FFF2-40B4-BE49-F238E27FC236}">
              <a16:creationId xmlns:a16="http://schemas.microsoft.com/office/drawing/2014/main" id="{D695B5DA-081D-4B28-A041-B597DD1B1454}"/>
            </a:ext>
          </a:extLst>
        </xdr:cNvPr>
        <xdr:cNvSpPr/>
      </xdr:nvSpPr>
      <xdr:spPr>
        <a:xfrm>
          <a:off x="12639675" y="527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9" name="フローチャート: 判断 148">
          <a:extLst>
            <a:ext uri="{FF2B5EF4-FFF2-40B4-BE49-F238E27FC236}">
              <a16:creationId xmlns:a16="http://schemas.microsoft.com/office/drawing/2014/main" id="{68CB2CD3-A107-429D-B678-987F75AC64F6}"/>
            </a:ext>
          </a:extLst>
        </xdr:cNvPr>
        <xdr:cNvSpPr/>
      </xdr:nvSpPr>
      <xdr:spPr>
        <a:xfrm>
          <a:off x="11953875" y="56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50" name="フローチャート: 判断 149">
          <a:extLst>
            <a:ext uri="{FF2B5EF4-FFF2-40B4-BE49-F238E27FC236}">
              <a16:creationId xmlns:a16="http://schemas.microsoft.com/office/drawing/2014/main" id="{472A906E-00FC-494D-8621-D7241DD490E1}"/>
            </a:ext>
          </a:extLst>
        </xdr:cNvPr>
        <xdr:cNvSpPr/>
      </xdr:nvSpPr>
      <xdr:spPr>
        <a:xfrm>
          <a:off x="11268075" y="561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51" name="フローチャート: 判断 150">
          <a:extLst>
            <a:ext uri="{FF2B5EF4-FFF2-40B4-BE49-F238E27FC236}">
              <a16:creationId xmlns:a16="http://schemas.microsoft.com/office/drawing/2014/main" id="{C34EA446-3E4B-4CAA-BAEB-3610323F807B}"/>
            </a:ext>
          </a:extLst>
        </xdr:cNvPr>
        <xdr:cNvSpPr/>
      </xdr:nvSpPr>
      <xdr:spPr>
        <a:xfrm>
          <a:off x="10582275" y="56763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4BE03AD-CB14-4BF9-9CAD-77B99422DA29}"/>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BF8A99BC-C0D7-481F-93AB-A79A89716792}"/>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96B8899E-20DF-4F84-B123-E47AEAFE275B}"/>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B65D4BDF-EA93-4BEC-B8D0-94FA7B9537BF}"/>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B2F4A0CB-7402-4B24-B167-AC7DCAAD955A}"/>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70576</xdr:rowOff>
    </xdr:from>
    <xdr:to>
      <xdr:col>76</xdr:col>
      <xdr:colOff>73025</xdr:colOff>
      <xdr:row>28</xdr:row>
      <xdr:rowOff>726</xdr:rowOff>
    </xdr:to>
    <xdr:sp macro="" textlink="">
      <xdr:nvSpPr>
        <xdr:cNvPr id="157" name="楕円 156">
          <a:extLst>
            <a:ext uri="{FF2B5EF4-FFF2-40B4-BE49-F238E27FC236}">
              <a16:creationId xmlns:a16="http://schemas.microsoft.com/office/drawing/2014/main" id="{F381CAE8-5162-4C7A-B8B3-A44640353EA8}"/>
            </a:ext>
          </a:extLst>
        </xdr:cNvPr>
        <xdr:cNvSpPr/>
      </xdr:nvSpPr>
      <xdr:spPr>
        <a:xfrm>
          <a:off x="13293725" y="53220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93453</xdr:rowOff>
    </xdr:from>
    <xdr:ext cx="469744" cy="259045"/>
    <xdr:sp macro="" textlink="">
      <xdr:nvSpPr>
        <xdr:cNvPr id="158" name="債務償還比率該当値テキスト">
          <a:extLst>
            <a:ext uri="{FF2B5EF4-FFF2-40B4-BE49-F238E27FC236}">
              <a16:creationId xmlns:a16="http://schemas.microsoft.com/office/drawing/2014/main" id="{FFCC8DE9-32AA-4A10-8F6E-E91EFC582361}"/>
            </a:ext>
          </a:extLst>
        </xdr:cNvPr>
        <xdr:cNvSpPr txBox="1"/>
      </xdr:nvSpPr>
      <xdr:spPr>
        <a:xfrm>
          <a:off x="13376275" y="517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100339</xdr:rowOff>
    </xdr:from>
    <xdr:to>
      <xdr:col>72</xdr:col>
      <xdr:colOff>123825</xdr:colOff>
      <xdr:row>28</xdr:row>
      <xdr:rowOff>30489</xdr:rowOff>
    </xdr:to>
    <xdr:sp macro="" textlink="">
      <xdr:nvSpPr>
        <xdr:cNvPr id="159" name="楕円 158">
          <a:extLst>
            <a:ext uri="{FF2B5EF4-FFF2-40B4-BE49-F238E27FC236}">
              <a16:creationId xmlns:a16="http://schemas.microsoft.com/office/drawing/2014/main" id="{8579136E-6366-4FFB-9311-C3D302D970AD}"/>
            </a:ext>
          </a:extLst>
        </xdr:cNvPr>
        <xdr:cNvSpPr/>
      </xdr:nvSpPr>
      <xdr:spPr>
        <a:xfrm>
          <a:off x="12639675" y="53517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121376</xdr:rowOff>
    </xdr:from>
    <xdr:to>
      <xdr:col>76</xdr:col>
      <xdr:colOff>22225</xdr:colOff>
      <xdr:row>27</xdr:row>
      <xdr:rowOff>151139</xdr:rowOff>
    </xdr:to>
    <xdr:cxnSp macro="">
      <xdr:nvCxnSpPr>
        <xdr:cNvPr id="160" name="直線コネクタ 159">
          <a:extLst>
            <a:ext uri="{FF2B5EF4-FFF2-40B4-BE49-F238E27FC236}">
              <a16:creationId xmlns:a16="http://schemas.microsoft.com/office/drawing/2014/main" id="{9488E26F-78CE-4018-B8F8-43FB300B6F33}"/>
            </a:ext>
          </a:extLst>
        </xdr:cNvPr>
        <xdr:cNvCxnSpPr/>
      </xdr:nvCxnSpPr>
      <xdr:spPr>
        <a:xfrm flipV="1">
          <a:off x="12690475" y="5372826"/>
          <a:ext cx="635000" cy="2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123353</xdr:rowOff>
    </xdr:from>
    <xdr:to>
      <xdr:col>68</xdr:col>
      <xdr:colOff>123825</xdr:colOff>
      <xdr:row>29</xdr:row>
      <xdr:rowOff>53503</xdr:rowOff>
    </xdr:to>
    <xdr:sp macro="" textlink="">
      <xdr:nvSpPr>
        <xdr:cNvPr id="161" name="楕円 160">
          <a:extLst>
            <a:ext uri="{FF2B5EF4-FFF2-40B4-BE49-F238E27FC236}">
              <a16:creationId xmlns:a16="http://schemas.microsoft.com/office/drawing/2014/main" id="{D8B62944-6A0B-428E-8E2C-F2F93816977F}"/>
            </a:ext>
          </a:extLst>
        </xdr:cNvPr>
        <xdr:cNvSpPr/>
      </xdr:nvSpPr>
      <xdr:spPr>
        <a:xfrm>
          <a:off x="11953875" y="55399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151139</xdr:rowOff>
    </xdr:from>
    <xdr:to>
      <xdr:col>72</xdr:col>
      <xdr:colOff>73025</xdr:colOff>
      <xdr:row>29</xdr:row>
      <xdr:rowOff>2703</xdr:rowOff>
    </xdr:to>
    <xdr:cxnSp macro="">
      <xdr:nvCxnSpPr>
        <xdr:cNvPr id="162" name="直線コネクタ 161">
          <a:extLst>
            <a:ext uri="{FF2B5EF4-FFF2-40B4-BE49-F238E27FC236}">
              <a16:creationId xmlns:a16="http://schemas.microsoft.com/office/drawing/2014/main" id="{C87DFD20-08F7-4CBA-8E45-7EC2ED311069}"/>
            </a:ext>
          </a:extLst>
        </xdr:cNvPr>
        <xdr:cNvCxnSpPr/>
      </xdr:nvCxnSpPr>
      <xdr:spPr>
        <a:xfrm flipV="1">
          <a:off x="12004675" y="5402589"/>
          <a:ext cx="685800" cy="18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167613</xdr:rowOff>
    </xdr:from>
    <xdr:to>
      <xdr:col>64</xdr:col>
      <xdr:colOff>123825</xdr:colOff>
      <xdr:row>29</xdr:row>
      <xdr:rowOff>97763</xdr:rowOff>
    </xdr:to>
    <xdr:sp macro="" textlink="">
      <xdr:nvSpPr>
        <xdr:cNvPr id="163" name="楕円 162">
          <a:extLst>
            <a:ext uri="{FF2B5EF4-FFF2-40B4-BE49-F238E27FC236}">
              <a16:creationId xmlns:a16="http://schemas.microsoft.com/office/drawing/2014/main" id="{37B7C07D-F573-4BFB-A8DD-D80D0BB2A501}"/>
            </a:ext>
          </a:extLst>
        </xdr:cNvPr>
        <xdr:cNvSpPr/>
      </xdr:nvSpPr>
      <xdr:spPr>
        <a:xfrm>
          <a:off x="11268075" y="55841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2703</xdr:rowOff>
    </xdr:from>
    <xdr:to>
      <xdr:col>68</xdr:col>
      <xdr:colOff>73025</xdr:colOff>
      <xdr:row>29</xdr:row>
      <xdr:rowOff>46963</xdr:rowOff>
    </xdr:to>
    <xdr:cxnSp macro="">
      <xdr:nvCxnSpPr>
        <xdr:cNvPr id="164" name="直線コネクタ 163">
          <a:extLst>
            <a:ext uri="{FF2B5EF4-FFF2-40B4-BE49-F238E27FC236}">
              <a16:creationId xmlns:a16="http://schemas.microsoft.com/office/drawing/2014/main" id="{87FB05B8-660E-48E1-9575-C710849A790B}"/>
            </a:ext>
          </a:extLst>
        </xdr:cNvPr>
        <xdr:cNvCxnSpPr/>
      </xdr:nvCxnSpPr>
      <xdr:spPr>
        <a:xfrm flipV="1">
          <a:off x="11318875" y="5584353"/>
          <a:ext cx="685800" cy="4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87113</xdr:rowOff>
    </xdr:from>
    <xdr:to>
      <xdr:col>60</xdr:col>
      <xdr:colOff>123825</xdr:colOff>
      <xdr:row>29</xdr:row>
      <xdr:rowOff>17263</xdr:rowOff>
    </xdr:to>
    <xdr:sp macro="" textlink="">
      <xdr:nvSpPr>
        <xdr:cNvPr id="165" name="楕円 164">
          <a:extLst>
            <a:ext uri="{FF2B5EF4-FFF2-40B4-BE49-F238E27FC236}">
              <a16:creationId xmlns:a16="http://schemas.microsoft.com/office/drawing/2014/main" id="{DF454EC9-2F0A-4BEF-9F5B-1C27B162A980}"/>
            </a:ext>
          </a:extLst>
        </xdr:cNvPr>
        <xdr:cNvSpPr/>
      </xdr:nvSpPr>
      <xdr:spPr>
        <a:xfrm>
          <a:off x="10582275" y="55036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137913</xdr:rowOff>
    </xdr:from>
    <xdr:to>
      <xdr:col>64</xdr:col>
      <xdr:colOff>73025</xdr:colOff>
      <xdr:row>29</xdr:row>
      <xdr:rowOff>46963</xdr:rowOff>
    </xdr:to>
    <xdr:cxnSp macro="">
      <xdr:nvCxnSpPr>
        <xdr:cNvPr id="166" name="直線コネクタ 165">
          <a:extLst>
            <a:ext uri="{FF2B5EF4-FFF2-40B4-BE49-F238E27FC236}">
              <a16:creationId xmlns:a16="http://schemas.microsoft.com/office/drawing/2014/main" id="{6F7DE2FE-EDBE-4E31-8A25-67B459221FA6}"/>
            </a:ext>
          </a:extLst>
        </xdr:cNvPr>
        <xdr:cNvCxnSpPr/>
      </xdr:nvCxnSpPr>
      <xdr:spPr>
        <a:xfrm>
          <a:off x="10633075" y="5554463"/>
          <a:ext cx="685800" cy="7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25</xdr:row>
      <xdr:rowOff>141050</xdr:rowOff>
    </xdr:from>
    <xdr:ext cx="469744" cy="259045"/>
    <xdr:sp macro="" textlink="">
      <xdr:nvSpPr>
        <xdr:cNvPr id="167" name="n_1aveValue債務償還比率">
          <a:extLst>
            <a:ext uri="{FF2B5EF4-FFF2-40B4-BE49-F238E27FC236}">
              <a16:creationId xmlns:a16="http://schemas.microsoft.com/office/drawing/2014/main" id="{CFFF681E-6E46-448A-B9B1-0FC5E6FB5BBC}"/>
            </a:ext>
          </a:extLst>
        </xdr:cNvPr>
        <xdr:cNvSpPr txBox="1"/>
      </xdr:nvSpPr>
      <xdr:spPr>
        <a:xfrm>
          <a:off x="12461952" y="506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118807</xdr:rowOff>
    </xdr:from>
    <xdr:ext cx="469744" cy="259045"/>
    <xdr:sp macro="" textlink="">
      <xdr:nvSpPr>
        <xdr:cNvPr id="168" name="n_2aveValue債務償還比率">
          <a:extLst>
            <a:ext uri="{FF2B5EF4-FFF2-40B4-BE49-F238E27FC236}">
              <a16:creationId xmlns:a16="http://schemas.microsoft.com/office/drawing/2014/main" id="{557C682F-6D32-46C6-AE86-E20DB525CFAD}"/>
            </a:ext>
          </a:extLst>
        </xdr:cNvPr>
        <xdr:cNvSpPr txBox="1"/>
      </xdr:nvSpPr>
      <xdr:spPr>
        <a:xfrm>
          <a:off x="11788852" y="570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123896</xdr:rowOff>
    </xdr:from>
    <xdr:ext cx="469744" cy="259045"/>
    <xdr:sp macro="" textlink="">
      <xdr:nvSpPr>
        <xdr:cNvPr id="169" name="n_3aveValue債務償還比率">
          <a:extLst>
            <a:ext uri="{FF2B5EF4-FFF2-40B4-BE49-F238E27FC236}">
              <a16:creationId xmlns:a16="http://schemas.microsoft.com/office/drawing/2014/main" id="{44469242-6597-4D20-92BE-AC7B1F61BA6C}"/>
            </a:ext>
          </a:extLst>
        </xdr:cNvPr>
        <xdr:cNvSpPr txBox="1"/>
      </xdr:nvSpPr>
      <xdr:spPr>
        <a:xfrm>
          <a:off x="11103052" y="570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15983</xdr:rowOff>
    </xdr:from>
    <xdr:ext cx="469744" cy="259045"/>
    <xdr:sp macro="" textlink="">
      <xdr:nvSpPr>
        <xdr:cNvPr id="170" name="n_4aveValue債務償還比率">
          <a:extLst>
            <a:ext uri="{FF2B5EF4-FFF2-40B4-BE49-F238E27FC236}">
              <a16:creationId xmlns:a16="http://schemas.microsoft.com/office/drawing/2014/main" id="{3FC64209-CA97-4D1A-8CAE-4D17BC546C9E}"/>
            </a:ext>
          </a:extLst>
        </xdr:cNvPr>
        <xdr:cNvSpPr txBox="1"/>
      </xdr:nvSpPr>
      <xdr:spPr>
        <a:xfrm>
          <a:off x="10417252" y="57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21616</xdr:rowOff>
    </xdr:from>
    <xdr:ext cx="469744" cy="259045"/>
    <xdr:sp macro="" textlink="">
      <xdr:nvSpPr>
        <xdr:cNvPr id="171" name="n_1mainValue債務償還比率">
          <a:extLst>
            <a:ext uri="{FF2B5EF4-FFF2-40B4-BE49-F238E27FC236}">
              <a16:creationId xmlns:a16="http://schemas.microsoft.com/office/drawing/2014/main" id="{29C63CD4-38EC-4CB5-A02F-5A8A6C877F46}"/>
            </a:ext>
          </a:extLst>
        </xdr:cNvPr>
        <xdr:cNvSpPr txBox="1"/>
      </xdr:nvSpPr>
      <xdr:spPr>
        <a:xfrm>
          <a:off x="12461952" y="543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70030</xdr:rowOff>
    </xdr:from>
    <xdr:ext cx="469744" cy="259045"/>
    <xdr:sp macro="" textlink="">
      <xdr:nvSpPr>
        <xdr:cNvPr id="172" name="n_2mainValue債務償還比率">
          <a:extLst>
            <a:ext uri="{FF2B5EF4-FFF2-40B4-BE49-F238E27FC236}">
              <a16:creationId xmlns:a16="http://schemas.microsoft.com/office/drawing/2014/main" id="{600FC843-E2A9-48EB-8E29-345B5F3D49DD}"/>
            </a:ext>
          </a:extLst>
        </xdr:cNvPr>
        <xdr:cNvSpPr txBox="1"/>
      </xdr:nvSpPr>
      <xdr:spPr>
        <a:xfrm>
          <a:off x="11788852" y="532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114290</xdr:rowOff>
    </xdr:from>
    <xdr:ext cx="469744" cy="259045"/>
    <xdr:sp macro="" textlink="">
      <xdr:nvSpPr>
        <xdr:cNvPr id="173" name="n_3mainValue債務償還比率">
          <a:extLst>
            <a:ext uri="{FF2B5EF4-FFF2-40B4-BE49-F238E27FC236}">
              <a16:creationId xmlns:a16="http://schemas.microsoft.com/office/drawing/2014/main" id="{B44B5396-6FE7-4EF6-97DE-8983360FC90C}"/>
            </a:ext>
          </a:extLst>
        </xdr:cNvPr>
        <xdr:cNvSpPr txBox="1"/>
      </xdr:nvSpPr>
      <xdr:spPr>
        <a:xfrm>
          <a:off x="11103052" y="536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33790</xdr:rowOff>
    </xdr:from>
    <xdr:ext cx="469744" cy="259045"/>
    <xdr:sp macro="" textlink="">
      <xdr:nvSpPr>
        <xdr:cNvPr id="174" name="n_4mainValue債務償還比率">
          <a:extLst>
            <a:ext uri="{FF2B5EF4-FFF2-40B4-BE49-F238E27FC236}">
              <a16:creationId xmlns:a16="http://schemas.microsoft.com/office/drawing/2014/main" id="{C4729BBB-2B02-4C1C-965E-C2668F4ADF9E}"/>
            </a:ext>
          </a:extLst>
        </xdr:cNvPr>
        <xdr:cNvSpPr txBox="1"/>
      </xdr:nvSpPr>
      <xdr:spPr>
        <a:xfrm>
          <a:off x="10417252" y="528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5" name="正方形/長方形 174">
          <a:extLst>
            <a:ext uri="{FF2B5EF4-FFF2-40B4-BE49-F238E27FC236}">
              <a16:creationId xmlns:a16="http://schemas.microsoft.com/office/drawing/2014/main" id="{794A603A-5704-4478-B58E-B1C6498A2F2B}"/>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6" name="正方形/長方形 175">
          <a:extLst>
            <a:ext uri="{FF2B5EF4-FFF2-40B4-BE49-F238E27FC236}">
              <a16:creationId xmlns:a16="http://schemas.microsoft.com/office/drawing/2014/main" id="{4C584F16-383B-4E2A-AED4-B7534B5E6D82}"/>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7" name="テキスト ボックス 176">
          <a:extLst>
            <a:ext uri="{FF2B5EF4-FFF2-40B4-BE49-F238E27FC236}">
              <a16:creationId xmlns:a16="http://schemas.microsoft.com/office/drawing/2014/main" id="{DD2CC383-8A47-44CC-90FF-89BECB3167A7}"/>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8" name="テキスト ボックス 177">
          <a:extLst>
            <a:ext uri="{FF2B5EF4-FFF2-40B4-BE49-F238E27FC236}">
              <a16:creationId xmlns:a16="http://schemas.microsoft.com/office/drawing/2014/main" id="{F8C8A4D8-8DAE-4684-BC96-AB8DE371977E}"/>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9" name="テキスト ボックス 178">
          <a:extLst>
            <a:ext uri="{FF2B5EF4-FFF2-40B4-BE49-F238E27FC236}">
              <a16:creationId xmlns:a16="http://schemas.microsoft.com/office/drawing/2014/main" id="{7C7520D9-F541-40BA-AADD-2F6C9AB0EE02}"/>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0" name="テキスト ボックス 179">
          <a:extLst>
            <a:ext uri="{FF2B5EF4-FFF2-40B4-BE49-F238E27FC236}">
              <a16:creationId xmlns:a16="http://schemas.microsoft.com/office/drawing/2014/main" id="{E65B7AC2-139B-42DE-B09B-BF250B7D7A9B}"/>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AB48C43-25CD-4BFE-962D-866C80BB2E15}"/>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2A079B0-A9CD-4638-86A0-BF31F78B1E55}"/>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F836625-FADA-45E5-BEAA-B93E1AF5B4F7}"/>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89D5DA1-51B7-419F-A0A1-8BB43AF6D26E}"/>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F5BD29C-C0CC-4BAD-83D4-30D277C6511E}"/>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763BC85-18D5-4D4F-A5D4-63E918B62D27}"/>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BADB960-FE77-4DA7-A1BD-A50CC98B8FFB}"/>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CF4DC78-5EDC-45F9-8239-66FD895492E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F4ABA09-1447-4586-A763-CB84203870D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4AAED55-5DB4-476D-AE6A-59C9C7C088CB}"/>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90B7619-B1F7-4C9A-96E7-3327E434D8F4}"/>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28421D9-DB66-43CC-BB02-BFB2AA851A8F}"/>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C288341-3005-48D6-814F-C0788295FD6C}"/>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3AED018-F1C6-407C-AC98-DA29C0D8ADA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848CE40-4F54-4844-A5E2-CC39D1FF96EC}"/>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0643ED0-33C1-4317-9C01-52305BF99FBF}"/>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5B5615A-7467-4D54-BE15-CF8449C8FD0F}"/>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11B8522-9A9F-4780-A936-67A3E1D7999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E06E6BB-5CA3-4EF0-AA50-2BDB2E6C8B2B}"/>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C1615FB-EABD-4335-A798-23FE67599B9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46A61E0-C42B-49AE-979A-8794616FAF4D}"/>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C0F4515-5665-4C67-94C4-41B86538ED7E}"/>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00139C6-6489-4F8C-9518-1EB3FF06554C}"/>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E92B253-6AA6-4D63-A5F5-727E622865B9}"/>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1AFB0A3-1F14-47F0-8344-2D8B096D99CE}"/>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8306E03-803A-42A9-80AB-0B14955FBDAA}"/>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9E1CD20-2CD3-4D20-A666-1AADB1E40EEC}"/>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7D3F2B1-CF20-4E56-9801-3C3219745841}"/>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022BFBC-69D3-4C93-A475-E1D1252F8624}"/>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530D3D0-73A0-47F4-972F-2D36AA56B729}"/>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1C03D09-3016-4D86-A0E5-06324E48C22E}"/>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855D696-91F1-40C7-8AFC-B9659870494E}"/>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B3EEF02-3639-4B48-A437-2925EAF63D0F}"/>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522BB33-F880-422F-AA93-B43BD4AE6EA7}"/>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A6433C0-92FA-4F3A-9CE3-C9E9ED9231FD}"/>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F6A00D8-7915-420D-9C45-CF2B9569422F}"/>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D2EED20-C27A-481D-91A4-9DD6B1BFDF57}"/>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34CD50D-5FF9-4914-86D1-1D092FD9305D}"/>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F16BA15-594E-4A72-9A84-41A6D22C6198}"/>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0DE5BD6-3BAA-4F46-9AC8-E8778C55E6B7}"/>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9D6C06D-EF8C-4439-8D49-25CDE8FDFF1E}"/>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A7375A8-3EE0-449F-8B10-DFD5FBF9CF78}"/>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2BC7470-B100-4777-A96D-0F1975C29D00}"/>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5F2E083-6B34-433A-A6E2-9CABB16BE865}"/>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09C9207-B221-4475-906E-0AB9AD1DA541}"/>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43FED87-51D0-4D27-BF01-73A98E6A219A}"/>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45D6363-0E1E-4D68-834B-186C8EBDEFF9}"/>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BD777F4-3CBF-4774-B201-2BBC2DA9A8CD}"/>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BE30197-7A54-4034-B2E2-7C94DF594761}"/>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082DFBE-02A8-4AA2-B9FC-DB2A88DB722A}"/>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A0A9C2CF-E7E8-403F-9DF4-9BBD289FE998}"/>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CF825BD-58DF-4390-8944-F1E7540D2FF0}"/>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0D7EE64-467A-4932-B80D-2D9159B8C44B}"/>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F5A740F-212F-478A-B293-68EF8B6B7E51}"/>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94C9165-470E-42A6-A29D-965CB8D59896}"/>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E678DCD3-E929-4BCF-A780-1CB814EA00E3}"/>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4863B333-AAD1-4CF8-ADAE-DC5D1822A62A}"/>
            </a:ext>
          </a:extLst>
        </xdr:cNvPr>
        <xdr:cNvCxnSpPr/>
      </xdr:nvCxnSpPr>
      <xdr:spPr>
        <a:xfrm flipV="1">
          <a:off x="4177665" y="5642066"/>
          <a:ext cx="0" cy="1366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68CBFCB9-C46D-46B6-9644-51CFB6A5C53F}"/>
            </a:ext>
          </a:extLst>
        </xdr:cNvPr>
        <xdr:cNvSpPr txBox="1"/>
      </xdr:nvSpPr>
      <xdr:spPr>
        <a:xfrm>
          <a:off x="4216400" y="701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72FE6B07-A6AC-4C21-AC08-E6D627374DB2}"/>
            </a:ext>
          </a:extLst>
        </xdr:cNvPr>
        <xdr:cNvCxnSpPr/>
      </xdr:nvCxnSpPr>
      <xdr:spPr>
        <a:xfrm>
          <a:off x="4108450" y="7008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9145F131-AAEC-4F36-8142-15AB78A1C2AB}"/>
            </a:ext>
          </a:extLst>
        </xdr:cNvPr>
        <xdr:cNvSpPr txBox="1"/>
      </xdr:nvSpPr>
      <xdr:spPr>
        <a:xfrm>
          <a:off x="4216400" y="5429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F3DE7F11-F02C-41E7-8886-4ED88FC44B6A}"/>
            </a:ext>
          </a:extLst>
        </xdr:cNvPr>
        <xdr:cNvCxnSpPr/>
      </xdr:nvCxnSpPr>
      <xdr:spPr>
        <a:xfrm>
          <a:off x="4108450" y="56420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158949</xdr:rowOff>
    </xdr:from>
    <xdr:ext cx="405111" cy="259045"/>
    <xdr:sp macro="" textlink="">
      <xdr:nvSpPr>
        <xdr:cNvPr id="63" name="【道路】&#10;有形固定資産減価償却率平均値テキスト">
          <a:extLst>
            <a:ext uri="{FF2B5EF4-FFF2-40B4-BE49-F238E27FC236}">
              <a16:creationId xmlns:a16="http://schemas.microsoft.com/office/drawing/2014/main" id="{3F47EC95-8B18-4902-AC03-12C139649B6D}"/>
            </a:ext>
          </a:extLst>
        </xdr:cNvPr>
        <xdr:cNvSpPr txBox="1"/>
      </xdr:nvSpPr>
      <xdr:spPr>
        <a:xfrm>
          <a:off x="4216400" y="64390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34347E84-787B-448E-BABD-5B1C89139420}"/>
            </a:ext>
          </a:extLst>
        </xdr:cNvPr>
        <xdr:cNvSpPr/>
      </xdr:nvSpPr>
      <xdr:spPr>
        <a:xfrm>
          <a:off x="4127500" y="6454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6EA29549-2255-4359-8280-6E25724CB498}"/>
            </a:ext>
          </a:extLst>
        </xdr:cNvPr>
        <xdr:cNvSpPr/>
      </xdr:nvSpPr>
      <xdr:spPr>
        <a:xfrm>
          <a:off x="33845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22D94855-0F1E-4199-84E3-B5A564C515AB}"/>
            </a:ext>
          </a:extLst>
        </xdr:cNvPr>
        <xdr:cNvSpPr/>
      </xdr:nvSpPr>
      <xdr:spPr>
        <a:xfrm>
          <a:off x="2571750" y="644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4461E183-665A-4692-A5C2-2E38534CD174}"/>
            </a:ext>
          </a:extLst>
        </xdr:cNvPr>
        <xdr:cNvSpPr/>
      </xdr:nvSpPr>
      <xdr:spPr>
        <a:xfrm>
          <a:off x="1778000" y="63986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1A7A1BD6-1E23-480C-A26F-457FFBB9C7FF}"/>
            </a:ext>
          </a:extLst>
        </xdr:cNvPr>
        <xdr:cNvSpPr/>
      </xdr:nvSpPr>
      <xdr:spPr>
        <a:xfrm>
          <a:off x="984250" y="63578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BEC4322-370C-4031-827B-33F896DA4BD5}"/>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D8D32E9-0EFD-4A69-9B6A-22A6B315B6DF}"/>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536F706-7551-4071-A48F-0AA23130516F}"/>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1FBED42-3E72-4B45-87B7-BD5156ABFA82}"/>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6FBF8F4-C23F-48D8-B7A6-1352557EA231}"/>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5806</xdr:rowOff>
    </xdr:from>
    <xdr:to>
      <xdr:col>24</xdr:col>
      <xdr:colOff>114300</xdr:colOff>
      <xdr:row>38</xdr:row>
      <xdr:rowOff>107406</xdr:rowOff>
    </xdr:to>
    <xdr:sp macro="" textlink="">
      <xdr:nvSpPr>
        <xdr:cNvPr id="74" name="楕円 73">
          <a:extLst>
            <a:ext uri="{FF2B5EF4-FFF2-40B4-BE49-F238E27FC236}">
              <a16:creationId xmlns:a16="http://schemas.microsoft.com/office/drawing/2014/main" id="{6C0E9FF4-BD59-48BB-8EC3-D0632449DD64}"/>
            </a:ext>
          </a:extLst>
        </xdr:cNvPr>
        <xdr:cNvSpPr/>
      </xdr:nvSpPr>
      <xdr:spPr>
        <a:xfrm>
          <a:off x="4127500" y="628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28683</xdr:rowOff>
    </xdr:from>
    <xdr:ext cx="405111" cy="259045"/>
    <xdr:sp macro="" textlink="">
      <xdr:nvSpPr>
        <xdr:cNvPr id="75" name="【道路】&#10;有形固定資産減価償却率該当値テキスト">
          <a:extLst>
            <a:ext uri="{FF2B5EF4-FFF2-40B4-BE49-F238E27FC236}">
              <a16:creationId xmlns:a16="http://schemas.microsoft.com/office/drawing/2014/main" id="{667CC540-9546-4525-BB35-444A89B471C1}"/>
            </a:ext>
          </a:extLst>
        </xdr:cNvPr>
        <xdr:cNvSpPr txBox="1"/>
      </xdr:nvSpPr>
      <xdr:spPr>
        <a:xfrm>
          <a:off x="4216400" y="614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134801</xdr:rowOff>
    </xdr:from>
    <xdr:to>
      <xdr:col>20</xdr:col>
      <xdr:colOff>38100</xdr:colOff>
      <xdr:row>38</xdr:row>
      <xdr:rowOff>64951</xdr:rowOff>
    </xdr:to>
    <xdr:sp macro="" textlink="">
      <xdr:nvSpPr>
        <xdr:cNvPr id="76" name="楕円 75">
          <a:extLst>
            <a:ext uri="{FF2B5EF4-FFF2-40B4-BE49-F238E27FC236}">
              <a16:creationId xmlns:a16="http://schemas.microsoft.com/office/drawing/2014/main" id="{B429735E-82C1-4643-B664-8142479ED706}"/>
            </a:ext>
          </a:extLst>
        </xdr:cNvPr>
        <xdr:cNvSpPr/>
      </xdr:nvSpPr>
      <xdr:spPr>
        <a:xfrm>
          <a:off x="3384550" y="624985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14151</xdr:rowOff>
    </xdr:from>
    <xdr:to>
      <xdr:col>24</xdr:col>
      <xdr:colOff>63500</xdr:colOff>
      <xdr:row>38</xdr:row>
      <xdr:rowOff>56606</xdr:rowOff>
    </xdr:to>
    <xdr:cxnSp macro="">
      <xdr:nvCxnSpPr>
        <xdr:cNvPr id="77" name="直線コネクタ 76">
          <a:extLst>
            <a:ext uri="{FF2B5EF4-FFF2-40B4-BE49-F238E27FC236}">
              <a16:creationId xmlns:a16="http://schemas.microsoft.com/office/drawing/2014/main" id="{2D5C54E0-FA1A-48BE-9827-1C1299C136F1}"/>
            </a:ext>
          </a:extLst>
        </xdr:cNvPr>
        <xdr:cNvCxnSpPr/>
      </xdr:nvCxnSpPr>
      <xdr:spPr>
        <a:xfrm>
          <a:off x="3429000" y="6294301"/>
          <a:ext cx="7493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87449</xdr:rowOff>
    </xdr:from>
    <xdr:to>
      <xdr:col>15</xdr:col>
      <xdr:colOff>101600</xdr:colOff>
      <xdr:row>38</xdr:row>
      <xdr:rowOff>17599</xdr:rowOff>
    </xdr:to>
    <xdr:sp macro="" textlink="">
      <xdr:nvSpPr>
        <xdr:cNvPr id="78" name="楕円 77">
          <a:extLst>
            <a:ext uri="{FF2B5EF4-FFF2-40B4-BE49-F238E27FC236}">
              <a16:creationId xmlns:a16="http://schemas.microsoft.com/office/drawing/2014/main" id="{49791540-9009-4D98-9BD7-38AA4210C11D}"/>
            </a:ext>
          </a:extLst>
        </xdr:cNvPr>
        <xdr:cNvSpPr/>
      </xdr:nvSpPr>
      <xdr:spPr>
        <a:xfrm>
          <a:off x="2571750" y="62024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138249</xdr:rowOff>
    </xdr:from>
    <xdr:to>
      <xdr:col>19</xdr:col>
      <xdr:colOff>177800</xdr:colOff>
      <xdr:row>38</xdr:row>
      <xdr:rowOff>14151</xdr:rowOff>
    </xdr:to>
    <xdr:cxnSp macro="">
      <xdr:nvCxnSpPr>
        <xdr:cNvPr id="79" name="直線コネクタ 78">
          <a:extLst>
            <a:ext uri="{FF2B5EF4-FFF2-40B4-BE49-F238E27FC236}">
              <a16:creationId xmlns:a16="http://schemas.microsoft.com/office/drawing/2014/main" id="{D56BA52C-D122-4233-916D-D10EDB0F56CD}"/>
            </a:ext>
          </a:extLst>
        </xdr:cNvPr>
        <xdr:cNvCxnSpPr/>
      </xdr:nvCxnSpPr>
      <xdr:spPr>
        <a:xfrm>
          <a:off x="2622550" y="6253299"/>
          <a:ext cx="806450" cy="4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25400</xdr:rowOff>
    </xdr:from>
    <xdr:to>
      <xdr:col>10</xdr:col>
      <xdr:colOff>165100</xdr:colOff>
      <xdr:row>37</xdr:row>
      <xdr:rowOff>127000</xdr:rowOff>
    </xdr:to>
    <xdr:sp macro="" textlink="">
      <xdr:nvSpPr>
        <xdr:cNvPr id="80" name="楕円 79">
          <a:extLst>
            <a:ext uri="{FF2B5EF4-FFF2-40B4-BE49-F238E27FC236}">
              <a16:creationId xmlns:a16="http://schemas.microsoft.com/office/drawing/2014/main" id="{AE5C4D6C-8694-412A-810B-FC6BE2EEAD0B}"/>
            </a:ext>
          </a:extLst>
        </xdr:cNvPr>
        <xdr:cNvSpPr/>
      </xdr:nvSpPr>
      <xdr:spPr>
        <a:xfrm>
          <a:off x="17780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76200</xdr:rowOff>
    </xdr:from>
    <xdr:to>
      <xdr:col>15</xdr:col>
      <xdr:colOff>50800</xdr:colOff>
      <xdr:row>37</xdr:row>
      <xdr:rowOff>138249</xdr:rowOff>
    </xdr:to>
    <xdr:cxnSp macro="">
      <xdr:nvCxnSpPr>
        <xdr:cNvPr id="81" name="直線コネクタ 80">
          <a:extLst>
            <a:ext uri="{FF2B5EF4-FFF2-40B4-BE49-F238E27FC236}">
              <a16:creationId xmlns:a16="http://schemas.microsoft.com/office/drawing/2014/main" id="{B3A659FB-E5C5-4F0E-BBF7-B089A8C43811}"/>
            </a:ext>
          </a:extLst>
        </xdr:cNvPr>
        <xdr:cNvCxnSpPr/>
      </xdr:nvCxnSpPr>
      <xdr:spPr>
        <a:xfrm>
          <a:off x="1828800" y="6191250"/>
          <a:ext cx="79375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38463</xdr:rowOff>
    </xdr:from>
    <xdr:to>
      <xdr:col>6</xdr:col>
      <xdr:colOff>38100</xdr:colOff>
      <xdr:row>37</xdr:row>
      <xdr:rowOff>140063</xdr:rowOff>
    </xdr:to>
    <xdr:sp macro="" textlink="">
      <xdr:nvSpPr>
        <xdr:cNvPr id="82" name="楕円 81">
          <a:extLst>
            <a:ext uri="{FF2B5EF4-FFF2-40B4-BE49-F238E27FC236}">
              <a16:creationId xmlns:a16="http://schemas.microsoft.com/office/drawing/2014/main" id="{2229F1D7-8A39-4125-BB3D-6FB51D052C20}"/>
            </a:ext>
          </a:extLst>
        </xdr:cNvPr>
        <xdr:cNvSpPr/>
      </xdr:nvSpPr>
      <xdr:spPr>
        <a:xfrm>
          <a:off x="984250" y="61535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76200</xdr:rowOff>
    </xdr:from>
    <xdr:to>
      <xdr:col>10</xdr:col>
      <xdr:colOff>114300</xdr:colOff>
      <xdr:row>37</xdr:row>
      <xdr:rowOff>89263</xdr:rowOff>
    </xdr:to>
    <xdr:cxnSp macro="">
      <xdr:nvCxnSpPr>
        <xdr:cNvPr id="83" name="直線コネクタ 82">
          <a:extLst>
            <a:ext uri="{FF2B5EF4-FFF2-40B4-BE49-F238E27FC236}">
              <a16:creationId xmlns:a16="http://schemas.microsoft.com/office/drawing/2014/main" id="{5B3BA0A1-37DE-4CDC-B166-A68065F6D74E}"/>
            </a:ext>
          </a:extLst>
        </xdr:cNvPr>
        <xdr:cNvCxnSpPr/>
      </xdr:nvCxnSpPr>
      <xdr:spPr>
        <a:xfrm flipV="1">
          <a:off x="1028700" y="6191250"/>
          <a:ext cx="8001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4" name="n_1aveValue【道路】&#10;有形固定資産減価償却率">
          <a:extLst>
            <a:ext uri="{FF2B5EF4-FFF2-40B4-BE49-F238E27FC236}">
              <a16:creationId xmlns:a16="http://schemas.microsoft.com/office/drawing/2014/main" id="{027679EA-161A-474A-9DAB-DD7956F20A1B}"/>
            </a:ext>
          </a:extLst>
        </xdr:cNvPr>
        <xdr:cNvSpPr txBox="1"/>
      </xdr:nvSpPr>
      <xdr:spPr>
        <a:xfrm>
          <a:off x="3239144"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5" name="n_2aveValue【道路】&#10;有形固定資産減価償却率">
          <a:extLst>
            <a:ext uri="{FF2B5EF4-FFF2-40B4-BE49-F238E27FC236}">
              <a16:creationId xmlns:a16="http://schemas.microsoft.com/office/drawing/2014/main" id="{2888E9B3-6D64-452B-B4A0-EB27D06C6D48}"/>
            </a:ext>
          </a:extLst>
        </xdr:cNvPr>
        <xdr:cNvSpPr txBox="1"/>
      </xdr:nvSpPr>
      <xdr:spPr>
        <a:xfrm>
          <a:off x="2439044" y="6540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39750</xdr:rowOff>
    </xdr:from>
    <xdr:ext cx="405111" cy="259045"/>
    <xdr:sp macro="" textlink="">
      <xdr:nvSpPr>
        <xdr:cNvPr id="86" name="n_3aveValue【道路】&#10;有形固定資産減価償却率">
          <a:extLst>
            <a:ext uri="{FF2B5EF4-FFF2-40B4-BE49-F238E27FC236}">
              <a16:creationId xmlns:a16="http://schemas.microsoft.com/office/drawing/2014/main" id="{9BF44394-05AE-4859-BA1A-74CDF633655B}"/>
            </a:ext>
          </a:extLst>
        </xdr:cNvPr>
        <xdr:cNvSpPr txBox="1"/>
      </xdr:nvSpPr>
      <xdr:spPr>
        <a:xfrm>
          <a:off x="1645294" y="6485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170378</xdr:rowOff>
    </xdr:from>
    <xdr:ext cx="405111" cy="259045"/>
    <xdr:sp macro="" textlink="">
      <xdr:nvSpPr>
        <xdr:cNvPr id="87" name="n_4aveValue【道路】&#10;有形固定資産減価償却率">
          <a:extLst>
            <a:ext uri="{FF2B5EF4-FFF2-40B4-BE49-F238E27FC236}">
              <a16:creationId xmlns:a16="http://schemas.microsoft.com/office/drawing/2014/main" id="{39039AF1-709A-4F43-AC68-98C46974C9FF}"/>
            </a:ext>
          </a:extLst>
        </xdr:cNvPr>
        <xdr:cNvSpPr txBox="1"/>
      </xdr:nvSpPr>
      <xdr:spPr>
        <a:xfrm>
          <a:off x="851544" y="6444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81478</xdr:rowOff>
    </xdr:from>
    <xdr:ext cx="405111" cy="259045"/>
    <xdr:sp macro="" textlink="">
      <xdr:nvSpPr>
        <xdr:cNvPr id="88" name="n_1mainValue【道路】&#10;有形固定資産減価償却率">
          <a:extLst>
            <a:ext uri="{FF2B5EF4-FFF2-40B4-BE49-F238E27FC236}">
              <a16:creationId xmlns:a16="http://schemas.microsoft.com/office/drawing/2014/main" id="{72BB17E1-4C04-43C4-810D-917378EF5442}"/>
            </a:ext>
          </a:extLst>
        </xdr:cNvPr>
        <xdr:cNvSpPr txBox="1"/>
      </xdr:nvSpPr>
      <xdr:spPr>
        <a:xfrm>
          <a:off x="3239144" y="6031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34126</xdr:rowOff>
    </xdr:from>
    <xdr:ext cx="405111" cy="259045"/>
    <xdr:sp macro="" textlink="">
      <xdr:nvSpPr>
        <xdr:cNvPr id="89" name="n_2mainValue【道路】&#10;有形固定資産減価償却率">
          <a:extLst>
            <a:ext uri="{FF2B5EF4-FFF2-40B4-BE49-F238E27FC236}">
              <a16:creationId xmlns:a16="http://schemas.microsoft.com/office/drawing/2014/main" id="{A44845E6-2E35-4CCB-9AE6-7065BB64C03C}"/>
            </a:ext>
          </a:extLst>
        </xdr:cNvPr>
        <xdr:cNvSpPr txBox="1"/>
      </xdr:nvSpPr>
      <xdr:spPr>
        <a:xfrm>
          <a:off x="2439044" y="5984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143527</xdr:rowOff>
    </xdr:from>
    <xdr:ext cx="405111" cy="259045"/>
    <xdr:sp macro="" textlink="">
      <xdr:nvSpPr>
        <xdr:cNvPr id="90" name="n_3mainValue【道路】&#10;有形固定資産減価償却率">
          <a:extLst>
            <a:ext uri="{FF2B5EF4-FFF2-40B4-BE49-F238E27FC236}">
              <a16:creationId xmlns:a16="http://schemas.microsoft.com/office/drawing/2014/main" id="{DA2FC354-7BFB-4162-987B-63B705DE7B3E}"/>
            </a:ext>
          </a:extLst>
        </xdr:cNvPr>
        <xdr:cNvSpPr txBox="1"/>
      </xdr:nvSpPr>
      <xdr:spPr>
        <a:xfrm>
          <a:off x="1645294" y="592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156590</xdr:rowOff>
    </xdr:from>
    <xdr:ext cx="405111" cy="259045"/>
    <xdr:sp macro="" textlink="">
      <xdr:nvSpPr>
        <xdr:cNvPr id="91" name="n_4mainValue【道路】&#10;有形固定資産減価償却率">
          <a:extLst>
            <a:ext uri="{FF2B5EF4-FFF2-40B4-BE49-F238E27FC236}">
              <a16:creationId xmlns:a16="http://schemas.microsoft.com/office/drawing/2014/main" id="{7DD80484-57EE-4D3D-A41B-9C19BE5F8FBC}"/>
            </a:ext>
          </a:extLst>
        </xdr:cNvPr>
        <xdr:cNvSpPr txBox="1"/>
      </xdr:nvSpPr>
      <xdr:spPr>
        <a:xfrm>
          <a:off x="851544" y="5941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CF44726-B3F9-4DD6-8807-659ABC234039}"/>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59889494-FD9F-4CC8-A0F7-19E922647B44}"/>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1C89F97-B0B5-4AAE-BED2-C620CFB3CBBE}"/>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343ABC9-D427-497D-BB6B-4F14F069F669}"/>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D715B66-B202-49F1-B5E6-FB9E1260D89D}"/>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2F6D058-9F83-43C0-A840-028A0B249164}"/>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0674F07-41D2-4B63-B1F5-6F44A98EC935}"/>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39C3F63-0469-4176-A56F-9353C66687E9}"/>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44FC074A-5750-476D-9216-58B4A3F23E0C}"/>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FEAF5D4-8F31-487D-9FBA-1F93AC52B98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23EB07D2-F34D-4BB1-97AF-54D9A2E65F81}"/>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CF4228CB-4F98-47C7-8F42-5F74DF1D9A3E}"/>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B1A2A37E-443A-41FF-8D53-FB661508E0BF}"/>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4073CB3A-6B57-4AF5-AB3E-0E271B1D656C}"/>
            </a:ext>
          </a:extLst>
        </xdr:cNvPr>
        <xdr:cNvSpPr txBox="1"/>
      </xdr:nvSpPr>
      <xdr:spPr>
        <a:xfrm>
          <a:off x="541803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45E592EF-12F0-4D95-8A16-BCDF5ACE2202}"/>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28757089-1B66-4989-B73C-3E6824BD50B2}"/>
            </a:ext>
          </a:extLst>
        </xdr:cNvPr>
        <xdr:cNvSpPr txBox="1"/>
      </xdr:nvSpPr>
      <xdr:spPr>
        <a:xfrm>
          <a:off x="541803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8598EA4A-E7EC-47E0-ACEF-DED8575E0A3E}"/>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AE0CC8BE-C3F6-4FD6-9CCE-2F92B7EB127B}"/>
            </a:ext>
          </a:extLst>
        </xdr:cNvPr>
        <xdr:cNvSpPr txBox="1"/>
      </xdr:nvSpPr>
      <xdr:spPr>
        <a:xfrm>
          <a:off x="541803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5485F909-CF57-475D-9DA2-B55EBB5AB57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33C1F1C3-590A-4A01-9C7F-52838154DD42}"/>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3683365F-04F3-4754-A5E6-56760DEC5257}"/>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3" name="直線コネクタ 112">
          <a:extLst>
            <a:ext uri="{FF2B5EF4-FFF2-40B4-BE49-F238E27FC236}">
              <a16:creationId xmlns:a16="http://schemas.microsoft.com/office/drawing/2014/main" id="{35CE5200-5F44-429B-8DF1-B45E851CD2ED}"/>
            </a:ext>
          </a:extLst>
        </xdr:cNvPr>
        <xdr:cNvCxnSpPr/>
      </xdr:nvCxnSpPr>
      <xdr:spPr>
        <a:xfrm flipV="1">
          <a:off x="9429115" y="5646417"/>
          <a:ext cx="0" cy="1260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4" name="【道路】&#10;一人当たり延長最小値テキスト">
          <a:extLst>
            <a:ext uri="{FF2B5EF4-FFF2-40B4-BE49-F238E27FC236}">
              <a16:creationId xmlns:a16="http://schemas.microsoft.com/office/drawing/2014/main" id="{0C560D29-CD2F-4BBD-9E02-5442D1453094}"/>
            </a:ext>
          </a:extLst>
        </xdr:cNvPr>
        <xdr:cNvSpPr txBox="1"/>
      </xdr:nvSpPr>
      <xdr:spPr>
        <a:xfrm>
          <a:off x="9467850" y="691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5" name="直線コネクタ 114">
          <a:extLst>
            <a:ext uri="{FF2B5EF4-FFF2-40B4-BE49-F238E27FC236}">
              <a16:creationId xmlns:a16="http://schemas.microsoft.com/office/drawing/2014/main" id="{0862D12D-F88A-4301-8E20-95A9DBF58737}"/>
            </a:ext>
          </a:extLst>
        </xdr:cNvPr>
        <xdr:cNvCxnSpPr/>
      </xdr:nvCxnSpPr>
      <xdr:spPr>
        <a:xfrm>
          <a:off x="9359900" y="69070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6" name="【道路】&#10;一人当たり延長最大値テキスト">
          <a:extLst>
            <a:ext uri="{FF2B5EF4-FFF2-40B4-BE49-F238E27FC236}">
              <a16:creationId xmlns:a16="http://schemas.microsoft.com/office/drawing/2014/main" id="{A1112F7B-3600-480D-B410-F0CD3E33325D}"/>
            </a:ext>
          </a:extLst>
        </xdr:cNvPr>
        <xdr:cNvSpPr txBox="1"/>
      </xdr:nvSpPr>
      <xdr:spPr>
        <a:xfrm>
          <a:off x="9467850" y="543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7" name="直線コネクタ 116">
          <a:extLst>
            <a:ext uri="{FF2B5EF4-FFF2-40B4-BE49-F238E27FC236}">
              <a16:creationId xmlns:a16="http://schemas.microsoft.com/office/drawing/2014/main" id="{DEF0CCAA-49E7-4A3E-BC9F-12E41B0229E0}"/>
            </a:ext>
          </a:extLst>
        </xdr:cNvPr>
        <xdr:cNvCxnSpPr/>
      </xdr:nvCxnSpPr>
      <xdr:spPr>
        <a:xfrm>
          <a:off x="9359900" y="56464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8" name="【道路】&#10;一人当たり延長平均値テキスト">
          <a:extLst>
            <a:ext uri="{FF2B5EF4-FFF2-40B4-BE49-F238E27FC236}">
              <a16:creationId xmlns:a16="http://schemas.microsoft.com/office/drawing/2014/main" id="{4C4323A9-35B4-43F6-B570-AB85871DDEC5}"/>
            </a:ext>
          </a:extLst>
        </xdr:cNvPr>
        <xdr:cNvSpPr txBox="1"/>
      </xdr:nvSpPr>
      <xdr:spPr>
        <a:xfrm>
          <a:off x="9467850" y="65741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9" name="フローチャート: 判断 118">
          <a:extLst>
            <a:ext uri="{FF2B5EF4-FFF2-40B4-BE49-F238E27FC236}">
              <a16:creationId xmlns:a16="http://schemas.microsoft.com/office/drawing/2014/main" id="{509B84FE-9664-4F58-A68B-84F017B3499F}"/>
            </a:ext>
          </a:extLst>
        </xdr:cNvPr>
        <xdr:cNvSpPr/>
      </xdr:nvSpPr>
      <xdr:spPr>
        <a:xfrm>
          <a:off x="9398000" y="67163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20" name="フローチャート: 判断 119">
          <a:extLst>
            <a:ext uri="{FF2B5EF4-FFF2-40B4-BE49-F238E27FC236}">
              <a16:creationId xmlns:a16="http://schemas.microsoft.com/office/drawing/2014/main" id="{4A99AFEB-0F61-4CE5-A9E4-A1E67964314C}"/>
            </a:ext>
          </a:extLst>
        </xdr:cNvPr>
        <xdr:cNvSpPr/>
      </xdr:nvSpPr>
      <xdr:spPr>
        <a:xfrm>
          <a:off x="8636000" y="67244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21" name="フローチャート: 判断 120">
          <a:extLst>
            <a:ext uri="{FF2B5EF4-FFF2-40B4-BE49-F238E27FC236}">
              <a16:creationId xmlns:a16="http://schemas.microsoft.com/office/drawing/2014/main" id="{84C4D686-9817-409E-8EF2-76CB27719F4C}"/>
            </a:ext>
          </a:extLst>
        </xdr:cNvPr>
        <xdr:cNvSpPr/>
      </xdr:nvSpPr>
      <xdr:spPr>
        <a:xfrm>
          <a:off x="7842250" y="67471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22" name="フローチャート: 判断 121">
          <a:extLst>
            <a:ext uri="{FF2B5EF4-FFF2-40B4-BE49-F238E27FC236}">
              <a16:creationId xmlns:a16="http://schemas.microsoft.com/office/drawing/2014/main" id="{B613C582-844C-48B2-82CA-C6D3C0DAB144}"/>
            </a:ext>
          </a:extLst>
        </xdr:cNvPr>
        <xdr:cNvSpPr/>
      </xdr:nvSpPr>
      <xdr:spPr>
        <a:xfrm>
          <a:off x="7029450" y="67365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23" name="フローチャート: 判断 122">
          <a:extLst>
            <a:ext uri="{FF2B5EF4-FFF2-40B4-BE49-F238E27FC236}">
              <a16:creationId xmlns:a16="http://schemas.microsoft.com/office/drawing/2014/main" id="{1F74D9E9-C64F-462B-B7E3-3D87C972965E}"/>
            </a:ext>
          </a:extLst>
        </xdr:cNvPr>
        <xdr:cNvSpPr/>
      </xdr:nvSpPr>
      <xdr:spPr>
        <a:xfrm>
          <a:off x="6235700" y="67414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436095B-F7A0-42B8-A39B-C957C218CE1F}"/>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706C5CD-8CC4-4D31-82FC-36A0D8EABD7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AEDFB1A-B40F-4E1F-9B10-7615D8D96242}"/>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8CD4EAF-D0ED-4EDF-BEE4-AB0A438B3535}"/>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EA61BB4-B696-4172-A558-11602A776EA2}"/>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116270</xdr:rowOff>
    </xdr:from>
    <xdr:to>
      <xdr:col>55</xdr:col>
      <xdr:colOff>50800</xdr:colOff>
      <xdr:row>41</xdr:row>
      <xdr:rowOff>46420</xdr:rowOff>
    </xdr:to>
    <xdr:sp macro="" textlink="">
      <xdr:nvSpPr>
        <xdr:cNvPr id="129" name="楕円 128">
          <a:extLst>
            <a:ext uri="{FF2B5EF4-FFF2-40B4-BE49-F238E27FC236}">
              <a16:creationId xmlns:a16="http://schemas.microsoft.com/office/drawing/2014/main" id="{5C7EC80F-FC00-4130-A3F8-183AB6312E12}"/>
            </a:ext>
          </a:extLst>
        </xdr:cNvPr>
        <xdr:cNvSpPr/>
      </xdr:nvSpPr>
      <xdr:spPr>
        <a:xfrm>
          <a:off x="9398000" y="67266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94697</xdr:rowOff>
    </xdr:from>
    <xdr:ext cx="534377" cy="259045"/>
    <xdr:sp macro="" textlink="">
      <xdr:nvSpPr>
        <xdr:cNvPr id="130" name="【道路】&#10;一人当たり延長該当値テキスト">
          <a:extLst>
            <a:ext uri="{FF2B5EF4-FFF2-40B4-BE49-F238E27FC236}">
              <a16:creationId xmlns:a16="http://schemas.microsoft.com/office/drawing/2014/main" id="{47678A03-B202-44DE-96C7-8949E1342485}"/>
            </a:ext>
          </a:extLst>
        </xdr:cNvPr>
        <xdr:cNvSpPr txBox="1"/>
      </xdr:nvSpPr>
      <xdr:spPr>
        <a:xfrm>
          <a:off x="9467850" y="6705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119083</xdr:rowOff>
    </xdr:from>
    <xdr:to>
      <xdr:col>50</xdr:col>
      <xdr:colOff>165100</xdr:colOff>
      <xdr:row>41</xdr:row>
      <xdr:rowOff>49233</xdr:rowOff>
    </xdr:to>
    <xdr:sp macro="" textlink="">
      <xdr:nvSpPr>
        <xdr:cNvPr id="131" name="楕円 130">
          <a:extLst>
            <a:ext uri="{FF2B5EF4-FFF2-40B4-BE49-F238E27FC236}">
              <a16:creationId xmlns:a16="http://schemas.microsoft.com/office/drawing/2014/main" id="{9A51EDE6-99CC-4F9F-8171-9C4CF2C44E01}"/>
            </a:ext>
          </a:extLst>
        </xdr:cNvPr>
        <xdr:cNvSpPr/>
      </xdr:nvSpPr>
      <xdr:spPr>
        <a:xfrm>
          <a:off x="8636000" y="67294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167070</xdr:rowOff>
    </xdr:from>
    <xdr:to>
      <xdr:col>55</xdr:col>
      <xdr:colOff>0</xdr:colOff>
      <xdr:row>40</xdr:row>
      <xdr:rowOff>169883</xdr:rowOff>
    </xdr:to>
    <xdr:cxnSp macro="">
      <xdr:nvCxnSpPr>
        <xdr:cNvPr id="132" name="直線コネクタ 131">
          <a:extLst>
            <a:ext uri="{FF2B5EF4-FFF2-40B4-BE49-F238E27FC236}">
              <a16:creationId xmlns:a16="http://schemas.microsoft.com/office/drawing/2014/main" id="{6CC292CB-E7BB-45C3-87BB-A3A2516FA044}"/>
            </a:ext>
          </a:extLst>
        </xdr:cNvPr>
        <xdr:cNvCxnSpPr/>
      </xdr:nvCxnSpPr>
      <xdr:spPr>
        <a:xfrm flipV="1">
          <a:off x="8686800" y="677742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123490</xdr:rowOff>
    </xdr:from>
    <xdr:to>
      <xdr:col>46</xdr:col>
      <xdr:colOff>38100</xdr:colOff>
      <xdr:row>41</xdr:row>
      <xdr:rowOff>53640</xdr:rowOff>
    </xdr:to>
    <xdr:sp macro="" textlink="">
      <xdr:nvSpPr>
        <xdr:cNvPr id="133" name="楕円 132">
          <a:extLst>
            <a:ext uri="{FF2B5EF4-FFF2-40B4-BE49-F238E27FC236}">
              <a16:creationId xmlns:a16="http://schemas.microsoft.com/office/drawing/2014/main" id="{72117A24-09F2-43EE-BC9B-076F0AEE9480}"/>
            </a:ext>
          </a:extLst>
        </xdr:cNvPr>
        <xdr:cNvSpPr/>
      </xdr:nvSpPr>
      <xdr:spPr>
        <a:xfrm>
          <a:off x="7842250" y="67338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169883</xdr:rowOff>
    </xdr:from>
    <xdr:to>
      <xdr:col>50</xdr:col>
      <xdr:colOff>114300</xdr:colOff>
      <xdr:row>41</xdr:row>
      <xdr:rowOff>2840</xdr:rowOff>
    </xdr:to>
    <xdr:cxnSp macro="">
      <xdr:nvCxnSpPr>
        <xdr:cNvPr id="134" name="直線コネクタ 133">
          <a:extLst>
            <a:ext uri="{FF2B5EF4-FFF2-40B4-BE49-F238E27FC236}">
              <a16:creationId xmlns:a16="http://schemas.microsoft.com/office/drawing/2014/main" id="{EC76C575-8B06-4CDB-B38D-21A28EC2D33A}"/>
            </a:ext>
          </a:extLst>
        </xdr:cNvPr>
        <xdr:cNvCxnSpPr/>
      </xdr:nvCxnSpPr>
      <xdr:spPr>
        <a:xfrm flipV="1">
          <a:off x="7886700" y="6773883"/>
          <a:ext cx="8001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126160</xdr:rowOff>
    </xdr:from>
    <xdr:to>
      <xdr:col>41</xdr:col>
      <xdr:colOff>101600</xdr:colOff>
      <xdr:row>41</xdr:row>
      <xdr:rowOff>56310</xdr:rowOff>
    </xdr:to>
    <xdr:sp macro="" textlink="">
      <xdr:nvSpPr>
        <xdr:cNvPr id="135" name="楕円 134">
          <a:extLst>
            <a:ext uri="{FF2B5EF4-FFF2-40B4-BE49-F238E27FC236}">
              <a16:creationId xmlns:a16="http://schemas.microsoft.com/office/drawing/2014/main" id="{B1AA6915-0171-4C71-B586-7BF4B136B0BE}"/>
            </a:ext>
          </a:extLst>
        </xdr:cNvPr>
        <xdr:cNvSpPr/>
      </xdr:nvSpPr>
      <xdr:spPr>
        <a:xfrm>
          <a:off x="7029450" y="6736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2840</xdr:rowOff>
    </xdr:from>
    <xdr:to>
      <xdr:col>45</xdr:col>
      <xdr:colOff>177800</xdr:colOff>
      <xdr:row>41</xdr:row>
      <xdr:rowOff>5510</xdr:rowOff>
    </xdr:to>
    <xdr:cxnSp macro="">
      <xdr:nvCxnSpPr>
        <xdr:cNvPr id="136" name="直線コネクタ 135">
          <a:extLst>
            <a:ext uri="{FF2B5EF4-FFF2-40B4-BE49-F238E27FC236}">
              <a16:creationId xmlns:a16="http://schemas.microsoft.com/office/drawing/2014/main" id="{5C288F34-6006-49FB-9A49-B625069C4430}"/>
            </a:ext>
          </a:extLst>
        </xdr:cNvPr>
        <xdr:cNvCxnSpPr/>
      </xdr:nvCxnSpPr>
      <xdr:spPr>
        <a:xfrm flipV="1">
          <a:off x="7080250" y="6778290"/>
          <a:ext cx="806450" cy="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135446</xdr:rowOff>
    </xdr:from>
    <xdr:to>
      <xdr:col>36</xdr:col>
      <xdr:colOff>165100</xdr:colOff>
      <xdr:row>41</xdr:row>
      <xdr:rowOff>65596</xdr:rowOff>
    </xdr:to>
    <xdr:sp macro="" textlink="">
      <xdr:nvSpPr>
        <xdr:cNvPr id="137" name="楕円 136">
          <a:extLst>
            <a:ext uri="{FF2B5EF4-FFF2-40B4-BE49-F238E27FC236}">
              <a16:creationId xmlns:a16="http://schemas.microsoft.com/office/drawing/2014/main" id="{6C3C4C38-24E4-4E17-A7A5-3B1C01C0C1AC}"/>
            </a:ext>
          </a:extLst>
        </xdr:cNvPr>
        <xdr:cNvSpPr/>
      </xdr:nvSpPr>
      <xdr:spPr>
        <a:xfrm>
          <a:off x="6235700" y="67457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5510</xdr:rowOff>
    </xdr:from>
    <xdr:to>
      <xdr:col>41</xdr:col>
      <xdr:colOff>50800</xdr:colOff>
      <xdr:row>41</xdr:row>
      <xdr:rowOff>14796</xdr:rowOff>
    </xdr:to>
    <xdr:cxnSp macro="">
      <xdr:nvCxnSpPr>
        <xdr:cNvPr id="138" name="直線コネクタ 137">
          <a:extLst>
            <a:ext uri="{FF2B5EF4-FFF2-40B4-BE49-F238E27FC236}">
              <a16:creationId xmlns:a16="http://schemas.microsoft.com/office/drawing/2014/main" id="{C85FE230-42B0-425E-883B-FEFE55636680}"/>
            </a:ext>
          </a:extLst>
        </xdr:cNvPr>
        <xdr:cNvCxnSpPr/>
      </xdr:nvCxnSpPr>
      <xdr:spPr>
        <a:xfrm flipV="1">
          <a:off x="6286500" y="6780960"/>
          <a:ext cx="793750" cy="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9" name="n_1aveValue【道路】&#10;一人当たり延長">
          <a:extLst>
            <a:ext uri="{FF2B5EF4-FFF2-40B4-BE49-F238E27FC236}">
              <a16:creationId xmlns:a16="http://schemas.microsoft.com/office/drawing/2014/main" id="{A33556E1-F8D6-41E0-962E-00E4FDCA8B9E}"/>
            </a:ext>
          </a:extLst>
        </xdr:cNvPr>
        <xdr:cNvSpPr txBox="1"/>
      </xdr:nvSpPr>
      <xdr:spPr>
        <a:xfrm>
          <a:off x="8425961" y="650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58044</xdr:rowOff>
    </xdr:from>
    <xdr:ext cx="534377" cy="259045"/>
    <xdr:sp macro="" textlink="">
      <xdr:nvSpPr>
        <xdr:cNvPr id="140" name="n_2aveValue【道路】&#10;一人当たり延長">
          <a:extLst>
            <a:ext uri="{FF2B5EF4-FFF2-40B4-BE49-F238E27FC236}">
              <a16:creationId xmlns:a16="http://schemas.microsoft.com/office/drawing/2014/main" id="{4C23FABC-F493-47B1-9B9E-05EB53DFE87C}"/>
            </a:ext>
          </a:extLst>
        </xdr:cNvPr>
        <xdr:cNvSpPr txBox="1"/>
      </xdr:nvSpPr>
      <xdr:spPr>
        <a:xfrm>
          <a:off x="7644911" y="683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47515</xdr:rowOff>
    </xdr:from>
    <xdr:ext cx="534377" cy="259045"/>
    <xdr:sp macro="" textlink="">
      <xdr:nvSpPr>
        <xdr:cNvPr id="141" name="n_3aveValue【道路】&#10;一人当たり延長">
          <a:extLst>
            <a:ext uri="{FF2B5EF4-FFF2-40B4-BE49-F238E27FC236}">
              <a16:creationId xmlns:a16="http://schemas.microsoft.com/office/drawing/2014/main" id="{2A05437C-81FE-41B0-844D-7B1A9E7E9DDD}"/>
            </a:ext>
          </a:extLst>
        </xdr:cNvPr>
        <xdr:cNvSpPr txBox="1"/>
      </xdr:nvSpPr>
      <xdr:spPr>
        <a:xfrm>
          <a:off x="6851161" y="682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42" name="n_4aveValue【道路】&#10;一人当たり延長">
          <a:extLst>
            <a:ext uri="{FF2B5EF4-FFF2-40B4-BE49-F238E27FC236}">
              <a16:creationId xmlns:a16="http://schemas.microsoft.com/office/drawing/2014/main" id="{871AC313-2C60-4ABB-8C73-537A3D8D6520}"/>
            </a:ext>
          </a:extLst>
        </xdr:cNvPr>
        <xdr:cNvSpPr txBox="1"/>
      </xdr:nvSpPr>
      <xdr:spPr>
        <a:xfrm>
          <a:off x="6038361" y="6523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40360</xdr:rowOff>
    </xdr:from>
    <xdr:ext cx="534377" cy="259045"/>
    <xdr:sp macro="" textlink="">
      <xdr:nvSpPr>
        <xdr:cNvPr id="143" name="n_1mainValue【道路】&#10;一人当たり延長">
          <a:extLst>
            <a:ext uri="{FF2B5EF4-FFF2-40B4-BE49-F238E27FC236}">
              <a16:creationId xmlns:a16="http://schemas.microsoft.com/office/drawing/2014/main" id="{5A5C752E-22A7-4742-A5BE-6F0E6F2A59AA}"/>
            </a:ext>
          </a:extLst>
        </xdr:cNvPr>
        <xdr:cNvSpPr txBox="1"/>
      </xdr:nvSpPr>
      <xdr:spPr>
        <a:xfrm>
          <a:off x="8425961" y="681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70167</xdr:rowOff>
    </xdr:from>
    <xdr:ext cx="534377" cy="259045"/>
    <xdr:sp macro="" textlink="">
      <xdr:nvSpPr>
        <xdr:cNvPr id="144" name="n_2mainValue【道路】&#10;一人当たり延長">
          <a:extLst>
            <a:ext uri="{FF2B5EF4-FFF2-40B4-BE49-F238E27FC236}">
              <a16:creationId xmlns:a16="http://schemas.microsoft.com/office/drawing/2014/main" id="{B660B966-957F-4E3C-897B-B058405F5CFD}"/>
            </a:ext>
          </a:extLst>
        </xdr:cNvPr>
        <xdr:cNvSpPr txBox="1"/>
      </xdr:nvSpPr>
      <xdr:spPr>
        <a:xfrm>
          <a:off x="7644911" y="651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72837</xdr:rowOff>
    </xdr:from>
    <xdr:ext cx="534377" cy="259045"/>
    <xdr:sp macro="" textlink="">
      <xdr:nvSpPr>
        <xdr:cNvPr id="145" name="n_3mainValue【道路】&#10;一人当たり延長">
          <a:extLst>
            <a:ext uri="{FF2B5EF4-FFF2-40B4-BE49-F238E27FC236}">
              <a16:creationId xmlns:a16="http://schemas.microsoft.com/office/drawing/2014/main" id="{4134153B-6016-439F-9F57-E5422A5E6710}"/>
            </a:ext>
          </a:extLst>
        </xdr:cNvPr>
        <xdr:cNvSpPr txBox="1"/>
      </xdr:nvSpPr>
      <xdr:spPr>
        <a:xfrm>
          <a:off x="6851161" y="651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56723</xdr:rowOff>
    </xdr:from>
    <xdr:ext cx="534377" cy="259045"/>
    <xdr:sp macro="" textlink="">
      <xdr:nvSpPr>
        <xdr:cNvPr id="146" name="n_4mainValue【道路】&#10;一人当たり延長">
          <a:extLst>
            <a:ext uri="{FF2B5EF4-FFF2-40B4-BE49-F238E27FC236}">
              <a16:creationId xmlns:a16="http://schemas.microsoft.com/office/drawing/2014/main" id="{F5CB3974-A750-4713-852A-3EDD2E9F1613}"/>
            </a:ext>
          </a:extLst>
        </xdr:cNvPr>
        <xdr:cNvSpPr txBox="1"/>
      </xdr:nvSpPr>
      <xdr:spPr>
        <a:xfrm>
          <a:off x="6038361" y="683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6C39BCFB-97E7-4DE0-BDCA-9D837B5510D1}"/>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6BBF4B89-241D-45F9-903C-05AFAFAF6BF9}"/>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F179A10D-CA07-45A9-A940-D4F637E87B9C}"/>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F151CBAA-6F7C-4E67-B00C-1A50A6B52028}"/>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540F043A-4B03-4755-B213-6F730D739836}"/>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804CF753-236E-4E1C-A65F-99352B74F754}"/>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3B43A27-8FA6-4EB8-ACF2-1F3D3274969B}"/>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EAE94F4-F1C2-46FB-8B1F-DFE03529E987}"/>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AB4EAFD7-01DC-425F-BEF5-398EA8C99ABF}"/>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57859A9C-1482-4B37-A083-D4FFC676E55E}"/>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2B2E6FD4-3E97-4873-8398-1E0C7FEAF674}"/>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2554D4DB-A7D0-4A4B-B216-7A51B0D46DB9}"/>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6EE710BC-B3F9-4214-8482-AEB829219E68}"/>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02434F6-0D67-4535-876C-E2F7C61B0E07}"/>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ACCB51BE-AEA6-42F8-8E96-1A0BC76F1A46}"/>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1189EFE3-00FE-4318-9CC0-80E6280469AA}"/>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1F36C724-A67B-440C-9DAC-F3BAA576D653}"/>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F694F208-6E3A-41B6-A6EB-190C9CBEE465}"/>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211403F2-C580-4CE3-A43A-4D1E5EA2FFE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DBAE8E5-C003-4D06-AD4B-85C83BB46828}"/>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68CF48A9-A650-4368-BFE2-E8F5902A016F}"/>
            </a:ext>
          </a:extLst>
        </xdr:cNvPr>
        <xdr:cNvSpPr txBox="1"/>
      </xdr:nvSpPr>
      <xdr:spPr>
        <a:xfrm>
          <a:off x="384961" y="9046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8F6D780D-B0F9-42A4-965F-F6B1CAD14627}"/>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FFA7EDBE-E9EF-4741-A7EF-5B833F27B7D7}"/>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70" name="直線コネクタ 169">
          <a:extLst>
            <a:ext uri="{FF2B5EF4-FFF2-40B4-BE49-F238E27FC236}">
              <a16:creationId xmlns:a16="http://schemas.microsoft.com/office/drawing/2014/main" id="{92BAB764-EA04-435E-A823-79EFDAD76A6D}"/>
            </a:ext>
          </a:extLst>
        </xdr:cNvPr>
        <xdr:cNvCxnSpPr/>
      </xdr:nvCxnSpPr>
      <xdr:spPr>
        <a:xfrm flipV="1">
          <a:off x="4177665" y="91821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1" name="【橋りょう・トンネル】&#10;有形固定資産減価償却率最小値テキスト">
          <a:extLst>
            <a:ext uri="{FF2B5EF4-FFF2-40B4-BE49-F238E27FC236}">
              <a16:creationId xmlns:a16="http://schemas.microsoft.com/office/drawing/2014/main" id="{6B1B5874-C322-489C-A322-B3D25E45E794}"/>
            </a:ext>
          </a:extLst>
        </xdr:cNvPr>
        <xdr:cNvSpPr txBox="1"/>
      </xdr:nvSpPr>
      <xdr:spPr>
        <a:xfrm>
          <a:off x="4216400"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2" name="直線コネクタ 171">
          <a:extLst>
            <a:ext uri="{FF2B5EF4-FFF2-40B4-BE49-F238E27FC236}">
              <a16:creationId xmlns:a16="http://schemas.microsoft.com/office/drawing/2014/main" id="{63033C5B-29EE-4A52-A1F5-4F50AE30B9FC}"/>
            </a:ext>
          </a:extLst>
        </xdr:cNvPr>
        <xdr:cNvCxnSpPr/>
      </xdr:nvCxnSpPr>
      <xdr:spPr>
        <a:xfrm>
          <a:off x="4108450" y="10407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A0A84AB3-272D-49BA-9874-93DB4C47A477}"/>
            </a:ext>
          </a:extLst>
        </xdr:cNvPr>
        <xdr:cNvSpPr txBox="1"/>
      </xdr:nvSpPr>
      <xdr:spPr>
        <a:xfrm>
          <a:off x="4216400" y="89636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4" name="直線コネクタ 173">
          <a:extLst>
            <a:ext uri="{FF2B5EF4-FFF2-40B4-BE49-F238E27FC236}">
              <a16:creationId xmlns:a16="http://schemas.microsoft.com/office/drawing/2014/main" id="{AF711AE9-2724-481C-B2C3-4F73F2A6AFBC}"/>
            </a:ext>
          </a:extLst>
        </xdr:cNvPr>
        <xdr:cNvCxnSpPr/>
      </xdr:nvCxnSpPr>
      <xdr:spPr>
        <a:xfrm>
          <a:off x="4108450" y="918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165117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10D8FF1D-6228-42C6-B118-BEF9641AFEE2}"/>
            </a:ext>
          </a:extLst>
        </xdr:cNvPr>
        <xdr:cNvSpPr txBox="1"/>
      </xdr:nvSpPr>
      <xdr:spPr>
        <a:xfrm>
          <a:off x="4216400" y="9912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15240</xdr:rowOff>
    </xdr:from>
    <xdr:to>
      <xdr:col>24</xdr:col>
      <xdr:colOff>114300</xdr:colOff>
      <xdr:row>60</xdr:row>
      <xdr:rowOff>116840</xdr:rowOff>
    </xdr:to>
    <xdr:sp macro="" textlink="">
      <xdr:nvSpPr>
        <xdr:cNvPr id="176" name="フローチャート: 判断 175">
          <a:extLst>
            <a:ext uri="{FF2B5EF4-FFF2-40B4-BE49-F238E27FC236}">
              <a16:creationId xmlns:a16="http://schemas.microsoft.com/office/drawing/2014/main" id="{23FF0508-239E-4C27-AE31-F72474FBC389}"/>
            </a:ext>
          </a:extLst>
        </xdr:cNvPr>
        <xdr:cNvSpPr/>
      </xdr:nvSpPr>
      <xdr:spPr>
        <a:xfrm>
          <a:off x="4127500" y="992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0</xdr:rowOff>
    </xdr:from>
    <xdr:to>
      <xdr:col>20</xdr:col>
      <xdr:colOff>38100</xdr:colOff>
      <xdr:row>60</xdr:row>
      <xdr:rowOff>101600</xdr:rowOff>
    </xdr:to>
    <xdr:sp macro="" textlink="">
      <xdr:nvSpPr>
        <xdr:cNvPr id="177" name="フローチャート: 判断 176">
          <a:extLst>
            <a:ext uri="{FF2B5EF4-FFF2-40B4-BE49-F238E27FC236}">
              <a16:creationId xmlns:a16="http://schemas.microsoft.com/office/drawing/2014/main" id="{F7A4262D-8484-424F-BE6B-EF574DDFF779}"/>
            </a:ext>
          </a:extLst>
        </xdr:cNvPr>
        <xdr:cNvSpPr/>
      </xdr:nvSpPr>
      <xdr:spPr>
        <a:xfrm>
          <a:off x="3384550" y="99123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78" name="フローチャート: 判断 177">
          <a:extLst>
            <a:ext uri="{FF2B5EF4-FFF2-40B4-BE49-F238E27FC236}">
              <a16:creationId xmlns:a16="http://schemas.microsoft.com/office/drawing/2014/main" id="{B3B9D5CA-B498-4EF7-A797-309E667C18FC}"/>
            </a:ext>
          </a:extLst>
        </xdr:cNvPr>
        <xdr:cNvSpPr/>
      </xdr:nvSpPr>
      <xdr:spPr>
        <a:xfrm>
          <a:off x="2571750" y="993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153670</xdr:rowOff>
    </xdr:from>
    <xdr:to>
      <xdr:col>10</xdr:col>
      <xdr:colOff>165100</xdr:colOff>
      <xdr:row>60</xdr:row>
      <xdr:rowOff>83820</xdr:rowOff>
    </xdr:to>
    <xdr:sp macro="" textlink="">
      <xdr:nvSpPr>
        <xdr:cNvPr id="179" name="フローチャート: 判断 178">
          <a:extLst>
            <a:ext uri="{FF2B5EF4-FFF2-40B4-BE49-F238E27FC236}">
              <a16:creationId xmlns:a16="http://schemas.microsoft.com/office/drawing/2014/main" id="{C3519710-697E-4F40-953C-3A792440182A}"/>
            </a:ext>
          </a:extLst>
        </xdr:cNvPr>
        <xdr:cNvSpPr/>
      </xdr:nvSpPr>
      <xdr:spPr>
        <a:xfrm>
          <a:off x="1778000" y="99009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147320</xdr:rowOff>
    </xdr:from>
    <xdr:to>
      <xdr:col>6</xdr:col>
      <xdr:colOff>38100</xdr:colOff>
      <xdr:row>60</xdr:row>
      <xdr:rowOff>77470</xdr:rowOff>
    </xdr:to>
    <xdr:sp macro="" textlink="">
      <xdr:nvSpPr>
        <xdr:cNvPr id="180" name="フローチャート: 判断 179">
          <a:extLst>
            <a:ext uri="{FF2B5EF4-FFF2-40B4-BE49-F238E27FC236}">
              <a16:creationId xmlns:a16="http://schemas.microsoft.com/office/drawing/2014/main" id="{88BF5A68-963A-4A7E-BC19-81A9303A66B0}"/>
            </a:ext>
          </a:extLst>
        </xdr:cNvPr>
        <xdr:cNvSpPr/>
      </xdr:nvSpPr>
      <xdr:spPr>
        <a:xfrm>
          <a:off x="984250" y="98945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C5A4CDD7-22DD-4CE0-8554-D941E638B594}"/>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A6A76A6-D6E0-4482-808E-B2C08283AEB7}"/>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8D325DE-E258-4C57-8A23-D47AEE04F5F6}"/>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788888E-64D3-4519-969C-DCA73BCBD874}"/>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11AB969-CFB9-46CC-A2E2-45BD0CA42FC8}"/>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53340</xdr:rowOff>
    </xdr:from>
    <xdr:to>
      <xdr:col>24</xdr:col>
      <xdr:colOff>114300</xdr:colOff>
      <xdr:row>57</xdr:row>
      <xdr:rowOff>154940</xdr:rowOff>
    </xdr:to>
    <xdr:sp macro="" textlink="">
      <xdr:nvSpPr>
        <xdr:cNvPr id="186" name="楕円 185">
          <a:extLst>
            <a:ext uri="{FF2B5EF4-FFF2-40B4-BE49-F238E27FC236}">
              <a16:creationId xmlns:a16="http://schemas.microsoft.com/office/drawing/2014/main" id="{34DCEA6B-5FA1-4C93-9750-638B933C117E}"/>
            </a:ext>
          </a:extLst>
        </xdr:cNvPr>
        <xdr:cNvSpPr/>
      </xdr:nvSpPr>
      <xdr:spPr>
        <a:xfrm>
          <a:off x="4127500" y="947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76217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3DFE7EF5-138C-4757-A250-B9804DAE3A47}"/>
            </a:ext>
          </a:extLst>
        </xdr:cNvPr>
        <xdr:cNvSpPr txBox="1"/>
      </xdr:nvSpPr>
      <xdr:spPr>
        <a:xfrm>
          <a:off x="4216400" y="9328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90170</xdr:rowOff>
    </xdr:from>
    <xdr:to>
      <xdr:col>20</xdr:col>
      <xdr:colOff>38100</xdr:colOff>
      <xdr:row>59</xdr:row>
      <xdr:rowOff>20320</xdr:rowOff>
    </xdr:to>
    <xdr:sp macro="" textlink="">
      <xdr:nvSpPr>
        <xdr:cNvPr id="188" name="楕円 187">
          <a:extLst>
            <a:ext uri="{FF2B5EF4-FFF2-40B4-BE49-F238E27FC236}">
              <a16:creationId xmlns:a16="http://schemas.microsoft.com/office/drawing/2014/main" id="{269B35A4-ED51-4CCC-BD6C-56EE09BB2315}"/>
            </a:ext>
          </a:extLst>
        </xdr:cNvPr>
        <xdr:cNvSpPr/>
      </xdr:nvSpPr>
      <xdr:spPr>
        <a:xfrm>
          <a:off x="3384550" y="96723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104140</xdr:rowOff>
    </xdr:from>
    <xdr:to>
      <xdr:col>24</xdr:col>
      <xdr:colOff>63500</xdr:colOff>
      <xdr:row>58</xdr:row>
      <xdr:rowOff>140970</xdr:rowOff>
    </xdr:to>
    <xdr:cxnSp macro="">
      <xdr:nvCxnSpPr>
        <xdr:cNvPr id="189" name="直線コネクタ 188">
          <a:extLst>
            <a:ext uri="{FF2B5EF4-FFF2-40B4-BE49-F238E27FC236}">
              <a16:creationId xmlns:a16="http://schemas.microsoft.com/office/drawing/2014/main" id="{634D0BA5-755F-4F31-AEDF-CD698AAFDAE1}"/>
            </a:ext>
          </a:extLst>
        </xdr:cNvPr>
        <xdr:cNvCxnSpPr/>
      </xdr:nvCxnSpPr>
      <xdr:spPr>
        <a:xfrm flipV="1">
          <a:off x="3429000" y="9521190"/>
          <a:ext cx="7493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90170</xdr:rowOff>
    </xdr:from>
    <xdr:to>
      <xdr:col>15</xdr:col>
      <xdr:colOff>101600</xdr:colOff>
      <xdr:row>59</xdr:row>
      <xdr:rowOff>20320</xdr:rowOff>
    </xdr:to>
    <xdr:sp macro="" textlink="">
      <xdr:nvSpPr>
        <xdr:cNvPr id="190" name="楕円 189">
          <a:extLst>
            <a:ext uri="{FF2B5EF4-FFF2-40B4-BE49-F238E27FC236}">
              <a16:creationId xmlns:a16="http://schemas.microsoft.com/office/drawing/2014/main" id="{51DC9233-CE01-4A1B-BB88-349D0E63A050}"/>
            </a:ext>
          </a:extLst>
        </xdr:cNvPr>
        <xdr:cNvSpPr/>
      </xdr:nvSpPr>
      <xdr:spPr>
        <a:xfrm>
          <a:off x="2571750" y="9672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140970</xdr:rowOff>
    </xdr:from>
    <xdr:to>
      <xdr:col>19</xdr:col>
      <xdr:colOff>177800</xdr:colOff>
      <xdr:row>58</xdr:row>
      <xdr:rowOff>140970</xdr:rowOff>
    </xdr:to>
    <xdr:cxnSp macro="">
      <xdr:nvCxnSpPr>
        <xdr:cNvPr id="191" name="直線コネクタ 190">
          <a:extLst>
            <a:ext uri="{FF2B5EF4-FFF2-40B4-BE49-F238E27FC236}">
              <a16:creationId xmlns:a16="http://schemas.microsoft.com/office/drawing/2014/main" id="{05E103D1-9B75-4308-9950-EEFB24EBD4C3}"/>
            </a:ext>
          </a:extLst>
        </xdr:cNvPr>
        <xdr:cNvCxnSpPr/>
      </xdr:nvCxnSpPr>
      <xdr:spPr>
        <a:xfrm>
          <a:off x="2622550" y="97231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68580</xdr:rowOff>
    </xdr:from>
    <xdr:to>
      <xdr:col>10</xdr:col>
      <xdr:colOff>165100</xdr:colOff>
      <xdr:row>58</xdr:row>
      <xdr:rowOff>170180</xdr:rowOff>
    </xdr:to>
    <xdr:sp macro="" textlink="">
      <xdr:nvSpPr>
        <xdr:cNvPr id="192" name="楕円 191">
          <a:extLst>
            <a:ext uri="{FF2B5EF4-FFF2-40B4-BE49-F238E27FC236}">
              <a16:creationId xmlns:a16="http://schemas.microsoft.com/office/drawing/2014/main" id="{2016FEFD-DB04-4FAD-A69F-F63A6B9C58EC}"/>
            </a:ext>
          </a:extLst>
        </xdr:cNvPr>
        <xdr:cNvSpPr/>
      </xdr:nvSpPr>
      <xdr:spPr>
        <a:xfrm>
          <a:off x="1778000" y="96507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119380</xdr:rowOff>
    </xdr:from>
    <xdr:to>
      <xdr:col>15</xdr:col>
      <xdr:colOff>50800</xdr:colOff>
      <xdr:row>58</xdr:row>
      <xdr:rowOff>140970</xdr:rowOff>
    </xdr:to>
    <xdr:cxnSp macro="">
      <xdr:nvCxnSpPr>
        <xdr:cNvPr id="193" name="直線コネクタ 192">
          <a:extLst>
            <a:ext uri="{FF2B5EF4-FFF2-40B4-BE49-F238E27FC236}">
              <a16:creationId xmlns:a16="http://schemas.microsoft.com/office/drawing/2014/main" id="{D45193A4-FEAA-4EEB-979A-BF8A1C3CBE9F}"/>
            </a:ext>
          </a:extLst>
        </xdr:cNvPr>
        <xdr:cNvCxnSpPr/>
      </xdr:nvCxnSpPr>
      <xdr:spPr>
        <a:xfrm>
          <a:off x="1828800" y="9701530"/>
          <a:ext cx="79375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30480</xdr:rowOff>
    </xdr:from>
    <xdr:to>
      <xdr:col>6</xdr:col>
      <xdr:colOff>38100</xdr:colOff>
      <xdr:row>58</xdr:row>
      <xdr:rowOff>132080</xdr:rowOff>
    </xdr:to>
    <xdr:sp macro="" textlink="">
      <xdr:nvSpPr>
        <xdr:cNvPr id="194" name="楕円 193">
          <a:extLst>
            <a:ext uri="{FF2B5EF4-FFF2-40B4-BE49-F238E27FC236}">
              <a16:creationId xmlns:a16="http://schemas.microsoft.com/office/drawing/2014/main" id="{15520CB4-E63B-4148-8BFC-B4501994144E}"/>
            </a:ext>
          </a:extLst>
        </xdr:cNvPr>
        <xdr:cNvSpPr/>
      </xdr:nvSpPr>
      <xdr:spPr>
        <a:xfrm>
          <a:off x="984250" y="96126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81280</xdr:rowOff>
    </xdr:from>
    <xdr:to>
      <xdr:col>10</xdr:col>
      <xdr:colOff>114300</xdr:colOff>
      <xdr:row>58</xdr:row>
      <xdr:rowOff>119380</xdr:rowOff>
    </xdr:to>
    <xdr:cxnSp macro="">
      <xdr:nvCxnSpPr>
        <xdr:cNvPr id="195" name="直線コネクタ 194">
          <a:extLst>
            <a:ext uri="{FF2B5EF4-FFF2-40B4-BE49-F238E27FC236}">
              <a16:creationId xmlns:a16="http://schemas.microsoft.com/office/drawing/2014/main" id="{830E0363-2A31-4A30-AC81-7061B00CB694}"/>
            </a:ext>
          </a:extLst>
        </xdr:cNvPr>
        <xdr:cNvCxnSpPr/>
      </xdr:nvCxnSpPr>
      <xdr:spPr>
        <a:xfrm>
          <a:off x="1028700" y="9663430"/>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92727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B449449E-D894-4302-8A41-D653B699BEA0}"/>
            </a:ext>
          </a:extLst>
        </xdr:cNvPr>
        <xdr:cNvSpPr txBox="1"/>
      </xdr:nvSpPr>
      <xdr:spPr>
        <a:xfrm>
          <a:off x="3239144" y="1000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110507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B980849F-EE96-4CFD-A36C-DFC2555D5B6E}"/>
            </a:ext>
          </a:extLst>
        </xdr:cNvPr>
        <xdr:cNvSpPr txBox="1"/>
      </xdr:nvSpPr>
      <xdr:spPr>
        <a:xfrm>
          <a:off x="24390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74947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44C30A9-2D81-4255-9492-40E3C9014A63}"/>
            </a:ext>
          </a:extLst>
        </xdr:cNvPr>
        <xdr:cNvSpPr txBox="1"/>
      </xdr:nvSpPr>
      <xdr:spPr>
        <a:xfrm>
          <a:off x="1645294" y="998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68597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11CE5EED-94D9-41E9-A2A7-EEDC65B64C72}"/>
            </a:ext>
          </a:extLst>
        </xdr:cNvPr>
        <xdr:cNvSpPr txBox="1"/>
      </xdr:nvSpPr>
      <xdr:spPr>
        <a:xfrm>
          <a:off x="851544" y="998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36847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5D06EE9D-D8F5-4D7C-8732-652F8DCF45F4}"/>
            </a:ext>
          </a:extLst>
        </xdr:cNvPr>
        <xdr:cNvSpPr txBox="1"/>
      </xdr:nvSpPr>
      <xdr:spPr>
        <a:xfrm>
          <a:off x="3239144" y="945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36847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550B7C4D-1C58-45D1-B1BD-5580BE529000}"/>
            </a:ext>
          </a:extLst>
        </xdr:cNvPr>
        <xdr:cNvSpPr txBox="1"/>
      </xdr:nvSpPr>
      <xdr:spPr>
        <a:xfrm>
          <a:off x="2439044" y="945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15257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67E7F98C-833F-4084-AFD7-DFDEDD447764}"/>
            </a:ext>
          </a:extLst>
        </xdr:cNvPr>
        <xdr:cNvSpPr txBox="1"/>
      </xdr:nvSpPr>
      <xdr:spPr>
        <a:xfrm>
          <a:off x="164529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148607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417AF775-5F9D-426F-8220-AAA07924CAC1}"/>
            </a:ext>
          </a:extLst>
        </xdr:cNvPr>
        <xdr:cNvSpPr txBox="1"/>
      </xdr:nvSpPr>
      <xdr:spPr>
        <a:xfrm>
          <a:off x="851544" y="9400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CC00CA9-8790-462B-9782-CFD76E311D05}"/>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8C6CE563-A73F-46B3-BCA2-D6657BDAE456}"/>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9DD8187E-8042-45B6-98FD-9AF75F60D635}"/>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6A5764B-B620-4DA5-9295-7A97594FB51D}"/>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AC1C40C7-F181-4A2A-A3A7-F55BA2821BED}"/>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AC031850-0396-441E-A7C5-2FF66082A53A}"/>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8310C1BA-A990-41F9-A003-8A4E0BBC4A58}"/>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EE06536A-2950-4EF1-8542-D7B0F266B06F}"/>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3C1A5503-A744-429B-8A51-A3EA9E703A02}"/>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7AC2D66A-9350-426D-8F11-F2631AB1792D}"/>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7F2121F3-0EC1-449B-B230-4458CC93D3A4}"/>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a:extLst>
            <a:ext uri="{FF2B5EF4-FFF2-40B4-BE49-F238E27FC236}">
              <a16:creationId xmlns:a16="http://schemas.microsoft.com/office/drawing/2014/main" id="{087CAFB4-9AA9-498F-AF8E-9611874234E7}"/>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81781E40-E93F-4DAD-BBEE-C752B08F4379}"/>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a:extLst>
            <a:ext uri="{FF2B5EF4-FFF2-40B4-BE49-F238E27FC236}">
              <a16:creationId xmlns:a16="http://schemas.microsoft.com/office/drawing/2014/main" id="{B9CCFACD-F861-4C32-9245-CE9D3AC180DC}"/>
            </a:ext>
          </a:extLst>
        </xdr:cNvPr>
        <xdr:cNvSpPr txBox="1"/>
      </xdr:nvSpPr>
      <xdr:spPr>
        <a:xfrm>
          <a:off x="532787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575E731B-59AA-4131-90ED-4498BD25A663}"/>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a:extLst>
            <a:ext uri="{FF2B5EF4-FFF2-40B4-BE49-F238E27FC236}">
              <a16:creationId xmlns:a16="http://schemas.microsoft.com/office/drawing/2014/main" id="{8E9B5A20-8594-414D-9011-1B98676C2544}"/>
            </a:ext>
          </a:extLst>
        </xdr:cNvPr>
        <xdr:cNvSpPr txBox="1"/>
      </xdr:nvSpPr>
      <xdr:spPr>
        <a:xfrm>
          <a:off x="5327878" y="9776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1C8A3921-5DC1-44DA-BB1C-FD02602C425F}"/>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a:extLst>
            <a:ext uri="{FF2B5EF4-FFF2-40B4-BE49-F238E27FC236}">
              <a16:creationId xmlns:a16="http://schemas.microsoft.com/office/drawing/2014/main" id="{A738952A-B4D1-44B1-8DD6-1492A9EE41F3}"/>
            </a:ext>
          </a:extLst>
        </xdr:cNvPr>
        <xdr:cNvSpPr txBox="1"/>
      </xdr:nvSpPr>
      <xdr:spPr>
        <a:xfrm>
          <a:off x="5327878" y="9414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64C2E181-D5C5-4E5B-BF58-5F3898F9765A}"/>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3" name="テキスト ボックス 222">
          <a:extLst>
            <a:ext uri="{FF2B5EF4-FFF2-40B4-BE49-F238E27FC236}">
              <a16:creationId xmlns:a16="http://schemas.microsoft.com/office/drawing/2014/main" id="{A181AAA8-9C6E-469A-B47B-DB7BE6BEDD81}"/>
            </a:ext>
          </a:extLst>
        </xdr:cNvPr>
        <xdr:cNvSpPr txBox="1"/>
      </xdr:nvSpPr>
      <xdr:spPr>
        <a:xfrm>
          <a:off x="5282808" y="904622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A1FCD9F1-389A-42BD-9BB0-074195052A98}"/>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5" name="テキスト ボックス 224">
          <a:extLst>
            <a:ext uri="{FF2B5EF4-FFF2-40B4-BE49-F238E27FC236}">
              <a16:creationId xmlns:a16="http://schemas.microsoft.com/office/drawing/2014/main" id="{84EDD5F9-AF59-459E-9DC4-8CC51450DA5E}"/>
            </a:ext>
          </a:extLst>
        </xdr:cNvPr>
        <xdr:cNvSpPr txBox="1"/>
      </xdr:nvSpPr>
      <xdr:spPr>
        <a:xfrm>
          <a:off x="5282808" y="867792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F1FFB88F-1B42-4423-A312-95CF6E46918D}"/>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113074</xdr:rowOff>
    </xdr:from>
    <xdr:to>
      <xdr:col>54</xdr:col>
      <xdr:colOff>189865</xdr:colOff>
      <xdr:row>64</xdr:row>
      <xdr:rowOff>76200</xdr:rowOff>
    </xdr:to>
    <xdr:cxnSp macro="">
      <xdr:nvCxnSpPr>
        <xdr:cNvPr id="227" name="直線コネクタ 226">
          <a:extLst>
            <a:ext uri="{FF2B5EF4-FFF2-40B4-BE49-F238E27FC236}">
              <a16:creationId xmlns:a16="http://schemas.microsoft.com/office/drawing/2014/main" id="{F74B96EE-3CD7-4752-B886-128D8AD1360D}"/>
            </a:ext>
          </a:extLst>
        </xdr:cNvPr>
        <xdr:cNvCxnSpPr/>
      </xdr:nvCxnSpPr>
      <xdr:spPr>
        <a:xfrm flipV="1">
          <a:off x="9429115" y="9199924"/>
          <a:ext cx="0" cy="1449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8" name="【橋りょう・トンネル】&#10;一人当たり有形固定資産（償却資産）額最小値テキスト">
          <a:extLst>
            <a:ext uri="{FF2B5EF4-FFF2-40B4-BE49-F238E27FC236}">
              <a16:creationId xmlns:a16="http://schemas.microsoft.com/office/drawing/2014/main" id="{4DEFB3CC-D882-4E73-A27A-D81E83B2D001}"/>
            </a:ext>
          </a:extLst>
        </xdr:cNvPr>
        <xdr:cNvSpPr txBox="1"/>
      </xdr:nvSpPr>
      <xdr:spPr>
        <a:xfrm>
          <a:off x="9467850" y="10652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9" name="直線コネクタ 228">
          <a:extLst>
            <a:ext uri="{FF2B5EF4-FFF2-40B4-BE49-F238E27FC236}">
              <a16:creationId xmlns:a16="http://schemas.microsoft.com/office/drawing/2014/main" id="{4283A8B7-01E4-4342-ACC8-1CD725A01622}"/>
            </a:ext>
          </a:extLst>
        </xdr:cNvPr>
        <xdr:cNvCxnSpPr/>
      </xdr:nvCxnSpPr>
      <xdr:spPr>
        <a:xfrm>
          <a:off x="935990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59751</xdr:rowOff>
    </xdr:from>
    <xdr:ext cx="754822" cy="259045"/>
    <xdr:sp macro="" textlink="">
      <xdr:nvSpPr>
        <xdr:cNvPr id="230" name="【橋りょう・トンネル】&#10;一人当たり有形固定資産（償却資産）額最大値テキスト">
          <a:extLst>
            <a:ext uri="{FF2B5EF4-FFF2-40B4-BE49-F238E27FC236}">
              <a16:creationId xmlns:a16="http://schemas.microsoft.com/office/drawing/2014/main" id="{9ACFA8B7-0F1E-4CDA-B5BA-9EACEBEEED0B}"/>
            </a:ext>
          </a:extLst>
        </xdr:cNvPr>
        <xdr:cNvSpPr txBox="1"/>
      </xdr:nvSpPr>
      <xdr:spPr>
        <a:xfrm>
          <a:off x="9467850" y="8981501"/>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113074</xdr:rowOff>
    </xdr:from>
    <xdr:to>
      <xdr:col>55</xdr:col>
      <xdr:colOff>88900</xdr:colOff>
      <xdr:row>55</xdr:row>
      <xdr:rowOff>113074</xdr:rowOff>
    </xdr:to>
    <xdr:cxnSp macro="">
      <xdr:nvCxnSpPr>
        <xdr:cNvPr id="231" name="直線コネクタ 230">
          <a:extLst>
            <a:ext uri="{FF2B5EF4-FFF2-40B4-BE49-F238E27FC236}">
              <a16:creationId xmlns:a16="http://schemas.microsoft.com/office/drawing/2014/main" id="{CE7599A6-E9B9-487F-96EE-7D08B59C1257}"/>
            </a:ext>
          </a:extLst>
        </xdr:cNvPr>
        <xdr:cNvCxnSpPr/>
      </xdr:nvCxnSpPr>
      <xdr:spPr>
        <a:xfrm>
          <a:off x="9359900" y="91999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53546</xdr:rowOff>
    </xdr:from>
    <xdr:ext cx="690189" cy="259045"/>
    <xdr:sp macro="" textlink="">
      <xdr:nvSpPr>
        <xdr:cNvPr id="232" name="【橋りょう・トンネル】&#10;一人当たり有形固定資産（償却資産）額平均値テキスト">
          <a:extLst>
            <a:ext uri="{FF2B5EF4-FFF2-40B4-BE49-F238E27FC236}">
              <a16:creationId xmlns:a16="http://schemas.microsoft.com/office/drawing/2014/main" id="{B852F18A-B86F-409B-A75E-3C229D48B8F6}"/>
            </a:ext>
          </a:extLst>
        </xdr:cNvPr>
        <xdr:cNvSpPr txBox="1"/>
      </xdr:nvSpPr>
      <xdr:spPr>
        <a:xfrm>
          <a:off x="9467850" y="1029609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30669</xdr:rowOff>
    </xdr:from>
    <xdr:to>
      <xdr:col>55</xdr:col>
      <xdr:colOff>50800</xdr:colOff>
      <xdr:row>63</xdr:row>
      <xdr:rowOff>132269</xdr:rowOff>
    </xdr:to>
    <xdr:sp macro="" textlink="">
      <xdr:nvSpPr>
        <xdr:cNvPr id="233" name="フローチャート: 判断 232">
          <a:extLst>
            <a:ext uri="{FF2B5EF4-FFF2-40B4-BE49-F238E27FC236}">
              <a16:creationId xmlns:a16="http://schemas.microsoft.com/office/drawing/2014/main" id="{4CAA06D7-E30F-4FEA-B3EC-C9B903B83FF5}"/>
            </a:ext>
          </a:extLst>
        </xdr:cNvPr>
        <xdr:cNvSpPr/>
      </xdr:nvSpPr>
      <xdr:spPr>
        <a:xfrm>
          <a:off x="9398000" y="104383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41925</xdr:rowOff>
    </xdr:from>
    <xdr:to>
      <xdr:col>50</xdr:col>
      <xdr:colOff>165100</xdr:colOff>
      <xdr:row>63</xdr:row>
      <xdr:rowOff>143525</xdr:rowOff>
    </xdr:to>
    <xdr:sp macro="" textlink="">
      <xdr:nvSpPr>
        <xdr:cNvPr id="234" name="フローチャート: 判断 233">
          <a:extLst>
            <a:ext uri="{FF2B5EF4-FFF2-40B4-BE49-F238E27FC236}">
              <a16:creationId xmlns:a16="http://schemas.microsoft.com/office/drawing/2014/main" id="{ADDFE8C6-5897-4E04-B72D-243E007A126E}"/>
            </a:ext>
          </a:extLst>
        </xdr:cNvPr>
        <xdr:cNvSpPr/>
      </xdr:nvSpPr>
      <xdr:spPr>
        <a:xfrm>
          <a:off x="8636000" y="1044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20458</xdr:rowOff>
    </xdr:from>
    <xdr:to>
      <xdr:col>46</xdr:col>
      <xdr:colOff>38100</xdr:colOff>
      <xdr:row>63</xdr:row>
      <xdr:rowOff>122058</xdr:rowOff>
    </xdr:to>
    <xdr:sp macro="" textlink="">
      <xdr:nvSpPr>
        <xdr:cNvPr id="235" name="フローチャート: 判断 234">
          <a:extLst>
            <a:ext uri="{FF2B5EF4-FFF2-40B4-BE49-F238E27FC236}">
              <a16:creationId xmlns:a16="http://schemas.microsoft.com/office/drawing/2014/main" id="{5466412D-3A57-4CCE-BA40-D523A97C5A42}"/>
            </a:ext>
          </a:extLst>
        </xdr:cNvPr>
        <xdr:cNvSpPr/>
      </xdr:nvSpPr>
      <xdr:spPr>
        <a:xfrm>
          <a:off x="7842250" y="104281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153653</xdr:rowOff>
    </xdr:from>
    <xdr:to>
      <xdr:col>41</xdr:col>
      <xdr:colOff>101600</xdr:colOff>
      <xdr:row>63</xdr:row>
      <xdr:rowOff>83803</xdr:rowOff>
    </xdr:to>
    <xdr:sp macro="" textlink="">
      <xdr:nvSpPr>
        <xdr:cNvPr id="236" name="フローチャート: 判断 235">
          <a:extLst>
            <a:ext uri="{FF2B5EF4-FFF2-40B4-BE49-F238E27FC236}">
              <a16:creationId xmlns:a16="http://schemas.microsoft.com/office/drawing/2014/main" id="{C1BA164C-4919-4CC3-B8C0-B8CFD14107CC}"/>
            </a:ext>
          </a:extLst>
        </xdr:cNvPr>
        <xdr:cNvSpPr/>
      </xdr:nvSpPr>
      <xdr:spPr>
        <a:xfrm>
          <a:off x="7029450" y="103962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154923</xdr:rowOff>
    </xdr:from>
    <xdr:to>
      <xdr:col>36</xdr:col>
      <xdr:colOff>165100</xdr:colOff>
      <xdr:row>63</xdr:row>
      <xdr:rowOff>85073</xdr:rowOff>
    </xdr:to>
    <xdr:sp macro="" textlink="">
      <xdr:nvSpPr>
        <xdr:cNvPr id="237" name="フローチャート: 判断 236">
          <a:extLst>
            <a:ext uri="{FF2B5EF4-FFF2-40B4-BE49-F238E27FC236}">
              <a16:creationId xmlns:a16="http://schemas.microsoft.com/office/drawing/2014/main" id="{2C95D5DF-FB08-4670-BCDF-7EA153200715}"/>
            </a:ext>
          </a:extLst>
        </xdr:cNvPr>
        <xdr:cNvSpPr/>
      </xdr:nvSpPr>
      <xdr:spPr>
        <a:xfrm>
          <a:off x="6235700" y="103974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24F5E29-2D4C-4662-B4B7-97616881D18A}"/>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CEE76AC-2E47-4165-97B8-9E056060550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441DDC0-1FEA-4771-B3B8-9EDCCD8994D3}"/>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2E6305A-A79E-4C6E-973F-8148296D20B6}"/>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52E8346-A774-4EE4-977D-30B94C0D7FD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24633</xdr:rowOff>
    </xdr:from>
    <xdr:to>
      <xdr:col>55</xdr:col>
      <xdr:colOff>50800</xdr:colOff>
      <xdr:row>64</xdr:row>
      <xdr:rowOff>126233</xdr:rowOff>
    </xdr:to>
    <xdr:sp macro="" textlink="">
      <xdr:nvSpPr>
        <xdr:cNvPr id="243" name="楕円 242">
          <a:extLst>
            <a:ext uri="{FF2B5EF4-FFF2-40B4-BE49-F238E27FC236}">
              <a16:creationId xmlns:a16="http://schemas.microsoft.com/office/drawing/2014/main" id="{D29BE4C7-6EF5-473E-99C0-512920003FB2}"/>
            </a:ext>
          </a:extLst>
        </xdr:cNvPr>
        <xdr:cNvSpPr/>
      </xdr:nvSpPr>
      <xdr:spPr>
        <a:xfrm>
          <a:off x="9398000" y="105973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111010</xdr:rowOff>
    </xdr:from>
    <xdr:ext cx="469744" cy="259045"/>
    <xdr:sp macro="" textlink="">
      <xdr:nvSpPr>
        <xdr:cNvPr id="244" name="【橋りょう・トンネル】&#10;一人当たり有形固定資産（償却資産）額該当値テキスト">
          <a:extLst>
            <a:ext uri="{FF2B5EF4-FFF2-40B4-BE49-F238E27FC236}">
              <a16:creationId xmlns:a16="http://schemas.microsoft.com/office/drawing/2014/main" id="{4600FDA2-2E69-40F7-A912-1C28186F4606}"/>
            </a:ext>
          </a:extLst>
        </xdr:cNvPr>
        <xdr:cNvSpPr txBox="1"/>
      </xdr:nvSpPr>
      <xdr:spPr>
        <a:xfrm>
          <a:off x="9467850" y="1051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20225</xdr:rowOff>
    </xdr:from>
    <xdr:to>
      <xdr:col>50</xdr:col>
      <xdr:colOff>165100</xdr:colOff>
      <xdr:row>64</xdr:row>
      <xdr:rowOff>121825</xdr:rowOff>
    </xdr:to>
    <xdr:sp macro="" textlink="">
      <xdr:nvSpPr>
        <xdr:cNvPr id="245" name="楕円 244">
          <a:extLst>
            <a:ext uri="{FF2B5EF4-FFF2-40B4-BE49-F238E27FC236}">
              <a16:creationId xmlns:a16="http://schemas.microsoft.com/office/drawing/2014/main" id="{2D38284C-B4C5-4A6D-A8E6-7D54C771BE2A}"/>
            </a:ext>
          </a:extLst>
        </xdr:cNvPr>
        <xdr:cNvSpPr/>
      </xdr:nvSpPr>
      <xdr:spPr>
        <a:xfrm>
          <a:off x="8636000" y="1059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71025</xdr:rowOff>
    </xdr:from>
    <xdr:to>
      <xdr:col>55</xdr:col>
      <xdr:colOff>0</xdr:colOff>
      <xdr:row>64</xdr:row>
      <xdr:rowOff>75433</xdr:rowOff>
    </xdr:to>
    <xdr:cxnSp macro="">
      <xdr:nvCxnSpPr>
        <xdr:cNvPr id="246" name="直線コネクタ 245">
          <a:extLst>
            <a:ext uri="{FF2B5EF4-FFF2-40B4-BE49-F238E27FC236}">
              <a16:creationId xmlns:a16="http://schemas.microsoft.com/office/drawing/2014/main" id="{5FC3B017-F4C6-435D-93EA-883ADD2FE691}"/>
            </a:ext>
          </a:extLst>
        </xdr:cNvPr>
        <xdr:cNvCxnSpPr/>
      </xdr:nvCxnSpPr>
      <xdr:spPr>
        <a:xfrm>
          <a:off x="8686800" y="10643775"/>
          <a:ext cx="74295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20394</xdr:rowOff>
    </xdr:from>
    <xdr:to>
      <xdr:col>46</xdr:col>
      <xdr:colOff>38100</xdr:colOff>
      <xdr:row>64</xdr:row>
      <xdr:rowOff>121994</xdr:rowOff>
    </xdr:to>
    <xdr:sp macro="" textlink="">
      <xdr:nvSpPr>
        <xdr:cNvPr id="247" name="楕円 246">
          <a:extLst>
            <a:ext uri="{FF2B5EF4-FFF2-40B4-BE49-F238E27FC236}">
              <a16:creationId xmlns:a16="http://schemas.microsoft.com/office/drawing/2014/main" id="{D096C75E-C3CC-4164-A871-2E6EB3A06324}"/>
            </a:ext>
          </a:extLst>
        </xdr:cNvPr>
        <xdr:cNvSpPr/>
      </xdr:nvSpPr>
      <xdr:spPr>
        <a:xfrm>
          <a:off x="7842250" y="1059314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71025</xdr:rowOff>
    </xdr:from>
    <xdr:to>
      <xdr:col>50</xdr:col>
      <xdr:colOff>114300</xdr:colOff>
      <xdr:row>64</xdr:row>
      <xdr:rowOff>71194</xdr:rowOff>
    </xdr:to>
    <xdr:cxnSp macro="">
      <xdr:nvCxnSpPr>
        <xdr:cNvPr id="248" name="直線コネクタ 247">
          <a:extLst>
            <a:ext uri="{FF2B5EF4-FFF2-40B4-BE49-F238E27FC236}">
              <a16:creationId xmlns:a16="http://schemas.microsoft.com/office/drawing/2014/main" id="{78F65C97-EE1A-4AB4-ABB9-AD881349CC56}"/>
            </a:ext>
          </a:extLst>
        </xdr:cNvPr>
        <xdr:cNvCxnSpPr/>
      </xdr:nvCxnSpPr>
      <xdr:spPr>
        <a:xfrm flipV="1">
          <a:off x="7886700" y="10643775"/>
          <a:ext cx="8001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20496</xdr:rowOff>
    </xdr:from>
    <xdr:to>
      <xdr:col>41</xdr:col>
      <xdr:colOff>101600</xdr:colOff>
      <xdr:row>64</xdr:row>
      <xdr:rowOff>122096</xdr:rowOff>
    </xdr:to>
    <xdr:sp macro="" textlink="">
      <xdr:nvSpPr>
        <xdr:cNvPr id="249" name="楕円 248">
          <a:extLst>
            <a:ext uri="{FF2B5EF4-FFF2-40B4-BE49-F238E27FC236}">
              <a16:creationId xmlns:a16="http://schemas.microsoft.com/office/drawing/2014/main" id="{66433534-CD1C-40AB-9755-BA6D7A00E2C1}"/>
            </a:ext>
          </a:extLst>
        </xdr:cNvPr>
        <xdr:cNvSpPr/>
      </xdr:nvSpPr>
      <xdr:spPr>
        <a:xfrm>
          <a:off x="7029450" y="1059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71194</xdr:rowOff>
    </xdr:from>
    <xdr:to>
      <xdr:col>45</xdr:col>
      <xdr:colOff>177800</xdr:colOff>
      <xdr:row>64</xdr:row>
      <xdr:rowOff>71296</xdr:rowOff>
    </xdr:to>
    <xdr:cxnSp macro="">
      <xdr:nvCxnSpPr>
        <xdr:cNvPr id="250" name="直線コネクタ 249">
          <a:extLst>
            <a:ext uri="{FF2B5EF4-FFF2-40B4-BE49-F238E27FC236}">
              <a16:creationId xmlns:a16="http://schemas.microsoft.com/office/drawing/2014/main" id="{64207F17-6605-459E-9D11-82E125D59B22}"/>
            </a:ext>
          </a:extLst>
        </xdr:cNvPr>
        <xdr:cNvCxnSpPr/>
      </xdr:nvCxnSpPr>
      <xdr:spPr>
        <a:xfrm flipV="1">
          <a:off x="7080250" y="10643944"/>
          <a:ext cx="806450"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20756</xdr:rowOff>
    </xdr:from>
    <xdr:to>
      <xdr:col>36</xdr:col>
      <xdr:colOff>165100</xdr:colOff>
      <xdr:row>64</xdr:row>
      <xdr:rowOff>122356</xdr:rowOff>
    </xdr:to>
    <xdr:sp macro="" textlink="">
      <xdr:nvSpPr>
        <xdr:cNvPr id="251" name="楕円 250">
          <a:extLst>
            <a:ext uri="{FF2B5EF4-FFF2-40B4-BE49-F238E27FC236}">
              <a16:creationId xmlns:a16="http://schemas.microsoft.com/office/drawing/2014/main" id="{D413D038-D720-49FF-80A6-15CF4A668D8C}"/>
            </a:ext>
          </a:extLst>
        </xdr:cNvPr>
        <xdr:cNvSpPr/>
      </xdr:nvSpPr>
      <xdr:spPr>
        <a:xfrm>
          <a:off x="6235700" y="1059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71296</xdr:rowOff>
    </xdr:from>
    <xdr:to>
      <xdr:col>41</xdr:col>
      <xdr:colOff>50800</xdr:colOff>
      <xdr:row>64</xdr:row>
      <xdr:rowOff>71556</xdr:rowOff>
    </xdr:to>
    <xdr:cxnSp macro="">
      <xdr:nvCxnSpPr>
        <xdr:cNvPr id="252" name="直線コネクタ 251">
          <a:extLst>
            <a:ext uri="{FF2B5EF4-FFF2-40B4-BE49-F238E27FC236}">
              <a16:creationId xmlns:a16="http://schemas.microsoft.com/office/drawing/2014/main" id="{7247C0AC-88B8-4D22-8A27-3AEEB150D4BA}"/>
            </a:ext>
          </a:extLst>
        </xdr:cNvPr>
        <xdr:cNvCxnSpPr/>
      </xdr:nvCxnSpPr>
      <xdr:spPr>
        <a:xfrm flipV="1">
          <a:off x="6286500" y="10644046"/>
          <a:ext cx="793750" cy="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160052</xdr:rowOff>
    </xdr:from>
    <xdr:ext cx="690189" cy="259045"/>
    <xdr:sp macro="" textlink="">
      <xdr:nvSpPr>
        <xdr:cNvPr id="253" name="n_1aveValue【橋りょう・トンネル】&#10;一人当たり有形固定資産（償却資産）額">
          <a:extLst>
            <a:ext uri="{FF2B5EF4-FFF2-40B4-BE49-F238E27FC236}">
              <a16:creationId xmlns:a16="http://schemas.microsoft.com/office/drawing/2014/main" id="{0FAA8FFD-3C4E-481C-8A49-F5E912AF3333}"/>
            </a:ext>
          </a:extLst>
        </xdr:cNvPr>
        <xdr:cNvSpPr txBox="1"/>
      </xdr:nvSpPr>
      <xdr:spPr>
        <a:xfrm>
          <a:off x="8367105" y="10237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138585</xdr:rowOff>
    </xdr:from>
    <xdr:ext cx="690189" cy="259045"/>
    <xdr:sp macro="" textlink="">
      <xdr:nvSpPr>
        <xdr:cNvPr id="254" name="n_2aveValue【橋りょう・トンネル】&#10;一人当たり有形固定資産（償却資産）額">
          <a:extLst>
            <a:ext uri="{FF2B5EF4-FFF2-40B4-BE49-F238E27FC236}">
              <a16:creationId xmlns:a16="http://schemas.microsoft.com/office/drawing/2014/main" id="{BA290C88-91B1-4CB1-9309-D1CE033DF6E4}"/>
            </a:ext>
          </a:extLst>
        </xdr:cNvPr>
        <xdr:cNvSpPr txBox="1"/>
      </xdr:nvSpPr>
      <xdr:spPr>
        <a:xfrm>
          <a:off x="7567005" y="10216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100330</xdr:rowOff>
    </xdr:from>
    <xdr:ext cx="690189" cy="259045"/>
    <xdr:sp macro="" textlink="">
      <xdr:nvSpPr>
        <xdr:cNvPr id="255" name="n_3aveValue【橋りょう・トンネル】&#10;一人当たり有形固定資産（償却資産）額">
          <a:extLst>
            <a:ext uri="{FF2B5EF4-FFF2-40B4-BE49-F238E27FC236}">
              <a16:creationId xmlns:a16="http://schemas.microsoft.com/office/drawing/2014/main" id="{73D8799B-198B-455D-97AD-D64AB5C2B0CD}"/>
            </a:ext>
          </a:extLst>
        </xdr:cNvPr>
        <xdr:cNvSpPr txBox="1"/>
      </xdr:nvSpPr>
      <xdr:spPr>
        <a:xfrm>
          <a:off x="6773255" y="10177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101600</xdr:rowOff>
    </xdr:from>
    <xdr:ext cx="690189" cy="259045"/>
    <xdr:sp macro="" textlink="">
      <xdr:nvSpPr>
        <xdr:cNvPr id="256" name="n_4aveValue【橋りょう・トンネル】&#10;一人当たり有形固定資産（償却資産）額">
          <a:extLst>
            <a:ext uri="{FF2B5EF4-FFF2-40B4-BE49-F238E27FC236}">
              <a16:creationId xmlns:a16="http://schemas.microsoft.com/office/drawing/2014/main" id="{39FFA9C2-B5C3-4D6C-BF8E-B159F3BC24D0}"/>
            </a:ext>
          </a:extLst>
        </xdr:cNvPr>
        <xdr:cNvSpPr txBox="1"/>
      </xdr:nvSpPr>
      <xdr:spPr>
        <a:xfrm>
          <a:off x="5979505" y="10179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112952</xdr:rowOff>
    </xdr:from>
    <xdr:ext cx="534377" cy="259045"/>
    <xdr:sp macro="" textlink="">
      <xdr:nvSpPr>
        <xdr:cNvPr id="257" name="n_1mainValue【橋りょう・トンネル】&#10;一人当たり有形固定資産（償却資産）額">
          <a:extLst>
            <a:ext uri="{FF2B5EF4-FFF2-40B4-BE49-F238E27FC236}">
              <a16:creationId xmlns:a16="http://schemas.microsoft.com/office/drawing/2014/main" id="{3D5396EF-961D-45CC-A3F8-989AA9F23CED}"/>
            </a:ext>
          </a:extLst>
        </xdr:cNvPr>
        <xdr:cNvSpPr txBox="1"/>
      </xdr:nvSpPr>
      <xdr:spPr>
        <a:xfrm>
          <a:off x="8425961" y="1068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113121</xdr:rowOff>
    </xdr:from>
    <xdr:ext cx="534377" cy="259045"/>
    <xdr:sp macro="" textlink="">
      <xdr:nvSpPr>
        <xdr:cNvPr id="258" name="n_2mainValue【橋りょう・トンネル】&#10;一人当たり有形固定資産（償却資産）額">
          <a:extLst>
            <a:ext uri="{FF2B5EF4-FFF2-40B4-BE49-F238E27FC236}">
              <a16:creationId xmlns:a16="http://schemas.microsoft.com/office/drawing/2014/main" id="{BEF3ADCA-B508-443B-92E1-B55ADF9B0A18}"/>
            </a:ext>
          </a:extLst>
        </xdr:cNvPr>
        <xdr:cNvSpPr txBox="1"/>
      </xdr:nvSpPr>
      <xdr:spPr>
        <a:xfrm>
          <a:off x="7644911" y="1068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113223</xdr:rowOff>
    </xdr:from>
    <xdr:ext cx="534377" cy="259045"/>
    <xdr:sp macro="" textlink="">
      <xdr:nvSpPr>
        <xdr:cNvPr id="259" name="n_3mainValue【橋りょう・トンネル】&#10;一人当たり有形固定資産（償却資産）額">
          <a:extLst>
            <a:ext uri="{FF2B5EF4-FFF2-40B4-BE49-F238E27FC236}">
              <a16:creationId xmlns:a16="http://schemas.microsoft.com/office/drawing/2014/main" id="{036E9F98-7E79-449F-B1B6-8A267FE6ACB0}"/>
            </a:ext>
          </a:extLst>
        </xdr:cNvPr>
        <xdr:cNvSpPr txBox="1"/>
      </xdr:nvSpPr>
      <xdr:spPr>
        <a:xfrm>
          <a:off x="6851161" y="1068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113483</xdr:rowOff>
    </xdr:from>
    <xdr:ext cx="534377" cy="259045"/>
    <xdr:sp macro="" textlink="">
      <xdr:nvSpPr>
        <xdr:cNvPr id="260" name="n_4mainValue【橋りょう・トンネル】&#10;一人当たり有形固定資産（償却資産）額">
          <a:extLst>
            <a:ext uri="{FF2B5EF4-FFF2-40B4-BE49-F238E27FC236}">
              <a16:creationId xmlns:a16="http://schemas.microsoft.com/office/drawing/2014/main" id="{04684CFF-B14A-4D9E-ADB6-0DF54381EE86}"/>
            </a:ext>
          </a:extLst>
        </xdr:cNvPr>
        <xdr:cNvSpPr txBox="1"/>
      </xdr:nvSpPr>
      <xdr:spPr>
        <a:xfrm>
          <a:off x="6038361" y="1068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3A1237A5-0DB6-471E-8766-57AE1824C33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D94871C8-76B2-4C17-B0C8-5665DB069AB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50CDA17D-567F-4060-B3D7-70A0A3A367D7}"/>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19576CCB-2F7D-4D29-81B1-C40F1B43AC15}"/>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92337463-8629-4587-AE81-DEE642C2DC11}"/>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05FAC8B0-020E-40C2-8C90-123FF23C0087}"/>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AD6A10F0-5FCB-4BB7-94C7-A723CC8D8BA9}"/>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3D095BB3-2AA5-4E42-A4BE-2DC412C1810B}"/>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469C7039-0AC6-4231-942F-F69886FBF7ED}"/>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465CCAE9-EF57-4386-9B37-DC3E5A9D32B3}"/>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F72A608A-5909-4B08-BBD1-5DE1CDB5ADBB}"/>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58398A9A-3754-4339-907F-7679605415EA}"/>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49EDD3C6-E359-4246-AF14-DA497C7F4FED}"/>
            </a:ext>
          </a:extLst>
        </xdr:cNvPr>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DE2E092D-2A9E-4698-B7BD-79C97F4CE482}"/>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F537424F-FF34-4BF0-8795-77654B941843}"/>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6D833937-2DA2-43B6-A72A-82D79EBF36D0}"/>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3B375EDF-890E-443B-9DBD-285BD77C2CBF}"/>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FA7FBDA3-FD23-464E-A131-5B604BCB3822}"/>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C83515E4-84A7-4CB8-8BEE-7BC26BE092B9}"/>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8A5E007A-8FD5-4856-9D01-E7AB8C8ECADB}"/>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57F01E71-E394-430A-8D58-B3C90407E118}"/>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326034D8-04F6-4223-B6BA-0755D98A3B8F}"/>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507CD20F-C17F-4846-B35C-5A60F16C1178}"/>
            </a:ext>
          </a:extLst>
        </xdr:cNvPr>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51F7F6B9-CCF7-4A1A-808D-D3E02F98D706}"/>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9D4D55A6-F5AC-4541-9D52-01D62731318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67A3B1A9-8D60-4990-833B-C487E4D0EF0E}"/>
            </a:ext>
          </a:extLst>
        </xdr:cNvPr>
        <xdr:cNvCxnSpPr/>
      </xdr:nvCxnSpPr>
      <xdr:spPr>
        <a:xfrm flipV="1">
          <a:off x="4177665" y="12994095"/>
          <a:ext cx="0" cy="1373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903AA568-544D-4509-AFB7-F73AB1A052C1}"/>
            </a:ext>
          </a:extLst>
        </xdr:cNvPr>
        <xdr:cNvSpPr txBox="1"/>
      </xdr:nvSpPr>
      <xdr:spPr>
        <a:xfrm>
          <a:off x="421640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01A8B510-C993-443D-8E35-BEE184830F5D}"/>
            </a:ext>
          </a:extLst>
        </xdr:cNvPr>
        <xdr:cNvCxnSpPr/>
      </xdr:nvCxnSpPr>
      <xdr:spPr>
        <a:xfrm>
          <a:off x="41084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73182C25-99A9-4A77-9F83-5DCF64E96CC2}"/>
            </a:ext>
          </a:extLst>
        </xdr:cNvPr>
        <xdr:cNvSpPr txBox="1"/>
      </xdr:nvSpPr>
      <xdr:spPr>
        <a:xfrm>
          <a:off x="4216400" y="127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290" name="直線コネクタ 289">
          <a:extLst>
            <a:ext uri="{FF2B5EF4-FFF2-40B4-BE49-F238E27FC236}">
              <a16:creationId xmlns:a16="http://schemas.microsoft.com/office/drawing/2014/main" id="{3C52D7EC-3538-4A04-9953-7215071136CD}"/>
            </a:ext>
          </a:extLst>
        </xdr:cNvPr>
        <xdr:cNvCxnSpPr/>
      </xdr:nvCxnSpPr>
      <xdr:spPr>
        <a:xfrm>
          <a:off x="4108450" y="129940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50998</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859E4D18-1909-424B-B36B-09DA2AA194C2}"/>
            </a:ext>
          </a:extLst>
        </xdr:cNvPr>
        <xdr:cNvSpPr txBox="1"/>
      </xdr:nvSpPr>
      <xdr:spPr>
        <a:xfrm>
          <a:off x="4216400" y="135955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92" name="フローチャート: 判断 291">
          <a:extLst>
            <a:ext uri="{FF2B5EF4-FFF2-40B4-BE49-F238E27FC236}">
              <a16:creationId xmlns:a16="http://schemas.microsoft.com/office/drawing/2014/main" id="{CBB772FB-C315-4D0F-9A26-94F115DAEB7D}"/>
            </a:ext>
          </a:extLst>
        </xdr:cNvPr>
        <xdr:cNvSpPr/>
      </xdr:nvSpPr>
      <xdr:spPr>
        <a:xfrm>
          <a:off x="4127500" y="1373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93" name="フローチャート: 判断 292">
          <a:extLst>
            <a:ext uri="{FF2B5EF4-FFF2-40B4-BE49-F238E27FC236}">
              <a16:creationId xmlns:a16="http://schemas.microsoft.com/office/drawing/2014/main" id="{53D1DABC-78B4-4C40-B93C-7CA1FFF97584}"/>
            </a:ext>
          </a:extLst>
        </xdr:cNvPr>
        <xdr:cNvSpPr/>
      </xdr:nvSpPr>
      <xdr:spPr>
        <a:xfrm>
          <a:off x="3384550" y="137049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294" name="フローチャート: 判断 293">
          <a:extLst>
            <a:ext uri="{FF2B5EF4-FFF2-40B4-BE49-F238E27FC236}">
              <a16:creationId xmlns:a16="http://schemas.microsoft.com/office/drawing/2014/main" id="{66044B64-93CB-437A-8B49-FD33DEA727FC}"/>
            </a:ext>
          </a:extLst>
        </xdr:cNvPr>
        <xdr:cNvSpPr/>
      </xdr:nvSpPr>
      <xdr:spPr>
        <a:xfrm>
          <a:off x="2571750" y="1370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295" name="フローチャート: 判断 294">
          <a:extLst>
            <a:ext uri="{FF2B5EF4-FFF2-40B4-BE49-F238E27FC236}">
              <a16:creationId xmlns:a16="http://schemas.microsoft.com/office/drawing/2014/main" id="{4CBABBB8-BD5F-4AC9-8058-524537CCD55D}"/>
            </a:ext>
          </a:extLst>
        </xdr:cNvPr>
        <xdr:cNvSpPr/>
      </xdr:nvSpPr>
      <xdr:spPr>
        <a:xfrm>
          <a:off x="1778000" y="137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296" name="フローチャート: 判断 295">
          <a:extLst>
            <a:ext uri="{FF2B5EF4-FFF2-40B4-BE49-F238E27FC236}">
              <a16:creationId xmlns:a16="http://schemas.microsoft.com/office/drawing/2014/main" id="{4918803C-F040-45EC-94E2-89E0DED06410}"/>
            </a:ext>
          </a:extLst>
        </xdr:cNvPr>
        <xdr:cNvSpPr/>
      </xdr:nvSpPr>
      <xdr:spPr>
        <a:xfrm>
          <a:off x="984250" y="137671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B1B0E1A-9919-4D8B-B2F7-286BC6C863D1}"/>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0DF60CE-76BC-458A-8D6D-D85F6E59F715}"/>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639B501-6C0B-4E64-866E-39A611FFFCE6}"/>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A484154-EBAC-4FC4-A539-90A089ED62C3}"/>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0C6D65E-E037-42F1-8756-3EE401BFA2B5}"/>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137523</xdr:rowOff>
    </xdr:from>
    <xdr:to>
      <xdr:col>24</xdr:col>
      <xdr:colOff>114300</xdr:colOff>
      <xdr:row>85</xdr:row>
      <xdr:rowOff>67673</xdr:rowOff>
    </xdr:to>
    <xdr:sp macro="" textlink="">
      <xdr:nvSpPr>
        <xdr:cNvPr id="302" name="楕円 301">
          <a:extLst>
            <a:ext uri="{FF2B5EF4-FFF2-40B4-BE49-F238E27FC236}">
              <a16:creationId xmlns:a16="http://schemas.microsoft.com/office/drawing/2014/main" id="{90197106-DE07-485A-A91E-692661ACFB01}"/>
            </a:ext>
          </a:extLst>
        </xdr:cNvPr>
        <xdr:cNvSpPr/>
      </xdr:nvSpPr>
      <xdr:spPr>
        <a:xfrm>
          <a:off x="4127500" y="140122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115950</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163C69B2-DB82-441F-9E80-0863F2E9AB6F}"/>
            </a:ext>
          </a:extLst>
        </xdr:cNvPr>
        <xdr:cNvSpPr txBox="1"/>
      </xdr:nvSpPr>
      <xdr:spPr>
        <a:xfrm>
          <a:off x="4216400" y="13990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19957</xdr:rowOff>
    </xdr:from>
    <xdr:to>
      <xdr:col>20</xdr:col>
      <xdr:colOff>38100</xdr:colOff>
      <xdr:row>84</xdr:row>
      <xdr:rowOff>121557</xdr:rowOff>
    </xdr:to>
    <xdr:sp macro="" textlink="">
      <xdr:nvSpPr>
        <xdr:cNvPr id="304" name="楕円 303">
          <a:extLst>
            <a:ext uri="{FF2B5EF4-FFF2-40B4-BE49-F238E27FC236}">
              <a16:creationId xmlns:a16="http://schemas.microsoft.com/office/drawing/2014/main" id="{7CB6D1F2-F950-44B2-8220-264733E8597E}"/>
            </a:ext>
          </a:extLst>
        </xdr:cNvPr>
        <xdr:cNvSpPr/>
      </xdr:nvSpPr>
      <xdr:spPr>
        <a:xfrm>
          <a:off x="3384550" y="138947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70757</xdr:rowOff>
    </xdr:from>
    <xdr:to>
      <xdr:col>24</xdr:col>
      <xdr:colOff>63500</xdr:colOff>
      <xdr:row>85</xdr:row>
      <xdr:rowOff>16873</xdr:rowOff>
    </xdr:to>
    <xdr:cxnSp macro="">
      <xdr:nvCxnSpPr>
        <xdr:cNvPr id="305" name="直線コネクタ 304">
          <a:extLst>
            <a:ext uri="{FF2B5EF4-FFF2-40B4-BE49-F238E27FC236}">
              <a16:creationId xmlns:a16="http://schemas.microsoft.com/office/drawing/2014/main" id="{43253DEC-2E72-46D9-AD20-3267D11A1753}"/>
            </a:ext>
          </a:extLst>
        </xdr:cNvPr>
        <xdr:cNvCxnSpPr/>
      </xdr:nvCxnSpPr>
      <xdr:spPr>
        <a:xfrm>
          <a:off x="3429000" y="13945507"/>
          <a:ext cx="749300" cy="11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44450</xdr:rowOff>
    </xdr:from>
    <xdr:to>
      <xdr:col>15</xdr:col>
      <xdr:colOff>101600</xdr:colOff>
      <xdr:row>84</xdr:row>
      <xdr:rowOff>146050</xdr:rowOff>
    </xdr:to>
    <xdr:sp macro="" textlink="">
      <xdr:nvSpPr>
        <xdr:cNvPr id="306" name="楕円 305">
          <a:extLst>
            <a:ext uri="{FF2B5EF4-FFF2-40B4-BE49-F238E27FC236}">
              <a16:creationId xmlns:a16="http://schemas.microsoft.com/office/drawing/2014/main" id="{BAC4ED1C-165A-49D5-84BD-A6C6140A2F2C}"/>
            </a:ext>
          </a:extLst>
        </xdr:cNvPr>
        <xdr:cNvSpPr/>
      </xdr:nvSpPr>
      <xdr:spPr>
        <a:xfrm>
          <a:off x="2571750" y="139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70757</xdr:rowOff>
    </xdr:from>
    <xdr:to>
      <xdr:col>19</xdr:col>
      <xdr:colOff>177800</xdr:colOff>
      <xdr:row>84</xdr:row>
      <xdr:rowOff>95250</xdr:rowOff>
    </xdr:to>
    <xdr:cxnSp macro="">
      <xdr:nvCxnSpPr>
        <xdr:cNvPr id="307" name="直線コネクタ 306">
          <a:extLst>
            <a:ext uri="{FF2B5EF4-FFF2-40B4-BE49-F238E27FC236}">
              <a16:creationId xmlns:a16="http://schemas.microsoft.com/office/drawing/2014/main" id="{E72A90EB-F37E-40EB-AE54-907902FAB380}"/>
            </a:ext>
          </a:extLst>
        </xdr:cNvPr>
        <xdr:cNvCxnSpPr/>
      </xdr:nvCxnSpPr>
      <xdr:spPr>
        <a:xfrm flipV="1">
          <a:off x="2622550" y="13945507"/>
          <a:ext cx="8064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158750</xdr:rowOff>
    </xdr:from>
    <xdr:to>
      <xdr:col>10</xdr:col>
      <xdr:colOff>165100</xdr:colOff>
      <xdr:row>84</xdr:row>
      <xdr:rowOff>88900</xdr:rowOff>
    </xdr:to>
    <xdr:sp macro="" textlink="">
      <xdr:nvSpPr>
        <xdr:cNvPr id="308" name="楕円 307">
          <a:extLst>
            <a:ext uri="{FF2B5EF4-FFF2-40B4-BE49-F238E27FC236}">
              <a16:creationId xmlns:a16="http://schemas.microsoft.com/office/drawing/2014/main" id="{7B950261-5546-4588-ABA2-B768974C6A59}"/>
            </a:ext>
          </a:extLst>
        </xdr:cNvPr>
        <xdr:cNvSpPr/>
      </xdr:nvSpPr>
      <xdr:spPr>
        <a:xfrm>
          <a:off x="1778000" y="13868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38100</xdr:rowOff>
    </xdr:from>
    <xdr:to>
      <xdr:col>15</xdr:col>
      <xdr:colOff>50800</xdr:colOff>
      <xdr:row>84</xdr:row>
      <xdr:rowOff>95250</xdr:rowOff>
    </xdr:to>
    <xdr:cxnSp macro="">
      <xdr:nvCxnSpPr>
        <xdr:cNvPr id="309" name="直線コネクタ 308">
          <a:extLst>
            <a:ext uri="{FF2B5EF4-FFF2-40B4-BE49-F238E27FC236}">
              <a16:creationId xmlns:a16="http://schemas.microsoft.com/office/drawing/2014/main" id="{94F304FE-7F60-44F1-B408-678EABCABD8F}"/>
            </a:ext>
          </a:extLst>
        </xdr:cNvPr>
        <xdr:cNvCxnSpPr/>
      </xdr:nvCxnSpPr>
      <xdr:spPr>
        <a:xfrm>
          <a:off x="1828800" y="13912850"/>
          <a:ext cx="7937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126093</xdr:rowOff>
    </xdr:from>
    <xdr:to>
      <xdr:col>6</xdr:col>
      <xdr:colOff>38100</xdr:colOff>
      <xdr:row>84</xdr:row>
      <xdr:rowOff>56243</xdr:rowOff>
    </xdr:to>
    <xdr:sp macro="" textlink="">
      <xdr:nvSpPr>
        <xdr:cNvPr id="310" name="楕円 309">
          <a:extLst>
            <a:ext uri="{FF2B5EF4-FFF2-40B4-BE49-F238E27FC236}">
              <a16:creationId xmlns:a16="http://schemas.microsoft.com/office/drawing/2014/main" id="{A3A835B6-4DB7-4D97-8759-349A5ED20B75}"/>
            </a:ext>
          </a:extLst>
        </xdr:cNvPr>
        <xdr:cNvSpPr/>
      </xdr:nvSpPr>
      <xdr:spPr>
        <a:xfrm>
          <a:off x="984250" y="138357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5443</xdr:rowOff>
    </xdr:from>
    <xdr:to>
      <xdr:col>10</xdr:col>
      <xdr:colOff>114300</xdr:colOff>
      <xdr:row>84</xdr:row>
      <xdr:rowOff>38100</xdr:rowOff>
    </xdr:to>
    <xdr:cxnSp macro="">
      <xdr:nvCxnSpPr>
        <xdr:cNvPr id="311" name="直線コネクタ 310">
          <a:extLst>
            <a:ext uri="{FF2B5EF4-FFF2-40B4-BE49-F238E27FC236}">
              <a16:creationId xmlns:a16="http://schemas.microsoft.com/office/drawing/2014/main" id="{9B8D8EF0-E888-44AA-B240-01B03716BD71}"/>
            </a:ext>
          </a:extLst>
        </xdr:cNvPr>
        <xdr:cNvCxnSpPr/>
      </xdr:nvCxnSpPr>
      <xdr:spPr>
        <a:xfrm>
          <a:off x="1028700" y="13880193"/>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107059</xdr:rowOff>
    </xdr:from>
    <xdr:ext cx="405111" cy="259045"/>
    <xdr:sp macro="" textlink="">
      <xdr:nvSpPr>
        <xdr:cNvPr id="312" name="n_1aveValue【公営住宅】&#10;有形固定資産減価償却率">
          <a:extLst>
            <a:ext uri="{FF2B5EF4-FFF2-40B4-BE49-F238E27FC236}">
              <a16:creationId xmlns:a16="http://schemas.microsoft.com/office/drawing/2014/main" id="{33CB9EE8-9055-496E-BBD2-DB320B4D6008}"/>
            </a:ext>
          </a:extLst>
        </xdr:cNvPr>
        <xdr:cNvSpPr txBox="1"/>
      </xdr:nvSpPr>
      <xdr:spPr>
        <a:xfrm>
          <a:off x="3239144" y="1348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115225</xdr:rowOff>
    </xdr:from>
    <xdr:ext cx="405111" cy="259045"/>
    <xdr:sp macro="" textlink="">
      <xdr:nvSpPr>
        <xdr:cNvPr id="313" name="n_2aveValue【公営住宅】&#10;有形固定資産減価償却率">
          <a:extLst>
            <a:ext uri="{FF2B5EF4-FFF2-40B4-BE49-F238E27FC236}">
              <a16:creationId xmlns:a16="http://schemas.microsoft.com/office/drawing/2014/main" id="{2640AE41-E231-428C-8F28-DD0EA0CA3491}"/>
            </a:ext>
          </a:extLst>
        </xdr:cNvPr>
        <xdr:cNvSpPr txBox="1"/>
      </xdr:nvSpPr>
      <xdr:spPr>
        <a:xfrm>
          <a:off x="2439044" y="13494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118490</xdr:rowOff>
    </xdr:from>
    <xdr:ext cx="405111" cy="259045"/>
    <xdr:sp macro="" textlink="">
      <xdr:nvSpPr>
        <xdr:cNvPr id="314" name="n_3aveValue【公営住宅】&#10;有形固定資産減価償却率">
          <a:extLst>
            <a:ext uri="{FF2B5EF4-FFF2-40B4-BE49-F238E27FC236}">
              <a16:creationId xmlns:a16="http://schemas.microsoft.com/office/drawing/2014/main" id="{CADB6EAF-0114-4F0F-8CD0-864ABCF91965}"/>
            </a:ext>
          </a:extLst>
        </xdr:cNvPr>
        <xdr:cNvSpPr txBox="1"/>
      </xdr:nvSpPr>
      <xdr:spPr>
        <a:xfrm>
          <a:off x="1645294" y="13497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4190</xdr:rowOff>
    </xdr:from>
    <xdr:ext cx="405111" cy="259045"/>
    <xdr:sp macro="" textlink="">
      <xdr:nvSpPr>
        <xdr:cNvPr id="315" name="n_4aveValue【公営住宅】&#10;有形固定資産減価償却率">
          <a:extLst>
            <a:ext uri="{FF2B5EF4-FFF2-40B4-BE49-F238E27FC236}">
              <a16:creationId xmlns:a16="http://schemas.microsoft.com/office/drawing/2014/main" id="{C616CC16-B090-4341-8F4C-E0FE6B3B1D14}"/>
            </a:ext>
          </a:extLst>
        </xdr:cNvPr>
        <xdr:cNvSpPr txBox="1"/>
      </xdr:nvSpPr>
      <xdr:spPr>
        <a:xfrm>
          <a:off x="851544" y="1354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112684</xdr:rowOff>
    </xdr:from>
    <xdr:ext cx="405111" cy="259045"/>
    <xdr:sp macro="" textlink="">
      <xdr:nvSpPr>
        <xdr:cNvPr id="316" name="n_1mainValue【公営住宅】&#10;有形固定資産減価償却率">
          <a:extLst>
            <a:ext uri="{FF2B5EF4-FFF2-40B4-BE49-F238E27FC236}">
              <a16:creationId xmlns:a16="http://schemas.microsoft.com/office/drawing/2014/main" id="{066624E5-3C94-4489-A64C-1084D80A9B39}"/>
            </a:ext>
          </a:extLst>
        </xdr:cNvPr>
        <xdr:cNvSpPr txBox="1"/>
      </xdr:nvSpPr>
      <xdr:spPr>
        <a:xfrm>
          <a:off x="3239144" y="13987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137177</xdr:rowOff>
    </xdr:from>
    <xdr:ext cx="405111" cy="259045"/>
    <xdr:sp macro="" textlink="">
      <xdr:nvSpPr>
        <xdr:cNvPr id="317" name="n_2mainValue【公営住宅】&#10;有形固定資産減価償却率">
          <a:extLst>
            <a:ext uri="{FF2B5EF4-FFF2-40B4-BE49-F238E27FC236}">
              <a16:creationId xmlns:a16="http://schemas.microsoft.com/office/drawing/2014/main" id="{C27E541B-EA9D-4A38-9F92-1E47027B55EC}"/>
            </a:ext>
          </a:extLst>
        </xdr:cNvPr>
        <xdr:cNvSpPr txBox="1"/>
      </xdr:nvSpPr>
      <xdr:spPr>
        <a:xfrm>
          <a:off x="2439044" y="1401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80027</xdr:rowOff>
    </xdr:from>
    <xdr:ext cx="405111" cy="259045"/>
    <xdr:sp macro="" textlink="">
      <xdr:nvSpPr>
        <xdr:cNvPr id="318" name="n_3mainValue【公営住宅】&#10;有形固定資産減価償却率">
          <a:extLst>
            <a:ext uri="{FF2B5EF4-FFF2-40B4-BE49-F238E27FC236}">
              <a16:creationId xmlns:a16="http://schemas.microsoft.com/office/drawing/2014/main" id="{CE39FDE8-0F85-4737-9C41-EC5193E31455}"/>
            </a:ext>
          </a:extLst>
        </xdr:cNvPr>
        <xdr:cNvSpPr txBox="1"/>
      </xdr:nvSpPr>
      <xdr:spPr>
        <a:xfrm>
          <a:off x="164529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47370</xdr:rowOff>
    </xdr:from>
    <xdr:ext cx="405111" cy="259045"/>
    <xdr:sp macro="" textlink="">
      <xdr:nvSpPr>
        <xdr:cNvPr id="319" name="n_4mainValue【公営住宅】&#10;有形固定資産減価償却率">
          <a:extLst>
            <a:ext uri="{FF2B5EF4-FFF2-40B4-BE49-F238E27FC236}">
              <a16:creationId xmlns:a16="http://schemas.microsoft.com/office/drawing/2014/main" id="{1AA106FF-D5CD-4E62-A3A8-C42722A2F96C}"/>
            </a:ext>
          </a:extLst>
        </xdr:cNvPr>
        <xdr:cNvSpPr txBox="1"/>
      </xdr:nvSpPr>
      <xdr:spPr>
        <a:xfrm>
          <a:off x="851544" y="13922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523B86B-0ED6-4614-871D-E25A2F6CD302}"/>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6AFE3584-FD17-4A6D-93B3-30BDAE7EC471}"/>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389B9573-205B-40A4-B322-E9260BD06C08}"/>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48669AD0-3149-43AB-B66D-966D57CA9211}"/>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72BB1F05-13A4-48E2-84EF-F6255920FE38}"/>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E9C3EEBB-EA77-40DA-87C1-BBC3B6E5895A}"/>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58093ADD-B37C-47FA-AA98-61758CEDCF6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90130962-564D-4EB4-AEA0-1C66C995F11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B9EC385D-3CB2-44AA-A3AE-FEFA23B3E007}"/>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2A38ABF9-AA79-4628-B308-B39C63C78D05}"/>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6951027D-AC83-45A7-8714-F96A5E3C1AEB}"/>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42668037-0110-4F1F-9E9E-571E80CC427B}"/>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65F7C14E-1130-42CC-ABAD-72F259269EC2}"/>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D9BEEF85-E9C3-4A3B-9509-87B8CA2F720F}"/>
            </a:ext>
          </a:extLst>
        </xdr:cNvPr>
        <xdr:cNvSpPr txBox="1"/>
      </xdr:nvSpPr>
      <xdr:spPr>
        <a:xfrm>
          <a:off x="5482151" y="1366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23D6395A-2807-4742-B695-E991D4E378FD}"/>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90657011-72CE-47B0-AFFE-13A6E4DD123B}"/>
            </a:ext>
          </a:extLst>
        </xdr:cNvPr>
        <xdr:cNvSpPr txBox="1"/>
      </xdr:nvSpPr>
      <xdr:spPr>
        <a:xfrm>
          <a:off x="5482151" y="1322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6F622DD4-E74F-4FF7-A787-2541152F2921}"/>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64D99E71-74F4-469F-A334-C9632821006F}"/>
            </a:ext>
          </a:extLst>
        </xdr:cNvPr>
        <xdr:cNvSpPr txBox="1"/>
      </xdr:nvSpPr>
      <xdr:spPr>
        <a:xfrm>
          <a:off x="5482151" y="12786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7B90E35B-FEC8-485C-9231-2DED85E732BF}"/>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0DE82EEE-CA5F-4B78-BD02-1B0EC548BB4A}"/>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CF19F0E4-23CB-4024-B2A0-71475F6B3AFB}"/>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341" name="直線コネクタ 340">
          <a:extLst>
            <a:ext uri="{FF2B5EF4-FFF2-40B4-BE49-F238E27FC236}">
              <a16:creationId xmlns:a16="http://schemas.microsoft.com/office/drawing/2014/main" id="{4E62ABB8-2E97-47F2-962A-BC7553B9D9EC}"/>
            </a:ext>
          </a:extLst>
        </xdr:cNvPr>
        <xdr:cNvCxnSpPr/>
      </xdr:nvCxnSpPr>
      <xdr:spPr>
        <a:xfrm flipV="1">
          <a:off x="9429115" y="12878674"/>
          <a:ext cx="0" cy="1348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342" name="【公営住宅】&#10;一人当たり面積最小値テキスト">
          <a:extLst>
            <a:ext uri="{FF2B5EF4-FFF2-40B4-BE49-F238E27FC236}">
              <a16:creationId xmlns:a16="http://schemas.microsoft.com/office/drawing/2014/main" id="{8DF0F4B3-8160-41A1-8FCB-DB04BB49D9FD}"/>
            </a:ext>
          </a:extLst>
        </xdr:cNvPr>
        <xdr:cNvSpPr txBox="1"/>
      </xdr:nvSpPr>
      <xdr:spPr>
        <a:xfrm>
          <a:off x="9467850" y="1423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343" name="直線コネクタ 342">
          <a:extLst>
            <a:ext uri="{FF2B5EF4-FFF2-40B4-BE49-F238E27FC236}">
              <a16:creationId xmlns:a16="http://schemas.microsoft.com/office/drawing/2014/main" id="{C3826B81-4D92-46C8-BE36-0CE8B45BE83D}"/>
            </a:ext>
          </a:extLst>
        </xdr:cNvPr>
        <xdr:cNvCxnSpPr/>
      </xdr:nvCxnSpPr>
      <xdr:spPr>
        <a:xfrm>
          <a:off x="9359900" y="14227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344" name="【公営住宅】&#10;一人当たり面積最大値テキスト">
          <a:extLst>
            <a:ext uri="{FF2B5EF4-FFF2-40B4-BE49-F238E27FC236}">
              <a16:creationId xmlns:a16="http://schemas.microsoft.com/office/drawing/2014/main" id="{CF50DA8D-CB83-4A38-8C01-65CEA48B3BA4}"/>
            </a:ext>
          </a:extLst>
        </xdr:cNvPr>
        <xdr:cNvSpPr txBox="1"/>
      </xdr:nvSpPr>
      <xdr:spPr>
        <a:xfrm>
          <a:off x="9467850" y="1266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345" name="直線コネクタ 344">
          <a:extLst>
            <a:ext uri="{FF2B5EF4-FFF2-40B4-BE49-F238E27FC236}">
              <a16:creationId xmlns:a16="http://schemas.microsoft.com/office/drawing/2014/main" id="{A25D1691-85B7-4CCA-BB80-AA480E8049DF}"/>
            </a:ext>
          </a:extLst>
        </xdr:cNvPr>
        <xdr:cNvCxnSpPr/>
      </xdr:nvCxnSpPr>
      <xdr:spPr>
        <a:xfrm>
          <a:off x="9359900" y="128786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171020</xdr:rowOff>
    </xdr:from>
    <xdr:ext cx="469744" cy="259045"/>
    <xdr:sp macro="" textlink="">
      <xdr:nvSpPr>
        <xdr:cNvPr id="346" name="【公営住宅】&#10;一人当たり面積平均値テキスト">
          <a:extLst>
            <a:ext uri="{FF2B5EF4-FFF2-40B4-BE49-F238E27FC236}">
              <a16:creationId xmlns:a16="http://schemas.microsoft.com/office/drawing/2014/main" id="{0578C499-9626-4D61-A155-639C35B87E2F}"/>
            </a:ext>
          </a:extLst>
        </xdr:cNvPr>
        <xdr:cNvSpPr txBox="1"/>
      </xdr:nvSpPr>
      <xdr:spPr>
        <a:xfrm>
          <a:off x="9467850" y="13874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347" name="フローチャート: 判断 346">
          <a:extLst>
            <a:ext uri="{FF2B5EF4-FFF2-40B4-BE49-F238E27FC236}">
              <a16:creationId xmlns:a16="http://schemas.microsoft.com/office/drawing/2014/main" id="{A0640B12-7415-4AC0-B79D-C5BFA3142A11}"/>
            </a:ext>
          </a:extLst>
        </xdr:cNvPr>
        <xdr:cNvSpPr/>
      </xdr:nvSpPr>
      <xdr:spPr>
        <a:xfrm>
          <a:off x="9398000" y="140228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348" name="フローチャート: 判断 347">
          <a:extLst>
            <a:ext uri="{FF2B5EF4-FFF2-40B4-BE49-F238E27FC236}">
              <a16:creationId xmlns:a16="http://schemas.microsoft.com/office/drawing/2014/main" id="{A1B98B5C-41FB-4190-8664-5F6C67909E73}"/>
            </a:ext>
          </a:extLst>
        </xdr:cNvPr>
        <xdr:cNvSpPr/>
      </xdr:nvSpPr>
      <xdr:spPr>
        <a:xfrm>
          <a:off x="8636000" y="140276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349" name="フローチャート: 判断 348">
          <a:extLst>
            <a:ext uri="{FF2B5EF4-FFF2-40B4-BE49-F238E27FC236}">
              <a16:creationId xmlns:a16="http://schemas.microsoft.com/office/drawing/2014/main" id="{AEBAECBA-E0CC-4745-B42A-D7A0616705F4}"/>
            </a:ext>
          </a:extLst>
        </xdr:cNvPr>
        <xdr:cNvSpPr/>
      </xdr:nvSpPr>
      <xdr:spPr>
        <a:xfrm>
          <a:off x="7842250" y="1402284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350" name="フローチャート: 判断 349">
          <a:extLst>
            <a:ext uri="{FF2B5EF4-FFF2-40B4-BE49-F238E27FC236}">
              <a16:creationId xmlns:a16="http://schemas.microsoft.com/office/drawing/2014/main" id="{37D487C3-BCC5-4FA2-97DC-9EADF3223C87}"/>
            </a:ext>
          </a:extLst>
        </xdr:cNvPr>
        <xdr:cNvSpPr/>
      </xdr:nvSpPr>
      <xdr:spPr>
        <a:xfrm>
          <a:off x="7029450" y="13996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351" name="フローチャート: 判断 350">
          <a:extLst>
            <a:ext uri="{FF2B5EF4-FFF2-40B4-BE49-F238E27FC236}">
              <a16:creationId xmlns:a16="http://schemas.microsoft.com/office/drawing/2014/main" id="{E728FD3B-E997-4794-A4BB-C903D0ED2806}"/>
            </a:ext>
          </a:extLst>
        </xdr:cNvPr>
        <xdr:cNvSpPr/>
      </xdr:nvSpPr>
      <xdr:spPr>
        <a:xfrm>
          <a:off x="6235700" y="140088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7626B63-7ABD-4C72-8A35-9CCDAFB6F9CB}"/>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1181ACE7-F125-4A07-B354-B4B96A172EF5}"/>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4D72D7E-C65E-4830-B8A3-3050E6AA41A8}"/>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4F8C5F0-5197-4366-8CA1-6EF87EFFEF55}"/>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52D447C-4B65-4BCB-9A17-7D784D5A654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71059</xdr:rowOff>
    </xdr:from>
    <xdr:to>
      <xdr:col>55</xdr:col>
      <xdr:colOff>50800</xdr:colOff>
      <xdr:row>86</xdr:row>
      <xdr:rowOff>1209</xdr:rowOff>
    </xdr:to>
    <xdr:sp macro="" textlink="">
      <xdr:nvSpPr>
        <xdr:cNvPr id="357" name="楕円 356">
          <a:extLst>
            <a:ext uri="{FF2B5EF4-FFF2-40B4-BE49-F238E27FC236}">
              <a16:creationId xmlns:a16="http://schemas.microsoft.com/office/drawing/2014/main" id="{B23E79F6-2D74-457F-A0C9-7CB648582009}"/>
            </a:ext>
          </a:extLst>
        </xdr:cNvPr>
        <xdr:cNvSpPr/>
      </xdr:nvSpPr>
      <xdr:spPr>
        <a:xfrm>
          <a:off x="9398000" y="1411090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157436</xdr:rowOff>
    </xdr:from>
    <xdr:ext cx="469744" cy="259045"/>
    <xdr:sp macro="" textlink="">
      <xdr:nvSpPr>
        <xdr:cNvPr id="358" name="【公営住宅】&#10;一人当たり面積該当値テキスト">
          <a:extLst>
            <a:ext uri="{FF2B5EF4-FFF2-40B4-BE49-F238E27FC236}">
              <a16:creationId xmlns:a16="http://schemas.microsoft.com/office/drawing/2014/main" id="{AD49B698-7409-4E84-9D75-8DDE9C504198}"/>
            </a:ext>
          </a:extLst>
        </xdr:cNvPr>
        <xdr:cNvSpPr txBox="1"/>
      </xdr:nvSpPr>
      <xdr:spPr>
        <a:xfrm>
          <a:off x="9467850" y="14032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67858</xdr:rowOff>
    </xdr:from>
    <xdr:to>
      <xdr:col>50</xdr:col>
      <xdr:colOff>165100</xdr:colOff>
      <xdr:row>85</xdr:row>
      <xdr:rowOff>169458</xdr:rowOff>
    </xdr:to>
    <xdr:sp macro="" textlink="">
      <xdr:nvSpPr>
        <xdr:cNvPr id="359" name="楕円 358">
          <a:extLst>
            <a:ext uri="{FF2B5EF4-FFF2-40B4-BE49-F238E27FC236}">
              <a16:creationId xmlns:a16="http://schemas.microsoft.com/office/drawing/2014/main" id="{93F38CA4-EE48-49C7-925A-B545DC1750DA}"/>
            </a:ext>
          </a:extLst>
        </xdr:cNvPr>
        <xdr:cNvSpPr/>
      </xdr:nvSpPr>
      <xdr:spPr>
        <a:xfrm>
          <a:off x="8636000" y="141077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118658</xdr:rowOff>
    </xdr:from>
    <xdr:to>
      <xdr:col>55</xdr:col>
      <xdr:colOff>0</xdr:colOff>
      <xdr:row>85</xdr:row>
      <xdr:rowOff>121859</xdr:rowOff>
    </xdr:to>
    <xdr:cxnSp macro="">
      <xdr:nvCxnSpPr>
        <xdr:cNvPr id="360" name="直線コネクタ 359">
          <a:extLst>
            <a:ext uri="{FF2B5EF4-FFF2-40B4-BE49-F238E27FC236}">
              <a16:creationId xmlns:a16="http://schemas.microsoft.com/office/drawing/2014/main" id="{0A1564FD-D0BE-4514-B941-BD3ABCD6C19C}"/>
            </a:ext>
          </a:extLst>
        </xdr:cNvPr>
        <xdr:cNvCxnSpPr/>
      </xdr:nvCxnSpPr>
      <xdr:spPr>
        <a:xfrm>
          <a:off x="8686800" y="14158508"/>
          <a:ext cx="74295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71104</xdr:rowOff>
    </xdr:from>
    <xdr:to>
      <xdr:col>46</xdr:col>
      <xdr:colOff>38100</xdr:colOff>
      <xdr:row>86</xdr:row>
      <xdr:rowOff>1254</xdr:rowOff>
    </xdr:to>
    <xdr:sp macro="" textlink="">
      <xdr:nvSpPr>
        <xdr:cNvPr id="361" name="楕円 360">
          <a:extLst>
            <a:ext uri="{FF2B5EF4-FFF2-40B4-BE49-F238E27FC236}">
              <a16:creationId xmlns:a16="http://schemas.microsoft.com/office/drawing/2014/main" id="{09459571-7E46-4231-AFF2-9EDEFDD2EA31}"/>
            </a:ext>
          </a:extLst>
        </xdr:cNvPr>
        <xdr:cNvSpPr/>
      </xdr:nvSpPr>
      <xdr:spPr>
        <a:xfrm>
          <a:off x="7842250" y="141109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118658</xdr:rowOff>
    </xdr:from>
    <xdr:to>
      <xdr:col>50</xdr:col>
      <xdr:colOff>114300</xdr:colOff>
      <xdr:row>85</xdr:row>
      <xdr:rowOff>121904</xdr:rowOff>
    </xdr:to>
    <xdr:cxnSp macro="">
      <xdr:nvCxnSpPr>
        <xdr:cNvPr id="362" name="直線コネクタ 361">
          <a:extLst>
            <a:ext uri="{FF2B5EF4-FFF2-40B4-BE49-F238E27FC236}">
              <a16:creationId xmlns:a16="http://schemas.microsoft.com/office/drawing/2014/main" id="{683A75C7-C23D-473E-B8B7-6BDF2F077AC6}"/>
            </a:ext>
          </a:extLst>
        </xdr:cNvPr>
        <xdr:cNvCxnSpPr/>
      </xdr:nvCxnSpPr>
      <xdr:spPr>
        <a:xfrm flipV="1">
          <a:off x="7886700" y="14158508"/>
          <a:ext cx="8001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72889</xdr:rowOff>
    </xdr:from>
    <xdr:to>
      <xdr:col>41</xdr:col>
      <xdr:colOff>101600</xdr:colOff>
      <xdr:row>86</xdr:row>
      <xdr:rowOff>3039</xdr:rowOff>
    </xdr:to>
    <xdr:sp macro="" textlink="">
      <xdr:nvSpPr>
        <xdr:cNvPr id="363" name="楕円 362">
          <a:extLst>
            <a:ext uri="{FF2B5EF4-FFF2-40B4-BE49-F238E27FC236}">
              <a16:creationId xmlns:a16="http://schemas.microsoft.com/office/drawing/2014/main" id="{9E3580B4-B90E-4CC8-9D7D-7F9C9F862FB8}"/>
            </a:ext>
          </a:extLst>
        </xdr:cNvPr>
        <xdr:cNvSpPr/>
      </xdr:nvSpPr>
      <xdr:spPr>
        <a:xfrm>
          <a:off x="7029450" y="141127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121904</xdr:rowOff>
    </xdr:from>
    <xdr:to>
      <xdr:col>45</xdr:col>
      <xdr:colOff>177800</xdr:colOff>
      <xdr:row>85</xdr:row>
      <xdr:rowOff>123689</xdr:rowOff>
    </xdr:to>
    <xdr:cxnSp macro="">
      <xdr:nvCxnSpPr>
        <xdr:cNvPr id="364" name="直線コネクタ 363">
          <a:extLst>
            <a:ext uri="{FF2B5EF4-FFF2-40B4-BE49-F238E27FC236}">
              <a16:creationId xmlns:a16="http://schemas.microsoft.com/office/drawing/2014/main" id="{D6CCF85A-9463-4E3C-9DC5-862487283AB4}"/>
            </a:ext>
          </a:extLst>
        </xdr:cNvPr>
        <xdr:cNvCxnSpPr/>
      </xdr:nvCxnSpPr>
      <xdr:spPr>
        <a:xfrm flipV="1">
          <a:off x="7080250" y="14161754"/>
          <a:ext cx="806450" cy="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73985</xdr:rowOff>
    </xdr:from>
    <xdr:to>
      <xdr:col>36</xdr:col>
      <xdr:colOff>165100</xdr:colOff>
      <xdr:row>86</xdr:row>
      <xdr:rowOff>4135</xdr:rowOff>
    </xdr:to>
    <xdr:sp macro="" textlink="">
      <xdr:nvSpPr>
        <xdr:cNvPr id="365" name="楕円 364">
          <a:extLst>
            <a:ext uri="{FF2B5EF4-FFF2-40B4-BE49-F238E27FC236}">
              <a16:creationId xmlns:a16="http://schemas.microsoft.com/office/drawing/2014/main" id="{3E0E25BD-FCB3-45A6-874C-ADF379D50F89}"/>
            </a:ext>
          </a:extLst>
        </xdr:cNvPr>
        <xdr:cNvSpPr/>
      </xdr:nvSpPr>
      <xdr:spPr>
        <a:xfrm>
          <a:off x="6235700" y="141138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123689</xdr:rowOff>
    </xdr:from>
    <xdr:to>
      <xdr:col>41</xdr:col>
      <xdr:colOff>50800</xdr:colOff>
      <xdr:row>85</xdr:row>
      <xdr:rowOff>124785</xdr:rowOff>
    </xdr:to>
    <xdr:cxnSp macro="">
      <xdr:nvCxnSpPr>
        <xdr:cNvPr id="366" name="直線コネクタ 365">
          <a:extLst>
            <a:ext uri="{FF2B5EF4-FFF2-40B4-BE49-F238E27FC236}">
              <a16:creationId xmlns:a16="http://schemas.microsoft.com/office/drawing/2014/main" id="{CD80EE7C-6830-4A6F-A7EF-FA3BAD6A305A}"/>
            </a:ext>
          </a:extLst>
        </xdr:cNvPr>
        <xdr:cNvCxnSpPr/>
      </xdr:nvCxnSpPr>
      <xdr:spPr>
        <a:xfrm flipV="1">
          <a:off x="6286500" y="14163539"/>
          <a:ext cx="79375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99530</xdr:rowOff>
    </xdr:from>
    <xdr:ext cx="469744" cy="259045"/>
    <xdr:sp macro="" textlink="">
      <xdr:nvSpPr>
        <xdr:cNvPr id="367" name="n_1aveValue【公営住宅】&#10;一人当たり面積">
          <a:extLst>
            <a:ext uri="{FF2B5EF4-FFF2-40B4-BE49-F238E27FC236}">
              <a16:creationId xmlns:a16="http://schemas.microsoft.com/office/drawing/2014/main" id="{1DE8DF64-8BEC-4973-BF8E-9644A4759A9F}"/>
            </a:ext>
          </a:extLst>
        </xdr:cNvPr>
        <xdr:cNvSpPr txBox="1"/>
      </xdr:nvSpPr>
      <xdr:spPr>
        <a:xfrm>
          <a:off x="8458277" y="1380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94775</xdr:rowOff>
    </xdr:from>
    <xdr:ext cx="469744" cy="259045"/>
    <xdr:sp macro="" textlink="">
      <xdr:nvSpPr>
        <xdr:cNvPr id="368" name="n_2aveValue【公営住宅】&#10;一人当たり面積">
          <a:extLst>
            <a:ext uri="{FF2B5EF4-FFF2-40B4-BE49-F238E27FC236}">
              <a16:creationId xmlns:a16="http://schemas.microsoft.com/office/drawing/2014/main" id="{A82EB553-EE7A-4BFC-9DC0-C2326E67757D}"/>
            </a:ext>
          </a:extLst>
        </xdr:cNvPr>
        <xdr:cNvSpPr txBox="1"/>
      </xdr:nvSpPr>
      <xdr:spPr>
        <a:xfrm>
          <a:off x="7677227" y="1380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68623</xdr:rowOff>
    </xdr:from>
    <xdr:ext cx="469744" cy="259045"/>
    <xdr:sp macro="" textlink="">
      <xdr:nvSpPr>
        <xdr:cNvPr id="369" name="n_3aveValue【公営住宅】&#10;一人当たり面積">
          <a:extLst>
            <a:ext uri="{FF2B5EF4-FFF2-40B4-BE49-F238E27FC236}">
              <a16:creationId xmlns:a16="http://schemas.microsoft.com/office/drawing/2014/main" id="{416FF1BD-1D18-4B2A-8EAD-FE981D4056DD}"/>
            </a:ext>
          </a:extLst>
        </xdr:cNvPr>
        <xdr:cNvSpPr txBox="1"/>
      </xdr:nvSpPr>
      <xdr:spPr>
        <a:xfrm>
          <a:off x="6864427" y="1377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80784</xdr:rowOff>
    </xdr:from>
    <xdr:ext cx="469744" cy="259045"/>
    <xdr:sp macro="" textlink="">
      <xdr:nvSpPr>
        <xdr:cNvPr id="370" name="n_4aveValue【公営住宅】&#10;一人当たり面積">
          <a:extLst>
            <a:ext uri="{FF2B5EF4-FFF2-40B4-BE49-F238E27FC236}">
              <a16:creationId xmlns:a16="http://schemas.microsoft.com/office/drawing/2014/main" id="{3E0F9859-7F86-4168-934F-F9CCA4F3CC7A}"/>
            </a:ext>
          </a:extLst>
        </xdr:cNvPr>
        <xdr:cNvSpPr txBox="1"/>
      </xdr:nvSpPr>
      <xdr:spPr>
        <a:xfrm>
          <a:off x="6070677" y="1379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160585</xdr:rowOff>
    </xdr:from>
    <xdr:ext cx="469744" cy="259045"/>
    <xdr:sp macro="" textlink="">
      <xdr:nvSpPr>
        <xdr:cNvPr id="371" name="n_1mainValue【公営住宅】&#10;一人当たり面積">
          <a:extLst>
            <a:ext uri="{FF2B5EF4-FFF2-40B4-BE49-F238E27FC236}">
              <a16:creationId xmlns:a16="http://schemas.microsoft.com/office/drawing/2014/main" id="{363027BA-1DD7-4E63-B9D1-875CC1B8935E}"/>
            </a:ext>
          </a:extLst>
        </xdr:cNvPr>
        <xdr:cNvSpPr txBox="1"/>
      </xdr:nvSpPr>
      <xdr:spPr>
        <a:xfrm>
          <a:off x="8458277" y="1420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163831</xdr:rowOff>
    </xdr:from>
    <xdr:ext cx="469744" cy="259045"/>
    <xdr:sp macro="" textlink="">
      <xdr:nvSpPr>
        <xdr:cNvPr id="372" name="n_2mainValue【公営住宅】&#10;一人当たり面積">
          <a:extLst>
            <a:ext uri="{FF2B5EF4-FFF2-40B4-BE49-F238E27FC236}">
              <a16:creationId xmlns:a16="http://schemas.microsoft.com/office/drawing/2014/main" id="{2187CAE7-5A1E-4102-B0A4-D2AF178500EF}"/>
            </a:ext>
          </a:extLst>
        </xdr:cNvPr>
        <xdr:cNvSpPr txBox="1"/>
      </xdr:nvSpPr>
      <xdr:spPr>
        <a:xfrm>
          <a:off x="7677227" y="14203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165616</xdr:rowOff>
    </xdr:from>
    <xdr:ext cx="469744" cy="259045"/>
    <xdr:sp macro="" textlink="">
      <xdr:nvSpPr>
        <xdr:cNvPr id="373" name="n_3mainValue【公営住宅】&#10;一人当たり面積">
          <a:extLst>
            <a:ext uri="{FF2B5EF4-FFF2-40B4-BE49-F238E27FC236}">
              <a16:creationId xmlns:a16="http://schemas.microsoft.com/office/drawing/2014/main" id="{30CE4BA6-56B5-4A83-923A-F7C342BC1324}"/>
            </a:ext>
          </a:extLst>
        </xdr:cNvPr>
        <xdr:cNvSpPr txBox="1"/>
      </xdr:nvSpPr>
      <xdr:spPr>
        <a:xfrm>
          <a:off x="6864427" y="1420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166712</xdr:rowOff>
    </xdr:from>
    <xdr:ext cx="469744" cy="259045"/>
    <xdr:sp macro="" textlink="">
      <xdr:nvSpPr>
        <xdr:cNvPr id="374" name="n_4mainValue【公営住宅】&#10;一人当たり面積">
          <a:extLst>
            <a:ext uri="{FF2B5EF4-FFF2-40B4-BE49-F238E27FC236}">
              <a16:creationId xmlns:a16="http://schemas.microsoft.com/office/drawing/2014/main" id="{8508FC60-67B0-476B-89F1-271963A61B83}"/>
            </a:ext>
          </a:extLst>
        </xdr:cNvPr>
        <xdr:cNvSpPr txBox="1"/>
      </xdr:nvSpPr>
      <xdr:spPr>
        <a:xfrm>
          <a:off x="6070677" y="1420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A5DFEAE0-B843-485B-A67F-2AEE9F1475B7}"/>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E6BFF6A1-7D0E-4C35-B182-18350AB9F4B4}"/>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F3B5AA5C-1B7A-4510-97B6-F66CD97B6C6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830B5812-BDC8-49E8-B103-E26341B64F98}"/>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D81D9FF9-D87A-4CC1-84E5-8A3A0A1614D8}"/>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CD615115-5B09-42A5-8646-877861F3DA5A}"/>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DF9543BE-B84F-4577-8B99-EDA89B095EA2}"/>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90874245-55C2-4043-9757-C7EA3BCB5914}"/>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CC67A2A-CED3-4F0D-8C2F-0E2A1CAAAD3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B3529554-5B6A-4316-8419-F48325AF144E}"/>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0B6E95C2-6A23-4180-A63B-8908DC90656E}"/>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EB551CF3-3CE2-4FEE-B0D8-1DB4373B7424}"/>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1C361A91-DF74-4BA3-94F2-428671830E29}"/>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77F24589-FE5B-4271-839C-26089CB43BC2}"/>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26258316-2222-4A98-951D-774022DF1442}"/>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AB9BCAA4-5E39-4AD6-81FB-98C0FB2D9CE9}"/>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19944187-438C-4FC5-B963-774F49551489}"/>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4726161C-7F50-48D2-9DB0-AC3C6992B48A}"/>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4004C526-38E0-4D8F-A992-259AA1A8DEF1}"/>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53EB38E9-83A7-49DF-A3BC-D5877FEE049C}"/>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46826715-08B7-47B0-8F78-851EAD78358D}"/>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644BC70E-2CA0-4B68-A48E-3D90BA8C999F}"/>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CBC6E9FF-2506-4981-8E8C-62A77407897D}"/>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BF420C4E-FE40-4997-BA1C-E83212089742}"/>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03255198-1A4C-4E27-BAF8-58D3BAB05945}"/>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02B77D60-B7FC-4DD7-81C7-2747E556D673}"/>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2436A776-4B75-4546-8B7D-F66D0F89BA5F}"/>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B2C6ABEB-AA47-422B-A9AA-C98520767EF8}"/>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4A10C744-D9D4-43FE-9F40-634D371F8A53}"/>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984ED600-2D03-4BF7-BA73-55D0C42A464F}"/>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8E225005-866A-4868-BBCA-C1F0B52BD697}"/>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1306B0DA-D709-4898-98E0-78EF48FD4112}"/>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F001BACC-0614-4FC7-BAAA-37920C541061}"/>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B5FD188F-ABAE-4658-90D8-1F38D19DE479}"/>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F948F232-843B-464F-900B-1CD1E71D3AD2}"/>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6999EEAE-165A-432A-8425-705DA2668A96}"/>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1" name="テキスト ボックス 410">
          <a:extLst>
            <a:ext uri="{FF2B5EF4-FFF2-40B4-BE49-F238E27FC236}">
              <a16:creationId xmlns:a16="http://schemas.microsoft.com/office/drawing/2014/main" id="{6919EDA9-5D41-47CA-9490-F8580308922F}"/>
            </a:ext>
          </a:extLst>
        </xdr:cNvPr>
        <xdr:cNvSpPr txBox="1"/>
      </xdr:nvSpPr>
      <xdr:spPr>
        <a:xfrm>
          <a:off x="1090691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BF749B0B-4C3F-407F-BCD7-9FD0F5E14B13}"/>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9CF6D4D-E3D0-4340-8A97-956E3ECB569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4" name="直線コネクタ 413">
          <a:extLst>
            <a:ext uri="{FF2B5EF4-FFF2-40B4-BE49-F238E27FC236}">
              <a16:creationId xmlns:a16="http://schemas.microsoft.com/office/drawing/2014/main" id="{44ADEC85-BA57-49D5-A586-5D5C8596EB03}"/>
            </a:ext>
          </a:extLst>
        </xdr:cNvPr>
        <xdr:cNvCxnSpPr/>
      </xdr:nvCxnSpPr>
      <xdr:spPr>
        <a:xfrm flipV="1">
          <a:off x="14699614" y="55118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5" name="【認定こども園・幼稚園・保育所】&#10;有形固定資産減価償却率最小値テキスト">
          <a:extLst>
            <a:ext uri="{FF2B5EF4-FFF2-40B4-BE49-F238E27FC236}">
              <a16:creationId xmlns:a16="http://schemas.microsoft.com/office/drawing/2014/main" id="{DD4E0197-3D07-4ED5-9D4A-D9ADAE83A34D}"/>
            </a:ext>
          </a:extLst>
        </xdr:cNvPr>
        <xdr:cNvSpPr txBox="1"/>
      </xdr:nvSpPr>
      <xdr:spPr>
        <a:xfrm>
          <a:off x="1473835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6" name="直線コネクタ 415">
          <a:extLst>
            <a:ext uri="{FF2B5EF4-FFF2-40B4-BE49-F238E27FC236}">
              <a16:creationId xmlns:a16="http://schemas.microsoft.com/office/drawing/2014/main" id="{4D2CCB1A-0087-4F91-8301-EB88DE2616C4}"/>
            </a:ext>
          </a:extLst>
        </xdr:cNvPr>
        <xdr:cNvCxnSpPr/>
      </xdr:nvCxnSpPr>
      <xdr:spPr>
        <a:xfrm>
          <a:off x="14611350" y="673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7" name="【認定こども園・幼稚園・保育所】&#10;有形固定資産減価償却率最大値テキスト">
          <a:extLst>
            <a:ext uri="{FF2B5EF4-FFF2-40B4-BE49-F238E27FC236}">
              <a16:creationId xmlns:a16="http://schemas.microsoft.com/office/drawing/2014/main" id="{BEFE0780-D35B-4E56-85D6-AA9140C42559}"/>
            </a:ext>
          </a:extLst>
        </xdr:cNvPr>
        <xdr:cNvSpPr txBox="1"/>
      </xdr:nvSpPr>
      <xdr:spPr>
        <a:xfrm>
          <a:off x="14738350" y="52933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8" name="直線コネクタ 417">
          <a:extLst>
            <a:ext uri="{FF2B5EF4-FFF2-40B4-BE49-F238E27FC236}">
              <a16:creationId xmlns:a16="http://schemas.microsoft.com/office/drawing/2014/main" id="{42B1B05A-BFE0-42B1-BBEA-6B6E68930937}"/>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121937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4590B857-6F76-4032-84F0-7D5B475C1654}"/>
            </a:ext>
          </a:extLst>
        </xdr:cNvPr>
        <xdr:cNvSpPr txBox="1"/>
      </xdr:nvSpPr>
      <xdr:spPr>
        <a:xfrm>
          <a:off x="14738350" y="5906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420" name="フローチャート: 判断 419">
          <a:extLst>
            <a:ext uri="{FF2B5EF4-FFF2-40B4-BE49-F238E27FC236}">
              <a16:creationId xmlns:a16="http://schemas.microsoft.com/office/drawing/2014/main" id="{06CAF869-A170-4A69-8CB2-9DC99C1AA754}"/>
            </a:ext>
          </a:extLst>
        </xdr:cNvPr>
        <xdr:cNvSpPr/>
      </xdr:nvSpPr>
      <xdr:spPr>
        <a:xfrm>
          <a:off x="14649450" y="604901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421" name="フローチャート: 判断 420">
          <a:extLst>
            <a:ext uri="{FF2B5EF4-FFF2-40B4-BE49-F238E27FC236}">
              <a16:creationId xmlns:a16="http://schemas.microsoft.com/office/drawing/2014/main" id="{9E9A1EE4-BF7E-4D4F-A6BE-565C2FF87EE9}"/>
            </a:ext>
          </a:extLst>
        </xdr:cNvPr>
        <xdr:cNvSpPr/>
      </xdr:nvSpPr>
      <xdr:spPr>
        <a:xfrm>
          <a:off x="13887450" y="6038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422" name="フローチャート: 判断 421">
          <a:extLst>
            <a:ext uri="{FF2B5EF4-FFF2-40B4-BE49-F238E27FC236}">
              <a16:creationId xmlns:a16="http://schemas.microsoft.com/office/drawing/2014/main" id="{FBCBC23A-69EF-432A-8D72-786CF2F724E1}"/>
            </a:ext>
          </a:extLst>
        </xdr:cNvPr>
        <xdr:cNvSpPr/>
      </xdr:nvSpPr>
      <xdr:spPr>
        <a:xfrm>
          <a:off x="13093700" y="6038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423" name="フローチャート: 判断 422">
          <a:extLst>
            <a:ext uri="{FF2B5EF4-FFF2-40B4-BE49-F238E27FC236}">
              <a16:creationId xmlns:a16="http://schemas.microsoft.com/office/drawing/2014/main" id="{089A9613-B6A4-42A5-A6E2-F7323CEEB738}"/>
            </a:ext>
          </a:extLst>
        </xdr:cNvPr>
        <xdr:cNvSpPr/>
      </xdr:nvSpPr>
      <xdr:spPr>
        <a:xfrm>
          <a:off x="12299950" y="59753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424" name="フローチャート: 判断 423">
          <a:extLst>
            <a:ext uri="{FF2B5EF4-FFF2-40B4-BE49-F238E27FC236}">
              <a16:creationId xmlns:a16="http://schemas.microsoft.com/office/drawing/2014/main" id="{F84653BC-F8D2-4993-9187-7D5F5833572E}"/>
            </a:ext>
          </a:extLst>
        </xdr:cNvPr>
        <xdr:cNvSpPr/>
      </xdr:nvSpPr>
      <xdr:spPr>
        <a:xfrm>
          <a:off x="11487150" y="598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DAA39F7-A3AC-413C-B7A3-0B158D0EDFAB}"/>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1547B27-274C-4CD3-8F00-73FDBF7E7949}"/>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5FD27EFF-0F48-4DC5-BBEA-31446ADD3E36}"/>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6B4B473B-EA13-4A5A-AB4B-D07D89B766BF}"/>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DE0D4638-9148-4E93-99E6-2978CCBE8A16}"/>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53340</xdr:rowOff>
    </xdr:from>
    <xdr:to>
      <xdr:col>85</xdr:col>
      <xdr:colOff>177800</xdr:colOff>
      <xdr:row>38</xdr:row>
      <xdr:rowOff>154940</xdr:rowOff>
    </xdr:to>
    <xdr:sp macro="" textlink="">
      <xdr:nvSpPr>
        <xdr:cNvPr id="430" name="楕円 429">
          <a:extLst>
            <a:ext uri="{FF2B5EF4-FFF2-40B4-BE49-F238E27FC236}">
              <a16:creationId xmlns:a16="http://schemas.microsoft.com/office/drawing/2014/main" id="{FCE23D24-6F0B-4BE3-967B-CCC2B26F19AD}"/>
            </a:ext>
          </a:extLst>
        </xdr:cNvPr>
        <xdr:cNvSpPr/>
      </xdr:nvSpPr>
      <xdr:spPr>
        <a:xfrm>
          <a:off x="14649450" y="633349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5FC93D37-20D8-4A1C-AB87-39D80F8B768E}"/>
            </a:ext>
          </a:extLst>
        </xdr:cNvPr>
        <xdr:cNvSpPr txBox="1"/>
      </xdr:nvSpPr>
      <xdr:spPr>
        <a:xfrm>
          <a:off x="14738350"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71120</xdr:rowOff>
    </xdr:from>
    <xdr:to>
      <xdr:col>81</xdr:col>
      <xdr:colOff>101600</xdr:colOff>
      <xdr:row>39</xdr:row>
      <xdr:rowOff>1270</xdr:rowOff>
    </xdr:to>
    <xdr:sp macro="" textlink="">
      <xdr:nvSpPr>
        <xdr:cNvPr id="432" name="楕円 431">
          <a:extLst>
            <a:ext uri="{FF2B5EF4-FFF2-40B4-BE49-F238E27FC236}">
              <a16:creationId xmlns:a16="http://schemas.microsoft.com/office/drawing/2014/main" id="{63FB7F5F-EFED-41C4-AB1E-C8E1080CFFCF}"/>
            </a:ext>
          </a:extLst>
        </xdr:cNvPr>
        <xdr:cNvSpPr/>
      </xdr:nvSpPr>
      <xdr:spPr>
        <a:xfrm>
          <a:off x="13887450" y="6351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104140</xdr:rowOff>
    </xdr:from>
    <xdr:to>
      <xdr:col>85</xdr:col>
      <xdr:colOff>127000</xdr:colOff>
      <xdr:row>38</xdr:row>
      <xdr:rowOff>121920</xdr:rowOff>
    </xdr:to>
    <xdr:cxnSp macro="">
      <xdr:nvCxnSpPr>
        <xdr:cNvPr id="433" name="直線コネクタ 432">
          <a:extLst>
            <a:ext uri="{FF2B5EF4-FFF2-40B4-BE49-F238E27FC236}">
              <a16:creationId xmlns:a16="http://schemas.microsoft.com/office/drawing/2014/main" id="{F0F7FF5D-4129-47F3-97DF-DEF25CBA65EE}"/>
            </a:ext>
          </a:extLst>
        </xdr:cNvPr>
        <xdr:cNvCxnSpPr/>
      </xdr:nvCxnSpPr>
      <xdr:spPr>
        <a:xfrm flipV="1">
          <a:off x="13938250" y="6384290"/>
          <a:ext cx="762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71120</xdr:rowOff>
    </xdr:from>
    <xdr:to>
      <xdr:col>76</xdr:col>
      <xdr:colOff>165100</xdr:colOff>
      <xdr:row>39</xdr:row>
      <xdr:rowOff>1270</xdr:rowOff>
    </xdr:to>
    <xdr:sp macro="" textlink="">
      <xdr:nvSpPr>
        <xdr:cNvPr id="434" name="楕円 433">
          <a:extLst>
            <a:ext uri="{FF2B5EF4-FFF2-40B4-BE49-F238E27FC236}">
              <a16:creationId xmlns:a16="http://schemas.microsoft.com/office/drawing/2014/main" id="{5E3A787C-1E39-49F8-9E93-6DFE5853300B}"/>
            </a:ext>
          </a:extLst>
        </xdr:cNvPr>
        <xdr:cNvSpPr/>
      </xdr:nvSpPr>
      <xdr:spPr>
        <a:xfrm>
          <a:off x="13093700" y="6351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121920</xdr:rowOff>
    </xdr:from>
    <xdr:to>
      <xdr:col>81</xdr:col>
      <xdr:colOff>50800</xdr:colOff>
      <xdr:row>38</xdr:row>
      <xdr:rowOff>121920</xdr:rowOff>
    </xdr:to>
    <xdr:cxnSp macro="">
      <xdr:nvCxnSpPr>
        <xdr:cNvPr id="435" name="直線コネクタ 434">
          <a:extLst>
            <a:ext uri="{FF2B5EF4-FFF2-40B4-BE49-F238E27FC236}">
              <a16:creationId xmlns:a16="http://schemas.microsoft.com/office/drawing/2014/main" id="{6BB14BB1-306C-40E5-BE1D-4EDC240742E8}"/>
            </a:ext>
          </a:extLst>
        </xdr:cNvPr>
        <xdr:cNvCxnSpPr/>
      </xdr:nvCxnSpPr>
      <xdr:spPr>
        <a:xfrm>
          <a:off x="13144500" y="64020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55880</xdr:rowOff>
    </xdr:from>
    <xdr:to>
      <xdr:col>72</xdr:col>
      <xdr:colOff>38100</xdr:colOff>
      <xdr:row>38</xdr:row>
      <xdr:rowOff>157480</xdr:rowOff>
    </xdr:to>
    <xdr:sp macro="" textlink="">
      <xdr:nvSpPr>
        <xdr:cNvPr id="436" name="楕円 435">
          <a:extLst>
            <a:ext uri="{FF2B5EF4-FFF2-40B4-BE49-F238E27FC236}">
              <a16:creationId xmlns:a16="http://schemas.microsoft.com/office/drawing/2014/main" id="{FFEACBC4-584E-4F74-BCBE-E18DDA5851F2}"/>
            </a:ext>
          </a:extLst>
        </xdr:cNvPr>
        <xdr:cNvSpPr/>
      </xdr:nvSpPr>
      <xdr:spPr>
        <a:xfrm>
          <a:off x="12299950" y="6336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106680</xdr:rowOff>
    </xdr:from>
    <xdr:to>
      <xdr:col>76</xdr:col>
      <xdr:colOff>114300</xdr:colOff>
      <xdr:row>38</xdr:row>
      <xdr:rowOff>121920</xdr:rowOff>
    </xdr:to>
    <xdr:cxnSp macro="">
      <xdr:nvCxnSpPr>
        <xdr:cNvPr id="437" name="直線コネクタ 436">
          <a:extLst>
            <a:ext uri="{FF2B5EF4-FFF2-40B4-BE49-F238E27FC236}">
              <a16:creationId xmlns:a16="http://schemas.microsoft.com/office/drawing/2014/main" id="{5B2EAF42-8E19-4EBB-9362-00F63857469E}"/>
            </a:ext>
          </a:extLst>
        </xdr:cNvPr>
        <xdr:cNvCxnSpPr/>
      </xdr:nvCxnSpPr>
      <xdr:spPr>
        <a:xfrm>
          <a:off x="12344400" y="6386830"/>
          <a:ext cx="8001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76200</xdr:rowOff>
    </xdr:from>
    <xdr:to>
      <xdr:col>67</xdr:col>
      <xdr:colOff>101600</xdr:colOff>
      <xdr:row>39</xdr:row>
      <xdr:rowOff>6350</xdr:rowOff>
    </xdr:to>
    <xdr:sp macro="" textlink="">
      <xdr:nvSpPr>
        <xdr:cNvPr id="438" name="楕円 437">
          <a:extLst>
            <a:ext uri="{FF2B5EF4-FFF2-40B4-BE49-F238E27FC236}">
              <a16:creationId xmlns:a16="http://schemas.microsoft.com/office/drawing/2014/main" id="{C39FDF2B-D917-4CFB-848D-838B14A0ECDD}"/>
            </a:ext>
          </a:extLst>
        </xdr:cNvPr>
        <xdr:cNvSpPr/>
      </xdr:nvSpPr>
      <xdr:spPr>
        <a:xfrm>
          <a:off x="11487150" y="6356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106680</xdr:rowOff>
    </xdr:from>
    <xdr:to>
      <xdr:col>71</xdr:col>
      <xdr:colOff>177800</xdr:colOff>
      <xdr:row>38</xdr:row>
      <xdr:rowOff>127000</xdr:rowOff>
    </xdr:to>
    <xdr:cxnSp macro="">
      <xdr:nvCxnSpPr>
        <xdr:cNvPr id="439" name="直線コネクタ 438">
          <a:extLst>
            <a:ext uri="{FF2B5EF4-FFF2-40B4-BE49-F238E27FC236}">
              <a16:creationId xmlns:a16="http://schemas.microsoft.com/office/drawing/2014/main" id="{4EE4DA1A-1F94-422C-A80E-E18D985B8B18}"/>
            </a:ext>
          </a:extLst>
        </xdr:cNvPr>
        <xdr:cNvCxnSpPr/>
      </xdr:nvCxnSpPr>
      <xdr:spPr>
        <a:xfrm flipV="1">
          <a:off x="11537950" y="6386830"/>
          <a:ext cx="80645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35577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D339ECF1-555F-44EA-A7FA-F2CB1B8FD198}"/>
            </a:ext>
          </a:extLst>
        </xdr:cNvPr>
        <xdr:cNvSpPr txBox="1"/>
      </xdr:nvSpPr>
      <xdr:spPr>
        <a:xfrm>
          <a:off x="137420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35577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30574611-2782-488C-BDB0-4576A9C9B44E}"/>
            </a:ext>
          </a:extLst>
        </xdr:cNvPr>
        <xdr:cNvSpPr txBox="1"/>
      </xdr:nvSpPr>
      <xdr:spPr>
        <a:xfrm>
          <a:off x="1296099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4EAB6F1E-0B52-4E2C-AC82-84F17AFCDB5F}"/>
            </a:ext>
          </a:extLst>
        </xdr:cNvPr>
        <xdr:cNvSpPr txBox="1"/>
      </xdr:nvSpPr>
      <xdr:spPr>
        <a:xfrm>
          <a:off x="121672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156227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DF16C1E4-90A6-4B66-860D-B7A0A4CF8867}"/>
            </a:ext>
          </a:extLst>
        </xdr:cNvPr>
        <xdr:cNvSpPr txBox="1"/>
      </xdr:nvSpPr>
      <xdr:spPr>
        <a:xfrm>
          <a:off x="11354444" y="577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163847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DE90B30A-BF58-480A-83F9-0D18A967CCAC}"/>
            </a:ext>
          </a:extLst>
        </xdr:cNvPr>
        <xdr:cNvSpPr txBox="1"/>
      </xdr:nvSpPr>
      <xdr:spPr>
        <a:xfrm>
          <a:off x="13742044" y="644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163847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5AF06050-8DC0-4731-A772-92F5CA4378B7}"/>
            </a:ext>
          </a:extLst>
        </xdr:cNvPr>
        <xdr:cNvSpPr txBox="1"/>
      </xdr:nvSpPr>
      <xdr:spPr>
        <a:xfrm>
          <a:off x="12960994" y="644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148607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6C512408-8489-4B2A-A30E-0356B5C144F7}"/>
            </a:ext>
          </a:extLst>
        </xdr:cNvPr>
        <xdr:cNvSpPr txBox="1"/>
      </xdr:nvSpPr>
      <xdr:spPr>
        <a:xfrm>
          <a:off x="12167244" y="6428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168927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23B70D54-3DC1-4B06-8E92-D31F7F94DA25}"/>
            </a:ext>
          </a:extLst>
        </xdr:cNvPr>
        <xdr:cNvSpPr txBox="1"/>
      </xdr:nvSpPr>
      <xdr:spPr>
        <a:xfrm>
          <a:off x="113544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52EBC8A4-B180-4C6D-8EFE-889165210B6C}"/>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428024F8-6A3A-4290-BD78-91FFDC07596C}"/>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C4F270A6-C87B-42F1-869A-9307482260AF}"/>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C34E268B-73FD-4246-8882-795F4E5EEFE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9A87240-7B46-4E2B-8837-154578BF3709}"/>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A3AE200D-9775-411E-B219-7ED3AE4155BF}"/>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312CB839-228C-4954-BB71-270FEE3F60D8}"/>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D48A7A77-3930-4906-903C-AA760ED830A4}"/>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3A5AB8DB-CB76-4905-869C-654BC2590359}"/>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883936AE-9B59-4908-9736-9B05C1ECFFC8}"/>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24F53C32-F225-410C-8752-B1DFA109972F}"/>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2555947A-29A0-4090-B887-96A6D39357A4}"/>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54DE2467-D179-4FC7-AB39-E65E31D4AEB7}"/>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8FA41796-3422-42C8-9F40-4569666793F4}"/>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9C8AB5CD-BFCC-4F51-B6E3-41C4FA74C548}"/>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1991693B-AC88-4796-A55D-AC86DBEF9FD4}"/>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CEAF8B89-09FC-46BF-8CF4-49338AA6F22D}"/>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89C6A103-947B-4317-A71B-CCA64A38A903}"/>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F5A23F5A-CA30-4E03-B14B-D517BB9DA1FA}"/>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7288262A-FD53-42FA-90D3-D35435252F8F}"/>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BD1D1AE7-D6FF-4B00-A30D-46540A0C6E55}"/>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469" name="直線コネクタ 468">
          <a:extLst>
            <a:ext uri="{FF2B5EF4-FFF2-40B4-BE49-F238E27FC236}">
              <a16:creationId xmlns:a16="http://schemas.microsoft.com/office/drawing/2014/main" id="{C4C5D4EC-D76D-40AD-B4F5-598CD0F4EC4D}"/>
            </a:ext>
          </a:extLst>
        </xdr:cNvPr>
        <xdr:cNvCxnSpPr/>
      </xdr:nvCxnSpPr>
      <xdr:spPr>
        <a:xfrm flipV="1">
          <a:off x="19951064" y="5487416"/>
          <a:ext cx="0" cy="137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2209A471-6C1A-4484-8B80-3EBA3B36D8B8}"/>
            </a:ext>
          </a:extLst>
        </xdr:cNvPr>
        <xdr:cNvSpPr txBox="1"/>
      </xdr:nvSpPr>
      <xdr:spPr>
        <a:xfrm>
          <a:off x="19989800" y="686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471" name="直線コネクタ 470">
          <a:extLst>
            <a:ext uri="{FF2B5EF4-FFF2-40B4-BE49-F238E27FC236}">
              <a16:creationId xmlns:a16="http://schemas.microsoft.com/office/drawing/2014/main" id="{7F6AE2DA-4640-4ECC-8C2F-3F6BB3F58D07}"/>
            </a:ext>
          </a:extLst>
        </xdr:cNvPr>
        <xdr:cNvCxnSpPr/>
      </xdr:nvCxnSpPr>
      <xdr:spPr>
        <a:xfrm>
          <a:off x="19881850" y="6857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29586C55-0755-443D-B3CC-146A25A897EA}"/>
            </a:ext>
          </a:extLst>
        </xdr:cNvPr>
        <xdr:cNvSpPr txBox="1"/>
      </xdr:nvSpPr>
      <xdr:spPr>
        <a:xfrm>
          <a:off x="19989800" y="5275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473" name="直線コネクタ 472">
          <a:extLst>
            <a:ext uri="{FF2B5EF4-FFF2-40B4-BE49-F238E27FC236}">
              <a16:creationId xmlns:a16="http://schemas.microsoft.com/office/drawing/2014/main" id="{4A90A3FE-2955-4F75-9686-EB6996B3A3D3}"/>
            </a:ext>
          </a:extLst>
        </xdr:cNvPr>
        <xdr:cNvCxnSpPr/>
      </xdr:nvCxnSpPr>
      <xdr:spPr>
        <a:xfrm>
          <a:off x="19881850" y="54874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5198</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115504FB-E09D-4ED0-A7E0-85C2AA6E6110}"/>
            </a:ext>
          </a:extLst>
        </xdr:cNvPr>
        <xdr:cNvSpPr txBox="1"/>
      </xdr:nvSpPr>
      <xdr:spPr>
        <a:xfrm>
          <a:off x="19989800" y="64504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475" name="フローチャート: 判断 474">
          <a:extLst>
            <a:ext uri="{FF2B5EF4-FFF2-40B4-BE49-F238E27FC236}">
              <a16:creationId xmlns:a16="http://schemas.microsoft.com/office/drawing/2014/main" id="{523A9530-F62E-4465-AEC8-D120767DE08B}"/>
            </a:ext>
          </a:extLst>
        </xdr:cNvPr>
        <xdr:cNvSpPr/>
      </xdr:nvSpPr>
      <xdr:spPr>
        <a:xfrm>
          <a:off x="19900900" y="64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476" name="フローチャート: 判断 475">
          <a:extLst>
            <a:ext uri="{FF2B5EF4-FFF2-40B4-BE49-F238E27FC236}">
              <a16:creationId xmlns:a16="http://schemas.microsoft.com/office/drawing/2014/main" id="{3C410809-DA69-4C97-8573-73DA57431BFA}"/>
            </a:ext>
          </a:extLst>
        </xdr:cNvPr>
        <xdr:cNvSpPr/>
      </xdr:nvSpPr>
      <xdr:spPr>
        <a:xfrm>
          <a:off x="19157950" y="64802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477" name="フローチャート: 判断 476">
          <a:extLst>
            <a:ext uri="{FF2B5EF4-FFF2-40B4-BE49-F238E27FC236}">
              <a16:creationId xmlns:a16="http://schemas.microsoft.com/office/drawing/2014/main" id="{79350797-6C71-40E2-9CBA-99C334CFFB03}"/>
            </a:ext>
          </a:extLst>
        </xdr:cNvPr>
        <xdr:cNvSpPr/>
      </xdr:nvSpPr>
      <xdr:spPr>
        <a:xfrm>
          <a:off x="18345150" y="65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478" name="フローチャート: 判断 477">
          <a:extLst>
            <a:ext uri="{FF2B5EF4-FFF2-40B4-BE49-F238E27FC236}">
              <a16:creationId xmlns:a16="http://schemas.microsoft.com/office/drawing/2014/main" id="{B090B4AF-AF93-4A19-ADAB-111F793BC8B5}"/>
            </a:ext>
          </a:extLst>
        </xdr:cNvPr>
        <xdr:cNvSpPr/>
      </xdr:nvSpPr>
      <xdr:spPr>
        <a:xfrm>
          <a:off x="17551400" y="64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479" name="フローチャート: 判断 478">
          <a:extLst>
            <a:ext uri="{FF2B5EF4-FFF2-40B4-BE49-F238E27FC236}">
              <a16:creationId xmlns:a16="http://schemas.microsoft.com/office/drawing/2014/main" id="{7CCD1B3A-ECF7-41C2-BAD9-DE295F6CC2AF}"/>
            </a:ext>
          </a:extLst>
        </xdr:cNvPr>
        <xdr:cNvSpPr/>
      </xdr:nvSpPr>
      <xdr:spPr>
        <a:xfrm>
          <a:off x="16757650" y="64893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AD7BEEE5-54B8-46AF-A2F8-112D41715794}"/>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51A6B92-AE05-4469-966D-E8F265DBD106}"/>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6EAB2D2-A9B3-4E97-9EFA-A977E3C2DBFE}"/>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75BBE32-AC55-4DFB-9805-C9112BB63EBE}"/>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BA1701CD-30F0-43C7-9267-1D44EFB8CF36}"/>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63805</xdr:rowOff>
    </xdr:from>
    <xdr:to>
      <xdr:col>116</xdr:col>
      <xdr:colOff>114300</xdr:colOff>
      <xdr:row>38</xdr:row>
      <xdr:rowOff>165405</xdr:rowOff>
    </xdr:to>
    <xdr:sp macro="" textlink="">
      <xdr:nvSpPr>
        <xdr:cNvPr id="485" name="楕円 484">
          <a:extLst>
            <a:ext uri="{FF2B5EF4-FFF2-40B4-BE49-F238E27FC236}">
              <a16:creationId xmlns:a16="http://schemas.microsoft.com/office/drawing/2014/main" id="{8B15E2F3-A150-4835-89C1-D233BD762C1E}"/>
            </a:ext>
          </a:extLst>
        </xdr:cNvPr>
        <xdr:cNvSpPr/>
      </xdr:nvSpPr>
      <xdr:spPr>
        <a:xfrm>
          <a:off x="19900900" y="63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86682</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37086521-1EA4-4DF5-BF80-AB406732B1FD}"/>
            </a:ext>
          </a:extLst>
        </xdr:cNvPr>
        <xdr:cNvSpPr txBox="1"/>
      </xdr:nvSpPr>
      <xdr:spPr>
        <a:xfrm>
          <a:off x="19989800" y="62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74778</xdr:rowOff>
    </xdr:from>
    <xdr:to>
      <xdr:col>112</xdr:col>
      <xdr:colOff>38100</xdr:colOff>
      <xdr:row>39</xdr:row>
      <xdr:rowOff>4928</xdr:rowOff>
    </xdr:to>
    <xdr:sp macro="" textlink="">
      <xdr:nvSpPr>
        <xdr:cNvPr id="487" name="楕円 486">
          <a:extLst>
            <a:ext uri="{FF2B5EF4-FFF2-40B4-BE49-F238E27FC236}">
              <a16:creationId xmlns:a16="http://schemas.microsoft.com/office/drawing/2014/main" id="{551D1FEF-4A0B-4819-B4F7-9C2E98DF881F}"/>
            </a:ext>
          </a:extLst>
        </xdr:cNvPr>
        <xdr:cNvSpPr/>
      </xdr:nvSpPr>
      <xdr:spPr>
        <a:xfrm>
          <a:off x="19157950" y="63549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114605</xdr:rowOff>
    </xdr:from>
    <xdr:to>
      <xdr:col>116</xdr:col>
      <xdr:colOff>63500</xdr:colOff>
      <xdr:row>38</xdr:row>
      <xdr:rowOff>125578</xdr:rowOff>
    </xdr:to>
    <xdr:cxnSp macro="">
      <xdr:nvCxnSpPr>
        <xdr:cNvPr id="488" name="直線コネクタ 487">
          <a:extLst>
            <a:ext uri="{FF2B5EF4-FFF2-40B4-BE49-F238E27FC236}">
              <a16:creationId xmlns:a16="http://schemas.microsoft.com/office/drawing/2014/main" id="{1017944A-E395-49B1-BB4E-30CC6BA2D9BF}"/>
            </a:ext>
          </a:extLst>
        </xdr:cNvPr>
        <xdr:cNvCxnSpPr/>
      </xdr:nvCxnSpPr>
      <xdr:spPr>
        <a:xfrm flipV="1">
          <a:off x="19202400" y="6394755"/>
          <a:ext cx="7493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91237</xdr:rowOff>
    </xdr:from>
    <xdr:to>
      <xdr:col>107</xdr:col>
      <xdr:colOff>101600</xdr:colOff>
      <xdr:row>39</xdr:row>
      <xdr:rowOff>21387</xdr:rowOff>
    </xdr:to>
    <xdr:sp macro="" textlink="">
      <xdr:nvSpPr>
        <xdr:cNvPr id="489" name="楕円 488">
          <a:extLst>
            <a:ext uri="{FF2B5EF4-FFF2-40B4-BE49-F238E27FC236}">
              <a16:creationId xmlns:a16="http://schemas.microsoft.com/office/drawing/2014/main" id="{AFD96D73-BCA7-4E0E-BBC4-5A997CD7F3E1}"/>
            </a:ext>
          </a:extLst>
        </xdr:cNvPr>
        <xdr:cNvSpPr/>
      </xdr:nvSpPr>
      <xdr:spPr>
        <a:xfrm>
          <a:off x="18345150" y="63713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125578</xdr:rowOff>
    </xdr:from>
    <xdr:to>
      <xdr:col>111</xdr:col>
      <xdr:colOff>177800</xdr:colOff>
      <xdr:row>38</xdr:row>
      <xdr:rowOff>142037</xdr:rowOff>
    </xdr:to>
    <xdr:cxnSp macro="">
      <xdr:nvCxnSpPr>
        <xdr:cNvPr id="490" name="直線コネクタ 489">
          <a:extLst>
            <a:ext uri="{FF2B5EF4-FFF2-40B4-BE49-F238E27FC236}">
              <a16:creationId xmlns:a16="http://schemas.microsoft.com/office/drawing/2014/main" id="{22C10FC0-D022-489B-8859-B5BD6409933B}"/>
            </a:ext>
          </a:extLst>
        </xdr:cNvPr>
        <xdr:cNvCxnSpPr/>
      </xdr:nvCxnSpPr>
      <xdr:spPr>
        <a:xfrm flipV="1">
          <a:off x="18395950" y="6405728"/>
          <a:ext cx="80645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102209</xdr:rowOff>
    </xdr:from>
    <xdr:to>
      <xdr:col>102</xdr:col>
      <xdr:colOff>165100</xdr:colOff>
      <xdr:row>39</xdr:row>
      <xdr:rowOff>32359</xdr:rowOff>
    </xdr:to>
    <xdr:sp macro="" textlink="">
      <xdr:nvSpPr>
        <xdr:cNvPr id="491" name="楕円 490">
          <a:extLst>
            <a:ext uri="{FF2B5EF4-FFF2-40B4-BE49-F238E27FC236}">
              <a16:creationId xmlns:a16="http://schemas.microsoft.com/office/drawing/2014/main" id="{7EE58FE6-199E-47D8-A262-DF060ECD502C}"/>
            </a:ext>
          </a:extLst>
        </xdr:cNvPr>
        <xdr:cNvSpPr/>
      </xdr:nvSpPr>
      <xdr:spPr>
        <a:xfrm>
          <a:off x="17551400" y="63823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142037</xdr:rowOff>
    </xdr:from>
    <xdr:to>
      <xdr:col>107</xdr:col>
      <xdr:colOff>50800</xdr:colOff>
      <xdr:row>38</xdr:row>
      <xdr:rowOff>153009</xdr:rowOff>
    </xdr:to>
    <xdr:cxnSp macro="">
      <xdr:nvCxnSpPr>
        <xdr:cNvPr id="492" name="直線コネクタ 491">
          <a:extLst>
            <a:ext uri="{FF2B5EF4-FFF2-40B4-BE49-F238E27FC236}">
              <a16:creationId xmlns:a16="http://schemas.microsoft.com/office/drawing/2014/main" id="{807D03CA-4B88-48EB-92F3-369D646919C7}"/>
            </a:ext>
          </a:extLst>
        </xdr:cNvPr>
        <xdr:cNvCxnSpPr/>
      </xdr:nvCxnSpPr>
      <xdr:spPr>
        <a:xfrm flipV="1">
          <a:off x="17602200" y="6422187"/>
          <a:ext cx="793750" cy="1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107696</xdr:rowOff>
    </xdr:from>
    <xdr:to>
      <xdr:col>98</xdr:col>
      <xdr:colOff>38100</xdr:colOff>
      <xdr:row>39</xdr:row>
      <xdr:rowOff>37846</xdr:rowOff>
    </xdr:to>
    <xdr:sp macro="" textlink="">
      <xdr:nvSpPr>
        <xdr:cNvPr id="493" name="楕円 492">
          <a:extLst>
            <a:ext uri="{FF2B5EF4-FFF2-40B4-BE49-F238E27FC236}">
              <a16:creationId xmlns:a16="http://schemas.microsoft.com/office/drawing/2014/main" id="{BA9EA919-50D8-4037-BFAC-E8839CE46430}"/>
            </a:ext>
          </a:extLst>
        </xdr:cNvPr>
        <xdr:cNvSpPr/>
      </xdr:nvSpPr>
      <xdr:spPr>
        <a:xfrm>
          <a:off x="16757650" y="63878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153009</xdr:rowOff>
    </xdr:from>
    <xdr:to>
      <xdr:col>102</xdr:col>
      <xdr:colOff>114300</xdr:colOff>
      <xdr:row>38</xdr:row>
      <xdr:rowOff>158496</xdr:rowOff>
    </xdr:to>
    <xdr:cxnSp macro="">
      <xdr:nvCxnSpPr>
        <xdr:cNvPr id="494" name="直線コネクタ 493">
          <a:extLst>
            <a:ext uri="{FF2B5EF4-FFF2-40B4-BE49-F238E27FC236}">
              <a16:creationId xmlns:a16="http://schemas.microsoft.com/office/drawing/2014/main" id="{7EBE02D6-4BC4-4566-AB70-6C9C4B5A5B98}"/>
            </a:ext>
          </a:extLst>
        </xdr:cNvPr>
        <xdr:cNvCxnSpPr/>
      </xdr:nvCxnSpPr>
      <xdr:spPr>
        <a:xfrm flipV="1">
          <a:off x="16802100" y="6433159"/>
          <a:ext cx="8001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127728</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D56981B3-C9DE-4B26-A99D-6227E44474DF}"/>
            </a:ext>
          </a:extLst>
        </xdr:cNvPr>
        <xdr:cNvSpPr txBox="1"/>
      </xdr:nvSpPr>
      <xdr:spPr>
        <a:xfrm>
          <a:off x="18980227" y="6572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153331</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5C01F76C-0AE0-44B9-9AF2-A9D62CA660B4}"/>
            </a:ext>
          </a:extLst>
        </xdr:cNvPr>
        <xdr:cNvSpPr txBox="1"/>
      </xdr:nvSpPr>
      <xdr:spPr>
        <a:xfrm>
          <a:off x="18180127" y="65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119498</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475F7C62-A093-44A6-9F8D-370055210324}"/>
            </a:ext>
          </a:extLst>
        </xdr:cNvPr>
        <xdr:cNvSpPr txBox="1"/>
      </xdr:nvSpPr>
      <xdr:spPr>
        <a:xfrm>
          <a:off x="17386377" y="6564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136872</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A369FB80-324A-440B-A53D-ECD40DC0EFFA}"/>
            </a:ext>
          </a:extLst>
        </xdr:cNvPr>
        <xdr:cNvSpPr txBox="1"/>
      </xdr:nvSpPr>
      <xdr:spPr>
        <a:xfrm>
          <a:off x="16592627" y="6582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21455</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BEE861B4-B814-4582-9D7B-615E2865C63C}"/>
            </a:ext>
          </a:extLst>
        </xdr:cNvPr>
        <xdr:cNvSpPr txBox="1"/>
      </xdr:nvSpPr>
      <xdr:spPr>
        <a:xfrm>
          <a:off x="18980227" y="613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37914</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F03B4EC6-7D50-4BC3-8860-E2363D8EC380}"/>
            </a:ext>
          </a:extLst>
        </xdr:cNvPr>
        <xdr:cNvSpPr txBox="1"/>
      </xdr:nvSpPr>
      <xdr:spPr>
        <a:xfrm>
          <a:off x="18180127" y="615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48887</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E5C9FB44-78BA-4AB8-B259-67580777CF30}"/>
            </a:ext>
          </a:extLst>
        </xdr:cNvPr>
        <xdr:cNvSpPr txBox="1"/>
      </xdr:nvSpPr>
      <xdr:spPr>
        <a:xfrm>
          <a:off x="17386377" y="6163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54373</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1F3DAE57-CC8C-485D-AF52-9D6FB3DDEE4E}"/>
            </a:ext>
          </a:extLst>
        </xdr:cNvPr>
        <xdr:cNvSpPr txBox="1"/>
      </xdr:nvSpPr>
      <xdr:spPr>
        <a:xfrm>
          <a:off x="165926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6E800B2F-C458-4C49-BE3B-5BD808A4B556}"/>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E907A073-4751-4E61-80D3-050C079403E2}"/>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A79E3885-159C-432E-A735-8F304E4DDC7F}"/>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679776A9-6571-4DF6-AE17-1984105E6C9A}"/>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B5B2A768-C848-448F-9F9B-219D59855509}"/>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77288B49-0556-4212-8331-DF998C164B7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812F706C-5BAF-4F5B-9024-B72854DC998F}"/>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34B9F9E8-3871-474A-A2A0-81CC9FB9E96A}"/>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4BDFADFF-2BD3-4C89-8B1A-E35DF619404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5FEAB930-C18A-4002-A21B-4C08BCFF551F}"/>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E84BA63C-778E-4A39-973B-87A1F3B9185B}"/>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4" name="直線コネクタ 513">
          <a:extLst>
            <a:ext uri="{FF2B5EF4-FFF2-40B4-BE49-F238E27FC236}">
              <a16:creationId xmlns:a16="http://schemas.microsoft.com/office/drawing/2014/main" id="{D0B299BC-6C4A-4ED9-BD00-094B0501CA0B}"/>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5" name="テキスト ボックス 514">
          <a:extLst>
            <a:ext uri="{FF2B5EF4-FFF2-40B4-BE49-F238E27FC236}">
              <a16:creationId xmlns:a16="http://schemas.microsoft.com/office/drawing/2014/main" id="{0D6C45E5-3D04-4CA1-97B4-0F4A18E729CB}"/>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6" name="直線コネクタ 515">
          <a:extLst>
            <a:ext uri="{FF2B5EF4-FFF2-40B4-BE49-F238E27FC236}">
              <a16:creationId xmlns:a16="http://schemas.microsoft.com/office/drawing/2014/main" id="{C4499278-0680-4BB8-9AB6-F2B1CBDAA7F4}"/>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7" name="テキスト ボックス 516">
          <a:extLst>
            <a:ext uri="{FF2B5EF4-FFF2-40B4-BE49-F238E27FC236}">
              <a16:creationId xmlns:a16="http://schemas.microsoft.com/office/drawing/2014/main" id="{FFA55E93-AA0A-47E0-8545-E683367E64FF}"/>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8" name="直線コネクタ 517">
          <a:extLst>
            <a:ext uri="{FF2B5EF4-FFF2-40B4-BE49-F238E27FC236}">
              <a16:creationId xmlns:a16="http://schemas.microsoft.com/office/drawing/2014/main" id="{ED9AC8FE-45D7-4B4D-877D-4EE626BC4CC5}"/>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9" name="テキスト ボックス 518">
          <a:extLst>
            <a:ext uri="{FF2B5EF4-FFF2-40B4-BE49-F238E27FC236}">
              <a16:creationId xmlns:a16="http://schemas.microsoft.com/office/drawing/2014/main" id="{F1EF6CE7-838A-46F1-A06F-C04E7E326257}"/>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0" name="直線コネクタ 519">
          <a:extLst>
            <a:ext uri="{FF2B5EF4-FFF2-40B4-BE49-F238E27FC236}">
              <a16:creationId xmlns:a16="http://schemas.microsoft.com/office/drawing/2014/main" id="{91CF5219-A97F-4D19-BD79-0E275C57860E}"/>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1" name="テキスト ボックス 520">
          <a:extLst>
            <a:ext uri="{FF2B5EF4-FFF2-40B4-BE49-F238E27FC236}">
              <a16:creationId xmlns:a16="http://schemas.microsoft.com/office/drawing/2014/main" id="{261D69B6-37FB-447D-A0EC-3BAA9A07610F}"/>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2" name="直線コネクタ 521">
          <a:extLst>
            <a:ext uri="{FF2B5EF4-FFF2-40B4-BE49-F238E27FC236}">
              <a16:creationId xmlns:a16="http://schemas.microsoft.com/office/drawing/2014/main" id="{7C86567E-A182-4455-8473-AA7BCE206108}"/>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3" name="テキスト ボックス 522">
          <a:extLst>
            <a:ext uri="{FF2B5EF4-FFF2-40B4-BE49-F238E27FC236}">
              <a16:creationId xmlns:a16="http://schemas.microsoft.com/office/drawing/2014/main" id="{CAE0CC04-716C-469E-AAA8-24BA6BE14309}"/>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a:extLst>
            <a:ext uri="{FF2B5EF4-FFF2-40B4-BE49-F238E27FC236}">
              <a16:creationId xmlns:a16="http://schemas.microsoft.com/office/drawing/2014/main" id="{C07238C8-260A-4057-9C8C-293E6D8F2D7E}"/>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5" name="テキスト ボックス 524">
          <a:extLst>
            <a:ext uri="{FF2B5EF4-FFF2-40B4-BE49-F238E27FC236}">
              <a16:creationId xmlns:a16="http://schemas.microsoft.com/office/drawing/2014/main" id="{B69888D7-30B6-4043-8FED-45DCE7855C64}"/>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02724CFA-30AF-4543-BF5B-256E797C058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527" name="直線コネクタ 526">
          <a:extLst>
            <a:ext uri="{FF2B5EF4-FFF2-40B4-BE49-F238E27FC236}">
              <a16:creationId xmlns:a16="http://schemas.microsoft.com/office/drawing/2014/main" id="{AF20E299-02FF-4EE7-A406-9EC3348BE280}"/>
            </a:ext>
          </a:extLst>
        </xdr:cNvPr>
        <xdr:cNvCxnSpPr/>
      </xdr:nvCxnSpPr>
      <xdr:spPr>
        <a:xfrm flipV="1">
          <a:off x="14699614" y="9331960"/>
          <a:ext cx="0" cy="13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28" name="【学校施設】&#10;有形固定資産減価償却率最小値テキスト">
          <a:extLst>
            <a:ext uri="{FF2B5EF4-FFF2-40B4-BE49-F238E27FC236}">
              <a16:creationId xmlns:a16="http://schemas.microsoft.com/office/drawing/2014/main" id="{C67E2777-E571-4C05-924D-23B3A44E727C}"/>
            </a:ext>
          </a:extLst>
        </xdr:cNvPr>
        <xdr:cNvSpPr txBox="1"/>
      </xdr:nvSpPr>
      <xdr:spPr>
        <a:xfrm>
          <a:off x="1473835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29" name="直線コネクタ 528">
          <a:extLst>
            <a:ext uri="{FF2B5EF4-FFF2-40B4-BE49-F238E27FC236}">
              <a16:creationId xmlns:a16="http://schemas.microsoft.com/office/drawing/2014/main" id="{8F1B604C-CB73-4D86-AB3F-FF2D088DDC31}"/>
            </a:ext>
          </a:extLst>
        </xdr:cNvPr>
        <xdr:cNvCxnSpPr/>
      </xdr:nvCxnSpPr>
      <xdr:spPr>
        <a:xfrm>
          <a:off x="146113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530" name="【学校施設】&#10;有形固定資産減価償却率最大値テキスト">
          <a:extLst>
            <a:ext uri="{FF2B5EF4-FFF2-40B4-BE49-F238E27FC236}">
              <a16:creationId xmlns:a16="http://schemas.microsoft.com/office/drawing/2014/main" id="{444180F1-0EAD-45FB-8E0B-6C26F2087BB9}"/>
            </a:ext>
          </a:extLst>
        </xdr:cNvPr>
        <xdr:cNvSpPr txBox="1"/>
      </xdr:nvSpPr>
      <xdr:spPr>
        <a:xfrm>
          <a:off x="14738350" y="911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531" name="直線コネクタ 530">
          <a:extLst>
            <a:ext uri="{FF2B5EF4-FFF2-40B4-BE49-F238E27FC236}">
              <a16:creationId xmlns:a16="http://schemas.microsoft.com/office/drawing/2014/main" id="{C10C7C6A-D8FF-469C-B66D-5DB1B3A031A9}"/>
            </a:ext>
          </a:extLst>
        </xdr:cNvPr>
        <xdr:cNvCxnSpPr/>
      </xdr:nvCxnSpPr>
      <xdr:spPr>
        <a:xfrm>
          <a:off x="14611350" y="93319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161942</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93A58ABF-2772-4159-BD26-A8AD9418D55C}"/>
            </a:ext>
          </a:extLst>
        </xdr:cNvPr>
        <xdr:cNvSpPr txBox="1"/>
      </xdr:nvSpPr>
      <xdr:spPr>
        <a:xfrm>
          <a:off x="14738350" y="9909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533" name="フローチャート: 判断 532">
          <a:extLst>
            <a:ext uri="{FF2B5EF4-FFF2-40B4-BE49-F238E27FC236}">
              <a16:creationId xmlns:a16="http://schemas.microsoft.com/office/drawing/2014/main" id="{CFA77B4E-350B-42EC-8E3E-9065C5C871BF}"/>
            </a:ext>
          </a:extLst>
        </xdr:cNvPr>
        <xdr:cNvSpPr/>
      </xdr:nvSpPr>
      <xdr:spPr>
        <a:xfrm>
          <a:off x="14649450" y="992441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534" name="フローチャート: 判断 533">
          <a:extLst>
            <a:ext uri="{FF2B5EF4-FFF2-40B4-BE49-F238E27FC236}">
              <a16:creationId xmlns:a16="http://schemas.microsoft.com/office/drawing/2014/main" id="{9CE33511-BDAB-4F00-B953-4596240CCC8E}"/>
            </a:ext>
          </a:extLst>
        </xdr:cNvPr>
        <xdr:cNvSpPr/>
      </xdr:nvSpPr>
      <xdr:spPr>
        <a:xfrm>
          <a:off x="13887450" y="98831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535" name="フローチャート: 判断 534">
          <a:extLst>
            <a:ext uri="{FF2B5EF4-FFF2-40B4-BE49-F238E27FC236}">
              <a16:creationId xmlns:a16="http://schemas.microsoft.com/office/drawing/2014/main" id="{901D5BB2-2A06-4A49-BEA7-247D6071616B}"/>
            </a:ext>
          </a:extLst>
        </xdr:cNvPr>
        <xdr:cNvSpPr/>
      </xdr:nvSpPr>
      <xdr:spPr>
        <a:xfrm>
          <a:off x="13093700" y="98621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536" name="フローチャート: 判断 535">
          <a:extLst>
            <a:ext uri="{FF2B5EF4-FFF2-40B4-BE49-F238E27FC236}">
              <a16:creationId xmlns:a16="http://schemas.microsoft.com/office/drawing/2014/main" id="{688B36C5-67B5-4C7A-BD04-76255749A2A9}"/>
            </a:ext>
          </a:extLst>
        </xdr:cNvPr>
        <xdr:cNvSpPr/>
      </xdr:nvSpPr>
      <xdr:spPr>
        <a:xfrm>
          <a:off x="12299950" y="98888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537" name="フローチャート: 判断 536">
          <a:extLst>
            <a:ext uri="{FF2B5EF4-FFF2-40B4-BE49-F238E27FC236}">
              <a16:creationId xmlns:a16="http://schemas.microsoft.com/office/drawing/2014/main" id="{8CDA0071-D7D6-46DF-B58C-FE6B377E14A6}"/>
            </a:ext>
          </a:extLst>
        </xdr:cNvPr>
        <xdr:cNvSpPr/>
      </xdr:nvSpPr>
      <xdr:spPr>
        <a:xfrm>
          <a:off x="11487150" y="98621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7FB8468E-1F7C-41E8-9C0E-2EAEBC18E496}"/>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C431F2CB-6539-4335-ACF7-FC405251073A}"/>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C1FA0BA1-1AF4-46EE-B4A4-C0E51EAA8929}"/>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B558F1C9-27AF-4559-B3FB-AC536009B037}"/>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DFEE2996-2017-4718-B75A-6C5AD97F45FF}"/>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25400</xdr:rowOff>
    </xdr:from>
    <xdr:to>
      <xdr:col>85</xdr:col>
      <xdr:colOff>177800</xdr:colOff>
      <xdr:row>59</xdr:row>
      <xdr:rowOff>127000</xdr:rowOff>
    </xdr:to>
    <xdr:sp macro="" textlink="">
      <xdr:nvSpPr>
        <xdr:cNvPr id="543" name="楕円 542">
          <a:extLst>
            <a:ext uri="{FF2B5EF4-FFF2-40B4-BE49-F238E27FC236}">
              <a16:creationId xmlns:a16="http://schemas.microsoft.com/office/drawing/2014/main" id="{5FA0CF53-213F-4EBB-AA61-4FA035011BA7}"/>
            </a:ext>
          </a:extLst>
        </xdr:cNvPr>
        <xdr:cNvSpPr/>
      </xdr:nvSpPr>
      <xdr:spPr>
        <a:xfrm>
          <a:off x="14649450" y="97726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48277</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216B955A-8952-44A2-A3AD-A48F50B2C3CA}"/>
            </a:ext>
          </a:extLst>
        </xdr:cNvPr>
        <xdr:cNvSpPr txBox="1"/>
      </xdr:nvSpPr>
      <xdr:spPr>
        <a:xfrm>
          <a:off x="14738350" y="963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8255</xdr:rowOff>
    </xdr:from>
    <xdr:to>
      <xdr:col>81</xdr:col>
      <xdr:colOff>101600</xdr:colOff>
      <xdr:row>58</xdr:row>
      <xdr:rowOff>109855</xdr:rowOff>
    </xdr:to>
    <xdr:sp macro="" textlink="">
      <xdr:nvSpPr>
        <xdr:cNvPr id="545" name="楕円 544">
          <a:extLst>
            <a:ext uri="{FF2B5EF4-FFF2-40B4-BE49-F238E27FC236}">
              <a16:creationId xmlns:a16="http://schemas.microsoft.com/office/drawing/2014/main" id="{0736C005-C620-45FF-BDF2-DDB36606ECF7}"/>
            </a:ext>
          </a:extLst>
        </xdr:cNvPr>
        <xdr:cNvSpPr/>
      </xdr:nvSpPr>
      <xdr:spPr>
        <a:xfrm>
          <a:off x="13887450" y="95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59055</xdr:rowOff>
    </xdr:from>
    <xdr:to>
      <xdr:col>85</xdr:col>
      <xdr:colOff>127000</xdr:colOff>
      <xdr:row>59</xdr:row>
      <xdr:rowOff>76200</xdr:rowOff>
    </xdr:to>
    <xdr:cxnSp macro="">
      <xdr:nvCxnSpPr>
        <xdr:cNvPr id="546" name="直線コネクタ 545">
          <a:extLst>
            <a:ext uri="{FF2B5EF4-FFF2-40B4-BE49-F238E27FC236}">
              <a16:creationId xmlns:a16="http://schemas.microsoft.com/office/drawing/2014/main" id="{58B7EE8F-B306-4594-A55C-05445219C369}"/>
            </a:ext>
          </a:extLst>
        </xdr:cNvPr>
        <xdr:cNvCxnSpPr/>
      </xdr:nvCxnSpPr>
      <xdr:spPr>
        <a:xfrm>
          <a:off x="13938250" y="9641205"/>
          <a:ext cx="762000" cy="18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635</xdr:rowOff>
    </xdr:from>
    <xdr:to>
      <xdr:col>76</xdr:col>
      <xdr:colOff>165100</xdr:colOff>
      <xdr:row>59</xdr:row>
      <xdr:rowOff>102235</xdr:rowOff>
    </xdr:to>
    <xdr:sp macro="" textlink="">
      <xdr:nvSpPr>
        <xdr:cNvPr id="547" name="楕円 546">
          <a:extLst>
            <a:ext uri="{FF2B5EF4-FFF2-40B4-BE49-F238E27FC236}">
              <a16:creationId xmlns:a16="http://schemas.microsoft.com/office/drawing/2014/main" id="{3DBFA4A5-A520-4424-BEC9-5BA63989B9AE}"/>
            </a:ext>
          </a:extLst>
        </xdr:cNvPr>
        <xdr:cNvSpPr/>
      </xdr:nvSpPr>
      <xdr:spPr>
        <a:xfrm>
          <a:off x="13093700" y="974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59055</xdr:rowOff>
    </xdr:from>
    <xdr:to>
      <xdr:col>81</xdr:col>
      <xdr:colOff>50800</xdr:colOff>
      <xdr:row>59</xdr:row>
      <xdr:rowOff>51435</xdr:rowOff>
    </xdr:to>
    <xdr:cxnSp macro="">
      <xdr:nvCxnSpPr>
        <xdr:cNvPr id="548" name="直線コネクタ 547">
          <a:extLst>
            <a:ext uri="{FF2B5EF4-FFF2-40B4-BE49-F238E27FC236}">
              <a16:creationId xmlns:a16="http://schemas.microsoft.com/office/drawing/2014/main" id="{AA454396-2CB9-484D-A2A5-A310744D9A5A}"/>
            </a:ext>
          </a:extLst>
        </xdr:cNvPr>
        <xdr:cNvCxnSpPr/>
      </xdr:nvCxnSpPr>
      <xdr:spPr>
        <a:xfrm flipV="1">
          <a:off x="13144500" y="9641205"/>
          <a:ext cx="793750" cy="15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145415</xdr:rowOff>
    </xdr:from>
    <xdr:to>
      <xdr:col>72</xdr:col>
      <xdr:colOff>38100</xdr:colOff>
      <xdr:row>59</xdr:row>
      <xdr:rowOff>75565</xdr:rowOff>
    </xdr:to>
    <xdr:sp macro="" textlink="">
      <xdr:nvSpPr>
        <xdr:cNvPr id="549" name="楕円 548">
          <a:extLst>
            <a:ext uri="{FF2B5EF4-FFF2-40B4-BE49-F238E27FC236}">
              <a16:creationId xmlns:a16="http://schemas.microsoft.com/office/drawing/2014/main" id="{7A168515-8871-49CD-81E3-F3AF17D4BF5B}"/>
            </a:ext>
          </a:extLst>
        </xdr:cNvPr>
        <xdr:cNvSpPr/>
      </xdr:nvSpPr>
      <xdr:spPr>
        <a:xfrm>
          <a:off x="12299950" y="97275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24765</xdr:rowOff>
    </xdr:from>
    <xdr:to>
      <xdr:col>76</xdr:col>
      <xdr:colOff>114300</xdr:colOff>
      <xdr:row>59</xdr:row>
      <xdr:rowOff>51435</xdr:rowOff>
    </xdr:to>
    <xdr:cxnSp macro="">
      <xdr:nvCxnSpPr>
        <xdr:cNvPr id="550" name="直線コネクタ 549">
          <a:extLst>
            <a:ext uri="{FF2B5EF4-FFF2-40B4-BE49-F238E27FC236}">
              <a16:creationId xmlns:a16="http://schemas.microsoft.com/office/drawing/2014/main" id="{A6FB017F-2396-45CE-9555-20FFFE519C3E}"/>
            </a:ext>
          </a:extLst>
        </xdr:cNvPr>
        <xdr:cNvCxnSpPr/>
      </xdr:nvCxnSpPr>
      <xdr:spPr>
        <a:xfrm>
          <a:off x="12344400" y="9772015"/>
          <a:ext cx="8001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126365</xdr:rowOff>
    </xdr:from>
    <xdr:to>
      <xdr:col>67</xdr:col>
      <xdr:colOff>101600</xdr:colOff>
      <xdr:row>59</xdr:row>
      <xdr:rowOff>56515</xdr:rowOff>
    </xdr:to>
    <xdr:sp macro="" textlink="">
      <xdr:nvSpPr>
        <xdr:cNvPr id="551" name="楕円 550">
          <a:extLst>
            <a:ext uri="{FF2B5EF4-FFF2-40B4-BE49-F238E27FC236}">
              <a16:creationId xmlns:a16="http://schemas.microsoft.com/office/drawing/2014/main" id="{DDCB4381-B491-4722-A79D-427E550D3522}"/>
            </a:ext>
          </a:extLst>
        </xdr:cNvPr>
        <xdr:cNvSpPr/>
      </xdr:nvSpPr>
      <xdr:spPr>
        <a:xfrm>
          <a:off x="11487150" y="97085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5715</xdr:rowOff>
    </xdr:from>
    <xdr:to>
      <xdr:col>71</xdr:col>
      <xdr:colOff>177800</xdr:colOff>
      <xdr:row>59</xdr:row>
      <xdr:rowOff>24765</xdr:rowOff>
    </xdr:to>
    <xdr:cxnSp macro="">
      <xdr:nvCxnSpPr>
        <xdr:cNvPr id="552" name="直線コネクタ 551">
          <a:extLst>
            <a:ext uri="{FF2B5EF4-FFF2-40B4-BE49-F238E27FC236}">
              <a16:creationId xmlns:a16="http://schemas.microsoft.com/office/drawing/2014/main" id="{BC8D4F85-B66D-436F-A282-30A68470A096}"/>
            </a:ext>
          </a:extLst>
        </xdr:cNvPr>
        <xdr:cNvCxnSpPr/>
      </xdr:nvCxnSpPr>
      <xdr:spPr>
        <a:xfrm>
          <a:off x="11537950" y="9752965"/>
          <a:ext cx="8064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57167</xdr:rowOff>
    </xdr:from>
    <xdr:ext cx="405111" cy="259045"/>
    <xdr:sp macro="" textlink="">
      <xdr:nvSpPr>
        <xdr:cNvPr id="553" name="n_1aveValue【学校施設】&#10;有形固定資産減価償却率">
          <a:extLst>
            <a:ext uri="{FF2B5EF4-FFF2-40B4-BE49-F238E27FC236}">
              <a16:creationId xmlns:a16="http://schemas.microsoft.com/office/drawing/2014/main" id="{8775A5E8-8AAE-4C07-BDEE-B161BB95769B}"/>
            </a:ext>
          </a:extLst>
        </xdr:cNvPr>
        <xdr:cNvSpPr txBox="1"/>
      </xdr:nvSpPr>
      <xdr:spPr>
        <a:xfrm>
          <a:off x="1374204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36212</xdr:rowOff>
    </xdr:from>
    <xdr:ext cx="405111" cy="259045"/>
    <xdr:sp macro="" textlink="">
      <xdr:nvSpPr>
        <xdr:cNvPr id="554" name="n_2aveValue【学校施設】&#10;有形固定資産減価償却率">
          <a:extLst>
            <a:ext uri="{FF2B5EF4-FFF2-40B4-BE49-F238E27FC236}">
              <a16:creationId xmlns:a16="http://schemas.microsoft.com/office/drawing/2014/main" id="{57D7299E-8CB2-4735-97FC-658ADF03A017}"/>
            </a:ext>
          </a:extLst>
        </xdr:cNvPr>
        <xdr:cNvSpPr txBox="1"/>
      </xdr:nvSpPr>
      <xdr:spPr>
        <a:xfrm>
          <a:off x="1296099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62882</xdr:rowOff>
    </xdr:from>
    <xdr:ext cx="405111" cy="259045"/>
    <xdr:sp macro="" textlink="">
      <xdr:nvSpPr>
        <xdr:cNvPr id="555" name="n_3aveValue【学校施設】&#10;有形固定資産減価償却率">
          <a:extLst>
            <a:ext uri="{FF2B5EF4-FFF2-40B4-BE49-F238E27FC236}">
              <a16:creationId xmlns:a16="http://schemas.microsoft.com/office/drawing/2014/main" id="{563EE2F8-8A32-4D28-8D89-35188BEB17BA}"/>
            </a:ext>
          </a:extLst>
        </xdr:cNvPr>
        <xdr:cNvSpPr txBox="1"/>
      </xdr:nvSpPr>
      <xdr:spPr>
        <a:xfrm>
          <a:off x="12167244"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36212</xdr:rowOff>
    </xdr:from>
    <xdr:ext cx="405111" cy="259045"/>
    <xdr:sp macro="" textlink="">
      <xdr:nvSpPr>
        <xdr:cNvPr id="556" name="n_4aveValue【学校施設】&#10;有形固定資産減価償却率">
          <a:extLst>
            <a:ext uri="{FF2B5EF4-FFF2-40B4-BE49-F238E27FC236}">
              <a16:creationId xmlns:a16="http://schemas.microsoft.com/office/drawing/2014/main" id="{7175C673-37C3-4799-9B41-98182DC93AAB}"/>
            </a:ext>
          </a:extLst>
        </xdr:cNvPr>
        <xdr:cNvSpPr txBox="1"/>
      </xdr:nvSpPr>
      <xdr:spPr>
        <a:xfrm>
          <a:off x="113544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126382</xdr:rowOff>
    </xdr:from>
    <xdr:ext cx="405111" cy="259045"/>
    <xdr:sp macro="" textlink="">
      <xdr:nvSpPr>
        <xdr:cNvPr id="557" name="n_1mainValue【学校施設】&#10;有形固定資産減価償却率">
          <a:extLst>
            <a:ext uri="{FF2B5EF4-FFF2-40B4-BE49-F238E27FC236}">
              <a16:creationId xmlns:a16="http://schemas.microsoft.com/office/drawing/2014/main" id="{417B84FE-2C2E-4CA7-AB46-954B65392CE9}"/>
            </a:ext>
          </a:extLst>
        </xdr:cNvPr>
        <xdr:cNvSpPr txBox="1"/>
      </xdr:nvSpPr>
      <xdr:spPr>
        <a:xfrm>
          <a:off x="13742044" y="937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118762</xdr:rowOff>
    </xdr:from>
    <xdr:ext cx="405111" cy="259045"/>
    <xdr:sp macro="" textlink="">
      <xdr:nvSpPr>
        <xdr:cNvPr id="558" name="n_2mainValue【学校施設】&#10;有形固定資産減価償却率">
          <a:extLst>
            <a:ext uri="{FF2B5EF4-FFF2-40B4-BE49-F238E27FC236}">
              <a16:creationId xmlns:a16="http://schemas.microsoft.com/office/drawing/2014/main" id="{DBB73987-6D65-496D-90AA-E372838B1951}"/>
            </a:ext>
          </a:extLst>
        </xdr:cNvPr>
        <xdr:cNvSpPr txBox="1"/>
      </xdr:nvSpPr>
      <xdr:spPr>
        <a:xfrm>
          <a:off x="12960994" y="9535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92092</xdr:rowOff>
    </xdr:from>
    <xdr:ext cx="405111" cy="259045"/>
    <xdr:sp macro="" textlink="">
      <xdr:nvSpPr>
        <xdr:cNvPr id="559" name="n_3mainValue【学校施設】&#10;有形固定資産減価償却率">
          <a:extLst>
            <a:ext uri="{FF2B5EF4-FFF2-40B4-BE49-F238E27FC236}">
              <a16:creationId xmlns:a16="http://schemas.microsoft.com/office/drawing/2014/main" id="{F3067AD3-E5F6-4115-8877-795E84E0FAC7}"/>
            </a:ext>
          </a:extLst>
        </xdr:cNvPr>
        <xdr:cNvSpPr txBox="1"/>
      </xdr:nvSpPr>
      <xdr:spPr>
        <a:xfrm>
          <a:off x="12167244"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73042</xdr:rowOff>
    </xdr:from>
    <xdr:ext cx="405111" cy="259045"/>
    <xdr:sp macro="" textlink="">
      <xdr:nvSpPr>
        <xdr:cNvPr id="560" name="n_4mainValue【学校施設】&#10;有形固定資産減価償却率">
          <a:extLst>
            <a:ext uri="{FF2B5EF4-FFF2-40B4-BE49-F238E27FC236}">
              <a16:creationId xmlns:a16="http://schemas.microsoft.com/office/drawing/2014/main" id="{80A7C1B4-DAFC-44A1-84EC-3A33B0B4CCD6}"/>
            </a:ext>
          </a:extLst>
        </xdr:cNvPr>
        <xdr:cNvSpPr txBox="1"/>
      </xdr:nvSpPr>
      <xdr:spPr>
        <a:xfrm>
          <a:off x="11354444" y="9490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D449F545-21BE-49DA-83DE-FF4B46ED009A}"/>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11A28CA2-32FF-4F3B-AFB7-ECC73BE18D5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A5E3A3C4-4A40-4E1A-9414-851E18790E45}"/>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3DFBC358-BDCA-478A-8605-809F8E12E6F8}"/>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B355634D-E311-43BC-A40D-4E2B3DE0EFF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308CF42B-8165-42B1-8337-00AF109B2729}"/>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D1F8AF9B-870F-40B9-96AA-482E85ECF25B}"/>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29FE022F-D898-42FF-9E07-A04EC3B6083F}"/>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0E77A3B6-A16A-427F-B161-4AF6E414B9AB}"/>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5A1FDB0F-B2C7-455C-A04B-67D01A48064F}"/>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a:extLst>
            <a:ext uri="{FF2B5EF4-FFF2-40B4-BE49-F238E27FC236}">
              <a16:creationId xmlns:a16="http://schemas.microsoft.com/office/drawing/2014/main" id="{20957CA3-01A4-447A-91FF-D98BDE45E042}"/>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a:extLst>
            <a:ext uri="{FF2B5EF4-FFF2-40B4-BE49-F238E27FC236}">
              <a16:creationId xmlns:a16="http://schemas.microsoft.com/office/drawing/2014/main" id="{F0362962-21EB-4F29-9109-4B68841C9184}"/>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a:extLst>
            <a:ext uri="{FF2B5EF4-FFF2-40B4-BE49-F238E27FC236}">
              <a16:creationId xmlns:a16="http://schemas.microsoft.com/office/drawing/2014/main" id="{325A538F-35A3-45EC-BB1F-A3EB2FAB4E9B}"/>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a:extLst>
            <a:ext uri="{FF2B5EF4-FFF2-40B4-BE49-F238E27FC236}">
              <a16:creationId xmlns:a16="http://schemas.microsoft.com/office/drawing/2014/main" id="{246BA3CC-3E8A-466E-8881-C208E05D0BE0}"/>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33509AAF-28DD-4CB4-8C86-8CC548810CE4}"/>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6" name="テキスト ボックス 575">
          <a:extLst>
            <a:ext uri="{FF2B5EF4-FFF2-40B4-BE49-F238E27FC236}">
              <a16:creationId xmlns:a16="http://schemas.microsoft.com/office/drawing/2014/main" id="{C787D6E6-2222-4243-AD83-898AF9DD300E}"/>
            </a:ext>
          </a:extLst>
        </xdr:cNvPr>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a:extLst>
            <a:ext uri="{FF2B5EF4-FFF2-40B4-BE49-F238E27FC236}">
              <a16:creationId xmlns:a16="http://schemas.microsoft.com/office/drawing/2014/main" id="{C2C8C04D-E36F-4BF8-83FB-8F6B5207E49D}"/>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78" name="テキスト ボックス 577">
          <a:extLst>
            <a:ext uri="{FF2B5EF4-FFF2-40B4-BE49-F238E27FC236}">
              <a16:creationId xmlns:a16="http://schemas.microsoft.com/office/drawing/2014/main" id="{6E12D4CE-D768-410D-BE8E-62B1C9B9181D}"/>
            </a:ext>
          </a:extLst>
        </xdr:cNvPr>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a:extLst>
            <a:ext uri="{FF2B5EF4-FFF2-40B4-BE49-F238E27FC236}">
              <a16:creationId xmlns:a16="http://schemas.microsoft.com/office/drawing/2014/main" id="{F4299929-7993-4BDB-894B-A7B81E404ED0}"/>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0" name="テキスト ボックス 579">
          <a:extLst>
            <a:ext uri="{FF2B5EF4-FFF2-40B4-BE49-F238E27FC236}">
              <a16:creationId xmlns:a16="http://schemas.microsoft.com/office/drawing/2014/main" id="{91C1983F-8E2D-4B0E-A503-B7F8405EC04A}"/>
            </a:ext>
          </a:extLst>
        </xdr:cNvPr>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89D1A693-AE0A-420B-BDE2-8EDC93B07479}"/>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B6546D2A-FA6B-4DC0-9B65-C4618B64E4CB}"/>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309129C8-A341-4C45-9F8B-74ADB7FBB241}"/>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584" name="直線コネクタ 583">
          <a:extLst>
            <a:ext uri="{FF2B5EF4-FFF2-40B4-BE49-F238E27FC236}">
              <a16:creationId xmlns:a16="http://schemas.microsoft.com/office/drawing/2014/main" id="{E465C8E6-5BE8-4641-959B-865FB4B367B7}"/>
            </a:ext>
          </a:extLst>
        </xdr:cNvPr>
        <xdr:cNvCxnSpPr/>
      </xdr:nvCxnSpPr>
      <xdr:spPr>
        <a:xfrm flipV="1">
          <a:off x="19951064" y="9156497"/>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585" name="【学校施設】&#10;一人当たり面積最小値テキスト">
          <a:extLst>
            <a:ext uri="{FF2B5EF4-FFF2-40B4-BE49-F238E27FC236}">
              <a16:creationId xmlns:a16="http://schemas.microsoft.com/office/drawing/2014/main" id="{FFF8B3E8-7683-455D-9940-0C0C4A9F9698}"/>
            </a:ext>
          </a:extLst>
        </xdr:cNvPr>
        <xdr:cNvSpPr txBox="1"/>
      </xdr:nvSpPr>
      <xdr:spPr>
        <a:xfrm>
          <a:off x="19989800" y="1061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586" name="直線コネクタ 585">
          <a:extLst>
            <a:ext uri="{FF2B5EF4-FFF2-40B4-BE49-F238E27FC236}">
              <a16:creationId xmlns:a16="http://schemas.microsoft.com/office/drawing/2014/main" id="{38DB765D-43BC-484F-9456-80A1C522D9B2}"/>
            </a:ext>
          </a:extLst>
        </xdr:cNvPr>
        <xdr:cNvCxnSpPr/>
      </xdr:nvCxnSpPr>
      <xdr:spPr>
        <a:xfrm>
          <a:off x="19881850" y="106088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587" name="【学校施設】&#10;一人当たり面積最大値テキスト">
          <a:extLst>
            <a:ext uri="{FF2B5EF4-FFF2-40B4-BE49-F238E27FC236}">
              <a16:creationId xmlns:a16="http://schemas.microsoft.com/office/drawing/2014/main" id="{AF371D8F-D3DF-4B6E-9C81-C3AD23152EE3}"/>
            </a:ext>
          </a:extLst>
        </xdr:cNvPr>
        <xdr:cNvSpPr txBox="1"/>
      </xdr:nvSpPr>
      <xdr:spPr>
        <a:xfrm>
          <a:off x="19989800" y="893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588" name="直線コネクタ 587">
          <a:extLst>
            <a:ext uri="{FF2B5EF4-FFF2-40B4-BE49-F238E27FC236}">
              <a16:creationId xmlns:a16="http://schemas.microsoft.com/office/drawing/2014/main" id="{6911F71B-2B0B-43D6-A8AF-B4EEA467C639}"/>
            </a:ext>
          </a:extLst>
        </xdr:cNvPr>
        <xdr:cNvCxnSpPr/>
      </xdr:nvCxnSpPr>
      <xdr:spPr>
        <a:xfrm>
          <a:off x="19881850" y="91564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30421</xdr:rowOff>
    </xdr:from>
    <xdr:ext cx="469744" cy="259045"/>
    <xdr:sp macro="" textlink="">
      <xdr:nvSpPr>
        <xdr:cNvPr id="589" name="【学校施設】&#10;一人当たり面積平均値テキスト">
          <a:extLst>
            <a:ext uri="{FF2B5EF4-FFF2-40B4-BE49-F238E27FC236}">
              <a16:creationId xmlns:a16="http://schemas.microsoft.com/office/drawing/2014/main" id="{48834739-93E5-4730-B671-76347AFF7959}"/>
            </a:ext>
          </a:extLst>
        </xdr:cNvPr>
        <xdr:cNvSpPr txBox="1"/>
      </xdr:nvSpPr>
      <xdr:spPr>
        <a:xfrm>
          <a:off x="19989800" y="102729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590" name="フローチャート: 判断 589">
          <a:extLst>
            <a:ext uri="{FF2B5EF4-FFF2-40B4-BE49-F238E27FC236}">
              <a16:creationId xmlns:a16="http://schemas.microsoft.com/office/drawing/2014/main" id="{B493AA24-D569-43D6-8546-4D14CC6436AF}"/>
            </a:ext>
          </a:extLst>
        </xdr:cNvPr>
        <xdr:cNvSpPr/>
      </xdr:nvSpPr>
      <xdr:spPr>
        <a:xfrm>
          <a:off x="19900900" y="1029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591" name="フローチャート: 判断 590">
          <a:extLst>
            <a:ext uri="{FF2B5EF4-FFF2-40B4-BE49-F238E27FC236}">
              <a16:creationId xmlns:a16="http://schemas.microsoft.com/office/drawing/2014/main" id="{D493417B-EF00-43CD-8B34-4F48F5B919DA}"/>
            </a:ext>
          </a:extLst>
        </xdr:cNvPr>
        <xdr:cNvSpPr/>
      </xdr:nvSpPr>
      <xdr:spPr>
        <a:xfrm>
          <a:off x="19157950" y="1030704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592" name="フローチャート: 判断 591">
          <a:extLst>
            <a:ext uri="{FF2B5EF4-FFF2-40B4-BE49-F238E27FC236}">
              <a16:creationId xmlns:a16="http://schemas.microsoft.com/office/drawing/2014/main" id="{EB16678C-0668-41CE-B97C-CFA4787FFB20}"/>
            </a:ext>
          </a:extLst>
        </xdr:cNvPr>
        <xdr:cNvSpPr/>
      </xdr:nvSpPr>
      <xdr:spPr>
        <a:xfrm>
          <a:off x="18345150" y="10316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593" name="フローチャート: 判断 592">
          <a:extLst>
            <a:ext uri="{FF2B5EF4-FFF2-40B4-BE49-F238E27FC236}">
              <a16:creationId xmlns:a16="http://schemas.microsoft.com/office/drawing/2014/main" id="{0C81468D-4FD5-4C41-B408-724C523ACDDB}"/>
            </a:ext>
          </a:extLst>
        </xdr:cNvPr>
        <xdr:cNvSpPr/>
      </xdr:nvSpPr>
      <xdr:spPr>
        <a:xfrm>
          <a:off x="17551400" y="10307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594" name="フローチャート: 判断 593">
          <a:extLst>
            <a:ext uri="{FF2B5EF4-FFF2-40B4-BE49-F238E27FC236}">
              <a16:creationId xmlns:a16="http://schemas.microsoft.com/office/drawing/2014/main" id="{CEBAB9D3-C588-4A2F-BC9E-BA42ABA1CF1C}"/>
            </a:ext>
          </a:extLst>
        </xdr:cNvPr>
        <xdr:cNvSpPr/>
      </xdr:nvSpPr>
      <xdr:spPr>
        <a:xfrm>
          <a:off x="16757650" y="103149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CF77CA62-91F1-42FE-970C-A18BB8E4154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A0BE518F-0946-4C2E-9EF7-69B544004FC4}"/>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3E9D8651-3A91-40E0-958B-C22F17AF857D}"/>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176F3907-A53B-4962-9D3D-D9BF70B35242}"/>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931E976B-C0D2-4BE7-BB8F-F48AA2A7A821}"/>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156311</xdr:rowOff>
    </xdr:from>
    <xdr:to>
      <xdr:col>116</xdr:col>
      <xdr:colOff>114300</xdr:colOff>
      <xdr:row>62</xdr:row>
      <xdr:rowOff>86461</xdr:rowOff>
    </xdr:to>
    <xdr:sp macro="" textlink="">
      <xdr:nvSpPr>
        <xdr:cNvPr id="600" name="楕円 599">
          <a:extLst>
            <a:ext uri="{FF2B5EF4-FFF2-40B4-BE49-F238E27FC236}">
              <a16:creationId xmlns:a16="http://schemas.microsoft.com/office/drawing/2014/main" id="{9730D978-02B1-4912-BB9D-78D4D0AD1573}"/>
            </a:ext>
          </a:extLst>
        </xdr:cNvPr>
        <xdr:cNvSpPr/>
      </xdr:nvSpPr>
      <xdr:spPr>
        <a:xfrm>
          <a:off x="19900900" y="102337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7738</xdr:rowOff>
    </xdr:from>
    <xdr:ext cx="469744" cy="259045"/>
    <xdr:sp macro="" textlink="">
      <xdr:nvSpPr>
        <xdr:cNvPr id="601" name="【学校施設】&#10;一人当たり面積該当値テキスト">
          <a:extLst>
            <a:ext uri="{FF2B5EF4-FFF2-40B4-BE49-F238E27FC236}">
              <a16:creationId xmlns:a16="http://schemas.microsoft.com/office/drawing/2014/main" id="{7CD9EB14-6648-4883-9F9A-615B15F725C1}"/>
            </a:ext>
          </a:extLst>
        </xdr:cNvPr>
        <xdr:cNvSpPr txBox="1"/>
      </xdr:nvSpPr>
      <xdr:spPr>
        <a:xfrm>
          <a:off x="19989800" y="1008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91237</xdr:rowOff>
    </xdr:from>
    <xdr:to>
      <xdr:col>112</xdr:col>
      <xdr:colOff>38100</xdr:colOff>
      <xdr:row>63</xdr:row>
      <xdr:rowOff>21387</xdr:rowOff>
    </xdr:to>
    <xdr:sp macro="" textlink="">
      <xdr:nvSpPr>
        <xdr:cNvPr id="602" name="楕円 601">
          <a:extLst>
            <a:ext uri="{FF2B5EF4-FFF2-40B4-BE49-F238E27FC236}">
              <a16:creationId xmlns:a16="http://schemas.microsoft.com/office/drawing/2014/main" id="{4AA6F731-6E23-416D-8C97-5E21AA6F00AA}"/>
            </a:ext>
          </a:extLst>
        </xdr:cNvPr>
        <xdr:cNvSpPr/>
      </xdr:nvSpPr>
      <xdr:spPr>
        <a:xfrm>
          <a:off x="19157950" y="103337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35661</xdr:rowOff>
    </xdr:from>
    <xdr:to>
      <xdr:col>116</xdr:col>
      <xdr:colOff>63500</xdr:colOff>
      <xdr:row>62</xdr:row>
      <xdr:rowOff>142037</xdr:rowOff>
    </xdr:to>
    <xdr:cxnSp macro="">
      <xdr:nvCxnSpPr>
        <xdr:cNvPr id="603" name="直線コネクタ 602">
          <a:extLst>
            <a:ext uri="{FF2B5EF4-FFF2-40B4-BE49-F238E27FC236}">
              <a16:creationId xmlns:a16="http://schemas.microsoft.com/office/drawing/2014/main" id="{D7D6BA29-1534-497F-9854-DDBFA0E323A1}"/>
            </a:ext>
          </a:extLst>
        </xdr:cNvPr>
        <xdr:cNvCxnSpPr/>
      </xdr:nvCxnSpPr>
      <xdr:spPr>
        <a:xfrm flipV="1">
          <a:off x="19202400" y="10278211"/>
          <a:ext cx="749300" cy="10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4902</xdr:rowOff>
    </xdr:from>
    <xdr:to>
      <xdr:col>107</xdr:col>
      <xdr:colOff>101600</xdr:colOff>
      <xdr:row>62</xdr:row>
      <xdr:rowOff>106502</xdr:rowOff>
    </xdr:to>
    <xdr:sp macro="" textlink="">
      <xdr:nvSpPr>
        <xdr:cNvPr id="604" name="楕円 603">
          <a:extLst>
            <a:ext uri="{FF2B5EF4-FFF2-40B4-BE49-F238E27FC236}">
              <a16:creationId xmlns:a16="http://schemas.microsoft.com/office/drawing/2014/main" id="{96B7CB27-85BA-46F8-A080-AF9DDCD71035}"/>
            </a:ext>
          </a:extLst>
        </xdr:cNvPr>
        <xdr:cNvSpPr/>
      </xdr:nvSpPr>
      <xdr:spPr>
        <a:xfrm>
          <a:off x="18345150" y="1024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55702</xdr:rowOff>
    </xdr:from>
    <xdr:to>
      <xdr:col>111</xdr:col>
      <xdr:colOff>177800</xdr:colOff>
      <xdr:row>62</xdr:row>
      <xdr:rowOff>142037</xdr:rowOff>
    </xdr:to>
    <xdr:cxnSp macro="">
      <xdr:nvCxnSpPr>
        <xdr:cNvPr id="605" name="直線コネクタ 604">
          <a:extLst>
            <a:ext uri="{FF2B5EF4-FFF2-40B4-BE49-F238E27FC236}">
              <a16:creationId xmlns:a16="http://schemas.microsoft.com/office/drawing/2014/main" id="{A52A9835-106C-417E-8B42-FD9D91B1D9F0}"/>
            </a:ext>
          </a:extLst>
        </xdr:cNvPr>
        <xdr:cNvCxnSpPr/>
      </xdr:nvCxnSpPr>
      <xdr:spPr>
        <a:xfrm>
          <a:off x="18395950" y="10298252"/>
          <a:ext cx="806450" cy="8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12370</xdr:rowOff>
    </xdr:from>
    <xdr:to>
      <xdr:col>102</xdr:col>
      <xdr:colOff>165100</xdr:colOff>
      <xdr:row>62</xdr:row>
      <xdr:rowOff>113970</xdr:rowOff>
    </xdr:to>
    <xdr:sp macro="" textlink="">
      <xdr:nvSpPr>
        <xdr:cNvPr id="606" name="楕円 605">
          <a:extLst>
            <a:ext uri="{FF2B5EF4-FFF2-40B4-BE49-F238E27FC236}">
              <a16:creationId xmlns:a16="http://schemas.microsoft.com/office/drawing/2014/main" id="{6C4E0D98-AF12-4A6B-8E07-57CCF601A787}"/>
            </a:ext>
          </a:extLst>
        </xdr:cNvPr>
        <xdr:cNvSpPr/>
      </xdr:nvSpPr>
      <xdr:spPr>
        <a:xfrm>
          <a:off x="17551400" y="1025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55702</xdr:rowOff>
    </xdr:from>
    <xdr:to>
      <xdr:col>107</xdr:col>
      <xdr:colOff>50800</xdr:colOff>
      <xdr:row>62</xdr:row>
      <xdr:rowOff>63170</xdr:rowOff>
    </xdr:to>
    <xdr:cxnSp macro="">
      <xdr:nvCxnSpPr>
        <xdr:cNvPr id="607" name="直線コネクタ 606">
          <a:extLst>
            <a:ext uri="{FF2B5EF4-FFF2-40B4-BE49-F238E27FC236}">
              <a16:creationId xmlns:a16="http://schemas.microsoft.com/office/drawing/2014/main" id="{0284D5B7-2EE7-4F82-BEB9-C90C1132C984}"/>
            </a:ext>
          </a:extLst>
        </xdr:cNvPr>
        <xdr:cNvCxnSpPr/>
      </xdr:nvCxnSpPr>
      <xdr:spPr>
        <a:xfrm flipV="1">
          <a:off x="17602200" y="10298252"/>
          <a:ext cx="79375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10922</xdr:rowOff>
    </xdr:from>
    <xdr:to>
      <xdr:col>98</xdr:col>
      <xdr:colOff>38100</xdr:colOff>
      <xdr:row>62</xdr:row>
      <xdr:rowOff>112522</xdr:rowOff>
    </xdr:to>
    <xdr:sp macro="" textlink="">
      <xdr:nvSpPr>
        <xdr:cNvPr id="608" name="楕円 607">
          <a:extLst>
            <a:ext uri="{FF2B5EF4-FFF2-40B4-BE49-F238E27FC236}">
              <a16:creationId xmlns:a16="http://schemas.microsoft.com/office/drawing/2014/main" id="{B5237090-20A1-474C-A6F0-B6B9C8536338}"/>
            </a:ext>
          </a:extLst>
        </xdr:cNvPr>
        <xdr:cNvSpPr/>
      </xdr:nvSpPr>
      <xdr:spPr>
        <a:xfrm>
          <a:off x="16757650" y="102534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61722</xdr:rowOff>
    </xdr:from>
    <xdr:to>
      <xdr:col>102</xdr:col>
      <xdr:colOff>114300</xdr:colOff>
      <xdr:row>62</xdr:row>
      <xdr:rowOff>63170</xdr:rowOff>
    </xdr:to>
    <xdr:cxnSp macro="">
      <xdr:nvCxnSpPr>
        <xdr:cNvPr id="609" name="直線コネクタ 608">
          <a:extLst>
            <a:ext uri="{FF2B5EF4-FFF2-40B4-BE49-F238E27FC236}">
              <a16:creationId xmlns:a16="http://schemas.microsoft.com/office/drawing/2014/main" id="{5EEE868C-053D-4DF5-B18B-56286E5C7F6F}"/>
            </a:ext>
          </a:extLst>
        </xdr:cNvPr>
        <xdr:cNvCxnSpPr/>
      </xdr:nvCxnSpPr>
      <xdr:spPr>
        <a:xfrm>
          <a:off x="16802100" y="10304272"/>
          <a:ext cx="8001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11168</xdr:rowOff>
    </xdr:from>
    <xdr:ext cx="469744" cy="259045"/>
    <xdr:sp macro="" textlink="">
      <xdr:nvSpPr>
        <xdr:cNvPr id="610" name="n_1aveValue【学校施設】&#10;一人当たり面積">
          <a:extLst>
            <a:ext uri="{FF2B5EF4-FFF2-40B4-BE49-F238E27FC236}">
              <a16:creationId xmlns:a16="http://schemas.microsoft.com/office/drawing/2014/main" id="{671C36A2-3AAA-4C1C-A0F6-F3F61CBFB128}"/>
            </a:ext>
          </a:extLst>
        </xdr:cNvPr>
        <xdr:cNvSpPr txBox="1"/>
      </xdr:nvSpPr>
      <xdr:spPr>
        <a:xfrm>
          <a:off x="18980227" y="10088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166819</xdr:rowOff>
    </xdr:from>
    <xdr:ext cx="469744" cy="259045"/>
    <xdr:sp macro="" textlink="">
      <xdr:nvSpPr>
        <xdr:cNvPr id="611" name="n_2aveValue【学校施設】&#10;一人当たり面積">
          <a:extLst>
            <a:ext uri="{FF2B5EF4-FFF2-40B4-BE49-F238E27FC236}">
              <a16:creationId xmlns:a16="http://schemas.microsoft.com/office/drawing/2014/main" id="{38904F1C-74CC-4350-AD03-BEA0650112A8}"/>
            </a:ext>
          </a:extLst>
        </xdr:cNvPr>
        <xdr:cNvSpPr txBox="1"/>
      </xdr:nvSpPr>
      <xdr:spPr>
        <a:xfrm>
          <a:off x="18180127" y="1040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157904</xdr:rowOff>
    </xdr:from>
    <xdr:ext cx="469744" cy="259045"/>
    <xdr:sp macro="" textlink="">
      <xdr:nvSpPr>
        <xdr:cNvPr id="612" name="n_3aveValue【学校施設】&#10;一人当たり面積">
          <a:extLst>
            <a:ext uri="{FF2B5EF4-FFF2-40B4-BE49-F238E27FC236}">
              <a16:creationId xmlns:a16="http://schemas.microsoft.com/office/drawing/2014/main" id="{F4516239-9AD7-45D8-8E1D-8AA4F9C1E948}"/>
            </a:ext>
          </a:extLst>
        </xdr:cNvPr>
        <xdr:cNvSpPr txBox="1"/>
      </xdr:nvSpPr>
      <xdr:spPr>
        <a:xfrm>
          <a:off x="17386377" y="1040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165143</xdr:rowOff>
    </xdr:from>
    <xdr:ext cx="469744" cy="259045"/>
    <xdr:sp macro="" textlink="">
      <xdr:nvSpPr>
        <xdr:cNvPr id="613" name="n_4aveValue【学校施設】&#10;一人当たり面積">
          <a:extLst>
            <a:ext uri="{FF2B5EF4-FFF2-40B4-BE49-F238E27FC236}">
              <a16:creationId xmlns:a16="http://schemas.microsoft.com/office/drawing/2014/main" id="{DDCB502B-419E-4F62-BD0A-E57FAC24FA73}"/>
            </a:ext>
          </a:extLst>
        </xdr:cNvPr>
        <xdr:cNvSpPr txBox="1"/>
      </xdr:nvSpPr>
      <xdr:spPr>
        <a:xfrm>
          <a:off x="16592627" y="10407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12514</xdr:rowOff>
    </xdr:from>
    <xdr:ext cx="469744" cy="259045"/>
    <xdr:sp macro="" textlink="">
      <xdr:nvSpPr>
        <xdr:cNvPr id="614" name="n_1mainValue【学校施設】&#10;一人当たり面積">
          <a:extLst>
            <a:ext uri="{FF2B5EF4-FFF2-40B4-BE49-F238E27FC236}">
              <a16:creationId xmlns:a16="http://schemas.microsoft.com/office/drawing/2014/main" id="{3E8F6D06-E967-4B29-A374-2BC23651AE76}"/>
            </a:ext>
          </a:extLst>
        </xdr:cNvPr>
        <xdr:cNvSpPr txBox="1"/>
      </xdr:nvSpPr>
      <xdr:spPr>
        <a:xfrm>
          <a:off x="18980227" y="10420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123029</xdr:rowOff>
    </xdr:from>
    <xdr:ext cx="469744" cy="259045"/>
    <xdr:sp macro="" textlink="">
      <xdr:nvSpPr>
        <xdr:cNvPr id="615" name="n_2mainValue【学校施設】&#10;一人当たり面積">
          <a:extLst>
            <a:ext uri="{FF2B5EF4-FFF2-40B4-BE49-F238E27FC236}">
              <a16:creationId xmlns:a16="http://schemas.microsoft.com/office/drawing/2014/main" id="{09C3481F-8B19-4838-B596-4B9D51998F34}"/>
            </a:ext>
          </a:extLst>
        </xdr:cNvPr>
        <xdr:cNvSpPr txBox="1"/>
      </xdr:nvSpPr>
      <xdr:spPr>
        <a:xfrm>
          <a:off x="18180127" y="1003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130497</xdr:rowOff>
    </xdr:from>
    <xdr:ext cx="469744" cy="259045"/>
    <xdr:sp macro="" textlink="">
      <xdr:nvSpPr>
        <xdr:cNvPr id="616" name="n_3mainValue【学校施設】&#10;一人当たり面積">
          <a:extLst>
            <a:ext uri="{FF2B5EF4-FFF2-40B4-BE49-F238E27FC236}">
              <a16:creationId xmlns:a16="http://schemas.microsoft.com/office/drawing/2014/main" id="{3BA6A84F-840B-44DC-B524-F4727F4F4B7B}"/>
            </a:ext>
          </a:extLst>
        </xdr:cNvPr>
        <xdr:cNvSpPr txBox="1"/>
      </xdr:nvSpPr>
      <xdr:spPr>
        <a:xfrm>
          <a:off x="17386377" y="1004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129049</xdr:rowOff>
    </xdr:from>
    <xdr:ext cx="469744" cy="259045"/>
    <xdr:sp macro="" textlink="">
      <xdr:nvSpPr>
        <xdr:cNvPr id="617" name="n_4mainValue【学校施設】&#10;一人当たり面積">
          <a:extLst>
            <a:ext uri="{FF2B5EF4-FFF2-40B4-BE49-F238E27FC236}">
              <a16:creationId xmlns:a16="http://schemas.microsoft.com/office/drawing/2014/main" id="{C2F434EF-D5F4-4C92-A204-96EB7D6E9BEA}"/>
            </a:ext>
          </a:extLst>
        </xdr:cNvPr>
        <xdr:cNvSpPr txBox="1"/>
      </xdr:nvSpPr>
      <xdr:spPr>
        <a:xfrm>
          <a:off x="16592627" y="1004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FE4D8CC6-EA23-4331-9F11-4CB2FD6CD4D3}"/>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C52E61F0-1ECD-415C-938E-A3E7576D115F}"/>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6B7E05A3-F449-4E28-9FEB-C9B2047F3EA5}"/>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AF7AEB23-E1A3-48C7-A98C-6B83798CAE28}"/>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A47B7757-8E93-43E3-9E9D-7E3A45FE13D5}"/>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75FE30AB-C047-4A48-8752-F5EF73D02F5E}"/>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7377F547-E1A1-41E5-8F62-5F742A7DDFC4}"/>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5D7CFB5B-9B05-4B04-9CFC-6C85601001CD}"/>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45E1E2F8-8AC9-443C-837D-F78D4DB55971}"/>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B2BB3590-87DC-48D6-A194-F25A7BD6587B}"/>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78E5DE0E-9204-44B4-A17A-4F21A8AB580D}"/>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4A0D6E13-AF24-426C-98CC-B1EBE5C13ADE}"/>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50FC5827-72AB-4108-9B00-B926194F4287}"/>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53F6D1BA-9C41-4BF8-BA55-176553CED3BF}"/>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9EEBDD0E-3ABB-43BF-86AB-89D009E81C28}"/>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1351743A-AF5F-4F6A-AD7D-49116B8A8E13}"/>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86B45219-CF23-43DA-AA8C-1299E70B6A09}"/>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776A299A-F0C4-4D3C-AC23-1B806EE37BF2}"/>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C26E1DAA-1F86-4174-BB3A-33D6F9963E02}"/>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F907AFA3-5AE3-489B-99C2-7B198D1349E3}"/>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B8412853-CD43-4461-9AA7-2A47EBEE2908}"/>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DFFC4AE5-E555-4F51-870E-35DF62FE3A6C}"/>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D5B00DF0-7FBF-4F5A-98C5-7AFEDE4FF43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B670D2C4-BA72-4E60-ABAE-FA5A0BCD10D3}"/>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2971EDE3-06D3-4F6C-8751-0F566DD2AF5A}"/>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B3BBF0EA-983C-4ED2-B533-BBE051C82B0D}"/>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515D3A4B-486D-4F84-A903-F4510D23164A}"/>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E7DD85B8-E1D0-400E-B15E-C244D9E7410F}"/>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C7313F7F-57CB-4AE5-9AC8-60E640A22CBC}"/>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5638BDBE-72C7-4D4D-BEF4-488661C08382}"/>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2723BCD0-B992-42CF-8FD2-434DEB10E80D}"/>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C71ED7A1-154E-49F7-9F3C-22ED577C1567}"/>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D70590DF-F872-40C1-9F7F-6AAC341451D2}"/>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6604FAF4-DD7F-4EF2-9558-E25734B4AB78}"/>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45B73FF7-77F8-4129-A5BD-89DACEF87C6A}"/>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有形固定資産減価償却が類似団体内平均値を下回っている「道路」「橋りょう・トンネル」については、過年度における改修補修工事等が要因として大きいと考えられる。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類似団体内平均値を上回っている「公営住宅」「認定こども園・幼稚園・保育所」については、今後に減価償却が進めば施設の老朽化や台風・豪雨災害等の被害による施設の更新改修が見込まれるため、適切なタイミングでの更新改修や維持管理の検討が必要とな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A46DFAB-F84C-4490-9357-86756499C394}"/>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B8DA151-1694-492B-848C-DEDBFD025A8B}"/>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B05FBA9-5BF3-41F7-981E-ACA50CB779A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72D0682-91B0-4BDA-83AA-4A46B2B1B87E}"/>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12AF35D-366B-42A8-83A1-2D8460078D3A}"/>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EDC1965-E52A-48C1-AC58-F43BF1559B6D}"/>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2982875-888E-474B-8470-A6D87845965E}"/>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2BC9E69-D08F-4142-8759-FCA842302483}"/>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5FCC21E-C44D-453E-8821-B5E899F02EBF}"/>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50AA731-B971-44A0-9ECF-EABC78884AE5}"/>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B6465ED-2B0D-49F0-8E08-D58B5C0C21B2}"/>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975AEB7-FEFD-4384-8B2A-6281A19326E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D409D2C-9374-4924-8CEF-B0FB8F01AB56}"/>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211C43C-A16B-4182-A904-B8E8ED3CE0B8}"/>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40F7562-951B-4288-A977-2A004CCDE06A}"/>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5D18245-631B-48B2-AABD-CC486D9E2D2D}"/>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00899DE-35EC-4E7C-A7EF-23671B564957}"/>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FE35998-271C-4C43-8435-419A412692D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88F8814-3201-4544-8980-5E76CBED9531}"/>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A086B84-DDA8-47D9-AD5A-FF763E7F1D27}"/>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3F105D3-B8D5-41B2-95B5-5044F0A29F08}"/>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AE4B2A3-8CB4-4258-BC79-7357C334A7E8}"/>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35FBEAD-25DF-4F3D-9F58-1FC7DE429A3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DA30282-5661-4FB0-8FF7-96F6BB016F5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B6DB818-4DFD-4694-884B-C09B7EC948BC}"/>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E855680-5056-4AD1-9EFC-927CE0AF7198}"/>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DC47798-FAA0-4193-B023-0A6504B06661}"/>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BA5EC00-23F7-4F4F-B50E-9677C36FF062}"/>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3EC7BD9-1BB7-4E92-90A3-09B63635B7AA}"/>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DF5F178-C890-46EB-A4C9-6E87F742CCEB}"/>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66B69AA-41EB-461E-B297-F1EAE9040628}"/>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87928F2-D3E1-4BF2-A058-3772A80119A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A1FA7E5-3A9B-4A29-94C6-BFF3DE6A38FE}"/>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D0393A9-47DF-4156-A8DA-29AF56290F7F}"/>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C435A48-83D7-490C-82D2-39B075A74C27}"/>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E777F9B-7EBE-4668-893D-D659659F968C}"/>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1E1897B-BFE2-48C7-BDD7-9113D80C98D8}"/>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682B443-C008-46BF-A9A4-AC95272D4F18}"/>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90B3FF0-84C5-4275-B0BC-AF56611480B6}"/>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F1004FCD-66EF-4B2E-A90D-97230735A81D}"/>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E92B2206-CA4C-4807-94EF-202C1307AF34}"/>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D00AEBE0-B5E5-44CF-B9B9-9EB33EEA3DEE}"/>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FB285D92-6E53-49AB-8697-71668D6D951A}"/>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B2B7C625-14FC-4AB4-AD4D-4CC676B0C676}"/>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18BBF23B-A280-485F-8434-224BC8A99CD3}"/>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93FB7C77-AAF5-4F19-A3FC-3EE31159C018}"/>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1480E91E-0735-4B4F-9740-587737CF33F8}"/>
            </a:ext>
          </a:extLst>
        </xdr:cNvPr>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4959EFAC-EAE6-4DE0-9751-1CEE25A64B4B}"/>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3C250B4E-B17F-4311-ACC6-F35E3B937B66}"/>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7951CC90-8DF2-4622-AC40-26B0B8732B2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CDCB77A3-54AC-400E-B2ED-02E4ED80339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217D40EB-3CB1-46DB-BC84-02650AD19151}"/>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52191EBA-DF6A-4A6E-B418-EAA11F1EC7A2}"/>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E2348B9A-0096-4BEA-93B6-BC19EB2366F5}"/>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A2CB5A6E-5A7D-4F7F-B574-1FD13DAB6CE5}"/>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D533F915-D56B-480B-84DC-F52D1B6CC79B}"/>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C02F5AED-F876-43C5-996C-2FE5415A25D5}"/>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C5E3FB0F-2BAD-4BC8-B05E-70D6B09EE9D4}"/>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BEEFC37-F598-4196-965E-B5CACE738F69}"/>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6EB2E27F-3E28-4295-8BEF-FFF698B0E345}"/>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A28E2058-AA50-486D-BF86-B0EB5F322D6A}"/>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74728979-92DC-4FE5-B372-9232CD322AAB}"/>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BC0F63FE-9DD5-46B9-A116-FBEF8E3D9C79}"/>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9654CEBD-B543-4E94-A922-F6FEBC8F2676}"/>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A13B6BF9-FFED-4B8B-9E3D-1C3EB8D09B6E}"/>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CE953DA8-709E-4F87-B385-A7823E528494}"/>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1A7B0A91-0EEB-4F47-B0FB-A4BEBF9424A8}"/>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D120A19F-F5EF-45D8-9437-03AF5D910803}"/>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B6BD93D9-AD19-416B-9A2C-F70739ECF9AC}"/>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A0B74F2E-6358-4CEF-81FE-D011EE77E2C2}"/>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3A595F09-FFB3-432C-95E6-479BFEBA1165}"/>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EB21637A-999D-4B8A-9C47-47F585B0C4D3}"/>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D9A0B936-E7F6-44C7-ACF0-8DC30A40670F}"/>
            </a:ext>
          </a:extLst>
        </xdr:cNvPr>
        <xdr:cNvCxnSpPr/>
      </xdr:nvCxnSpPr>
      <xdr:spPr>
        <a:xfrm flipV="1">
          <a:off x="4177665" y="9294404"/>
          <a:ext cx="0" cy="1408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CC873A27-29AB-4B50-A8DB-8FDB3B1975D3}"/>
            </a:ext>
          </a:extLst>
        </xdr:cNvPr>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07B6C4F4-7A07-40A7-AB3D-7836AC1E8873}"/>
            </a:ext>
          </a:extLst>
        </xdr:cNvPr>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0EE94FD6-60A2-4404-AC9F-E6E8F3CDC40E}"/>
            </a:ext>
          </a:extLst>
        </xdr:cNvPr>
        <xdr:cNvSpPr txBox="1"/>
      </xdr:nvSpPr>
      <xdr:spPr>
        <a:xfrm>
          <a:off x="4216400" y="908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78" name="直線コネクタ 77">
          <a:extLst>
            <a:ext uri="{FF2B5EF4-FFF2-40B4-BE49-F238E27FC236}">
              <a16:creationId xmlns:a16="http://schemas.microsoft.com/office/drawing/2014/main" id="{AA73B610-CB73-4521-B5BF-626099F5B0BB}"/>
            </a:ext>
          </a:extLst>
        </xdr:cNvPr>
        <xdr:cNvCxnSpPr/>
      </xdr:nvCxnSpPr>
      <xdr:spPr>
        <a:xfrm>
          <a:off x="4108450" y="92944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109237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0F1A348D-1180-41AC-BDC5-A8AC4216547F}"/>
            </a:ext>
          </a:extLst>
        </xdr:cNvPr>
        <xdr:cNvSpPr txBox="1"/>
      </xdr:nvSpPr>
      <xdr:spPr>
        <a:xfrm>
          <a:off x="4216400" y="10021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80" name="フローチャート: 判断 79">
          <a:extLst>
            <a:ext uri="{FF2B5EF4-FFF2-40B4-BE49-F238E27FC236}">
              <a16:creationId xmlns:a16="http://schemas.microsoft.com/office/drawing/2014/main" id="{CFE85F53-E689-4ADE-84BC-B12D03E0A608}"/>
            </a:ext>
          </a:extLst>
        </xdr:cNvPr>
        <xdr:cNvSpPr/>
      </xdr:nvSpPr>
      <xdr:spPr>
        <a:xfrm>
          <a:off x="4127500" y="10163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81" name="フローチャート: 判断 80">
          <a:extLst>
            <a:ext uri="{FF2B5EF4-FFF2-40B4-BE49-F238E27FC236}">
              <a16:creationId xmlns:a16="http://schemas.microsoft.com/office/drawing/2014/main" id="{5189B0C6-8F1B-4453-9146-B151628C75E7}"/>
            </a:ext>
          </a:extLst>
        </xdr:cNvPr>
        <xdr:cNvSpPr/>
      </xdr:nvSpPr>
      <xdr:spPr>
        <a:xfrm>
          <a:off x="3384550" y="100427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153307</xdr:rowOff>
    </xdr:from>
    <xdr:to>
      <xdr:col>15</xdr:col>
      <xdr:colOff>101600</xdr:colOff>
      <xdr:row>61</xdr:row>
      <xdr:rowOff>83457</xdr:rowOff>
    </xdr:to>
    <xdr:sp macro="" textlink="">
      <xdr:nvSpPr>
        <xdr:cNvPr id="82" name="フローチャート: 判断 81">
          <a:extLst>
            <a:ext uri="{FF2B5EF4-FFF2-40B4-BE49-F238E27FC236}">
              <a16:creationId xmlns:a16="http://schemas.microsoft.com/office/drawing/2014/main" id="{BD8C9E74-DC84-4862-870C-765ADCA449FF}"/>
            </a:ext>
          </a:extLst>
        </xdr:cNvPr>
        <xdr:cNvSpPr/>
      </xdr:nvSpPr>
      <xdr:spPr>
        <a:xfrm>
          <a:off x="2571750" y="100656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83" name="フローチャート: 判断 82">
          <a:extLst>
            <a:ext uri="{FF2B5EF4-FFF2-40B4-BE49-F238E27FC236}">
              <a16:creationId xmlns:a16="http://schemas.microsoft.com/office/drawing/2014/main" id="{112E3A89-032F-4E87-BE85-E85F7607280C}"/>
            </a:ext>
          </a:extLst>
        </xdr:cNvPr>
        <xdr:cNvSpPr/>
      </xdr:nvSpPr>
      <xdr:spPr>
        <a:xfrm>
          <a:off x="1778000" y="10047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9616</xdr:rowOff>
    </xdr:from>
    <xdr:to>
      <xdr:col>6</xdr:col>
      <xdr:colOff>38100</xdr:colOff>
      <xdr:row>61</xdr:row>
      <xdr:rowOff>111216</xdr:rowOff>
    </xdr:to>
    <xdr:sp macro="" textlink="">
      <xdr:nvSpPr>
        <xdr:cNvPr id="84" name="フローチャート: 判断 83">
          <a:extLst>
            <a:ext uri="{FF2B5EF4-FFF2-40B4-BE49-F238E27FC236}">
              <a16:creationId xmlns:a16="http://schemas.microsoft.com/office/drawing/2014/main" id="{C612281C-28B7-4D99-BB9A-C82723BBD90D}"/>
            </a:ext>
          </a:extLst>
        </xdr:cNvPr>
        <xdr:cNvSpPr/>
      </xdr:nvSpPr>
      <xdr:spPr>
        <a:xfrm>
          <a:off x="984250" y="100870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D21B61B8-0F9B-4C5E-9248-A75584717A6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D9FF363D-E225-474C-87F6-B801BC646195}"/>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8C8D512B-2EF5-4396-9B3D-6D0EFD80F518}"/>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779211CF-0C5D-40D2-AE67-494FB074ECE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DA11256F-EC43-4612-BC8C-0497D69792A3}"/>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92891</xdr:rowOff>
    </xdr:from>
    <xdr:to>
      <xdr:col>24</xdr:col>
      <xdr:colOff>114300</xdr:colOff>
      <xdr:row>64</xdr:row>
      <xdr:rowOff>23041</xdr:rowOff>
    </xdr:to>
    <xdr:sp macro="" textlink="">
      <xdr:nvSpPr>
        <xdr:cNvPr id="90" name="楕円 89">
          <a:extLst>
            <a:ext uri="{FF2B5EF4-FFF2-40B4-BE49-F238E27FC236}">
              <a16:creationId xmlns:a16="http://schemas.microsoft.com/office/drawing/2014/main" id="{3297A2A3-852F-4808-94C7-E22CF0229413}"/>
            </a:ext>
          </a:extLst>
        </xdr:cNvPr>
        <xdr:cNvSpPr/>
      </xdr:nvSpPr>
      <xdr:spPr>
        <a:xfrm>
          <a:off x="4127500" y="1050054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71318</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EA551C79-055B-471E-A120-C870A9541D27}"/>
            </a:ext>
          </a:extLst>
        </xdr:cNvPr>
        <xdr:cNvSpPr txBox="1"/>
      </xdr:nvSpPr>
      <xdr:spPr>
        <a:xfrm>
          <a:off x="4216400" y="10478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89626</xdr:rowOff>
    </xdr:from>
    <xdr:to>
      <xdr:col>20</xdr:col>
      <xdr:colOff>38100</xdr:colOff>
      <xdr:row>64</xdr:row>
      <xdr:rowOff>19776</xdr:rowOff>
    </xdr:to>
    <xdr:sp macro="" textlink="">
      <xdr:nvSpPr>
        <xdr:cNvPr id="92" name="楕円 91">
          <a:extLst>
            <a:ext uri="{FF2B5EF4-FFF2-40B4-BE49-F238E27FC236}">
              <a16:creationId xmlns:a16="http://schemas.microsoft.com/office/drawing/2014/main" id="{E9CA1A8B-2474-45E9-93AB-9AFF3DD6A00E}"/>
            </a:ext>
          </a:extLst>
        </xdr:cNvPr>
        <xdr:cNvSpPr/>
      </xdr:nvSpPr>
      <xdr:spPr>
        <a:xfrm>
          <a:off x="3384550" y="104972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140426</xdr:rowOff>
    </xdr:from>
    <xdr:to>
      <xdr:col>24</xdr:col>
      <xdr:colOff>63500</xdr:colOff>
      <xdr:row>63</xdr:row>
      <xdr:rowOff>143691</xdr:rowOff>
    </xdr:to>
    <xdr:cxnSp macro="">
      <xdr:nvCxnSpPr>
        <xdr:cNvPr id="93" name="直線コネクタ 92">
          <a:extLst>
            <a:ext uri="{FF2B5EF4-FFF2-40B4-BE49-F238E27FC236}">
              <a16:creationId xmlns:a16="http://schemas.microsoft.com/office/drawing/2014/main" id="{FAECF132-0115-45D0-9134-E43E04AA7FE4}"/>
            </a:ext>
          </a:extLst>
        </xdr:cNvPr>
        <xdr:cNvCxnSpPr/>
      </xdr:nvCxnSpPr>
      <xdr:spPr>
        <a:xfrm>
          <a:off x="3429000" y="10548076"/>
          <a:ext cx="7493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86360</xdr:rowOff>
    </xdr:from>
    <xdr:to>
      <xdr:col>15</xdr:col>
      <xdr:colOff>101600</xdr:colOff>
      <xdr:row>64</xdr:row>
      <xdr:rowOff>16510</xdr:rowOff>
    </xdr:to>
    <xdr:sp macro="" textlink="">
      <xdr:nvSpPr>
        <xdr:cNvPr id="94" name="楕円 93">
          <a:extLst>
            <a:ext uri="{FF2B5EF4-FFF2-40B4-BE49-F238E27FC236}">
              <a16:creationId xmlns:a16="http://schemas.microsoft.com/office/drawing/2014/main" id="{1FA32FA8-8654-450A-BD5D-F7911809FD6B}"/>
            </a:ext>
          </a:extLst>
        </xdr:cNvPr>
        <xdr:cNvSpPr/>
      </xdr:nvSpPr>
      <xdr:spPr>
        <a:xfrm>
          <a:off x="2571750" y="104940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137160</xdr:rowOff>
    </xdr:from>
    <xdr:to>
      <xdr:col>19</xdr:col>
      <xdr:colOff>177800</xdr:colOff>
      <xdr:row>63</xdr:row>
      <xdr:rowOff>140426</xdr:rowOff>
    </xdr:to>
    <xdr:cxnSp macro="">
      <xdr:nvCxnSpPr>
        <xdr:cNvPr id="95" name="直線コネクタ 94">
          <a:extLst>
            <a:ext uri="{FF2B5EF4-FFF2-40B4-BE49-F238E27FC236}">
              <a16:creationId xmlns:a16="http://schemas.microsoft.com/office/drawing/2014/main" id="{66BB7732-AC82-4192-B943-6EFFC0D8024C}"/>
            </a:ext>
          </a:extLst>
        </xdr:cNvPr>
        <xdr:cNvCxnSpPr/>
      </xdr:nvCxnSpPr>
      <xdr:spPr>
        <a:xfrm>
          <a:off x="2622550" y="10544810"/>
          <a:ext cx="8064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81462</xdr:rowOff>
    </xdr:from>
    <xdr:to>
      <xdr:col>10</xdr:col>
      <xdr:colOff>165100</xdr:colOff>
      <xdr:row>64</xdr:row>
      <xdr:rowOff>11612</xdr:rowOff>
    </xdr:to>
    <xdr:sp macro="" textlink="">
      <xdr:nvSpPr>
        <xdr:cNvPr id="96" name="楕円 95">
          <a:extLst>
            <a:ext uri="{FF2B5EF4-FFF2-40B4-BE49-F238E27FC236}">
              <a16:creationId xmlns:a16="http://schemas.microsoft.com/office/drawing/2014/main" id="{2C6E7857-6019-4C9C-B2DC-A7AEFC1BB535}"/>
            </a:ext>
          </a:extLst>
        </xdr:cNvPr>
        <xdr:cNvSpPr/>
      </xdr:nvSpPr>
      <xdr:spPr>
        <a:xfrm>
          <a:off x="1778000" y="104891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132262</xdr:rowOff>
    </xdr:from>
    <xdr:to>
      <xdr:col>15</xdr:col>
      <xdr:colOff>50800</xdr:colOff>
      <xdr:row>63</xdr:row>
      <xdr:rowOff>137160</xdr:rowOff>
    </xdr:to>
    <xdr:cxnSp macro="">
      <xdr:nvCxnSpPr>
        <xdr:cNvPr id="97" name="直線コネクタ 96">
          <a:extLst>
            <a:ext uri="{FF2B5EF4-FFF2-40B4-BE49-F238E27FC236}">
              <a16:creationId xmlns:a16="http://schemas.microsoft.com/office/drawing/2014/main" id="{CC845835-B2EE-49F2-A2D0-FC160977C41F}"/>
            </a:ext>
          </a:extLst>
        </xdr:cNvPr>
        <xdr:cNvCxnSpPr/>
      </xdr:nvCxnSpPr>
      <xdr:spPr>
        <a:xfrm>
          <a:off x="1828800" y="10539912"/>
          <a:ext cx="79375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78196</xdr:rowOff>
    </xdr:from>
    <xdr:to>
      <xdr:col>6</xdr:col>
      <xdr:colOff>38100</xdr:colOff>
      <xdr:row>64</xdr:row>
      <xdr:rowOff>8346</xdr:rowOff>
    </xdr:to>
    <xdr:sp macro="" textlink="">
      <xdr:nvSpPr>
        <xdr:cNvPr id="98" name="楕円 97">
          <a:extLst>
            <a:ext uri="{FF2B5EF4-FFF2-40B4-BE49-F238E27FC236}">
              <a16:creationId xmlns:a16="http://schemas.microsoft.com/office/drawing/2014/main" id="{FA652ABB-FF49-4F59-A161-0BD4320B6100}"/>
            </a:ext>
          </a:extLst>
        </xdr:cNvPr>
        <xdr:cNvSpPr/>
      </xdr:nvSpPr>
      <xdr:spPr>
        <a:xfrm>
          <a:off x="984250" y="104858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128996</xdr:rowOff>
    </xdr:from>
    <xdr:to>
      <xdr:col>10</xdr:col>
      <xdr:colOff>114300</xdr:colOff>
      <xdr:row>63</xdr:row>
      <xdr:rowOff>132262</xdr:rowOff>
    </xdr:to>
    <xdr:cxnSp macro="">
      <xdr:nvCxnSpPr>
        <xdr:cNvPr id="99" name="直線コネクタ 98">
          <a:extLst>
            <a:ext uri="{FF2B5EF4-FFF2-40B4-BE49-F238E27FC236}">
              <a16:creationId xmlns:a16="http://schemas.microsoft.com/office/drawing/2014/main" id="{8B7CD634-DC5F-48F9-A831-EAC49D4FBACD}"/>
            </a:ext>
          </a:extLst>
        </xdr:cNvPr>
        <xdr:cNvCxnSpPr/>
      </xdr:nvCxnSpPr>
      <xdr:spPr>
        <a:xfrm>
          <a:off x="1028700" y="10536646"/>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77124</xdr:rowOff>
    </xdr:from>
    <xdr:ext cx="405111" cy="259045"/>
    <xdr:sp macro="" textlink="">
      <xdr:nvSpPr>
        <xdr:cNvPr id="100" name="n_1aveValue【体育館・プール】&#10;有形固定資産減価償却率">
          <a:extLst>
            <a:ext uri="{FF2B5EF4-FFF2-40B4-BE49-F238E27FC236}">
              <a16:creationId xmlns:a16="http://schemas.microsoft.com/office/drawing/2014/main" id="{E72F3686-39DF-4D50-BE7A-5BF9223C2326}"/>
            </a:ext>
          </a:extLst>
        </xdr:cNvPr>
        <xdr:cNvSpPr txBox="1"/>
      </xdr:nvSpPr>
      <xdr:spPr>
        <a:xfrm>
          <a:off x="3239144" y="9824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99984</xdr:rowOff>
    </xdr:from>
    <xdr:ext cx="405111" cy="259045"/>
    <xdr:sp macro="" textlink="">
      <xdr:nvSpPr>
        <xdr:cNvPr id="101" name="n_2aveValue【体育館・プール】&#10;有形固定資産減価償却率">
          <a:extLst>
            <a:ext uri="{FF2B5EF4-FFF2-40B4-BE49-F238E27FC236}">
              <a16:creationId xmlns:a16="http://schemas.microsoft.com/office/drawing/2014/main" id="{A0D247DB-27CF-4CF4-B6B5-4B2CC46C53D0}"/>
            </a:ext>
          </a:extLst>
        </xdr:cNvPr>
        <xdr:cNvSpPr txBox="1"/>
      </xdr:nvSpPr>
      <xdr:spPr>
        <a:xfrm>
          <a:off x="2439044" y="9847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macro="" textlink="">
      <xdr:nvSpPr>
        <xdr:cNvPr id="102" name="n_3aveValue【体育館・プール】&#10;有形固定資産減価償却率">
          <a:extLst>
            <a:ext uri="{FF2B5EF4-FFF2-40B4-BE49-F238E27FC236}">
              <a16:creationId xmlns:a16="http://schemas.microsoft.com/office/drawing/2014/main" id="{0883A6A0-8715-4F62-8575-5E10F18405A5}"/>
            </a:ext>
          </a:extLst>
        </xdr:cNvPr>
        <xdr:cNvSpPr txBox="1"/>
      </xdr:nvSpPr>
      <xdr:spPr>
        <a:xfrm>
          <a:off x="1645294" y="982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127743</xdr:rowOff>
    </xdr:from>
    <xdr:ext cx="405111" cy="259045"/>
    <xdr:sp macro="" textlink="">
      <xdr:nvSpPr>
        <xdr:cNvPr id="103" name="n_4aveValue【体育館・プール】&#10;有形固定資産減価償却率">
          <a:extLst>
            <a:ext uri="{FF2B5EF4-FFF2-40B4-BE49-F238E27FC236}">
              <a16:creationId xmlns:a16="http://schemas.microsoft.com/office/drawing/2014/main" id="{D09DDCA8-5579-4389-AA28-2B75525F48A3}"/>
            </a:ext>
          </a:extLst>
        </xdr:cNvPr>
        <xdr:cNvSpPr txBox="1"/>
      </xdr:nvSpPr>
      <xdr:spPr>
        <a:xfrm>
          <a:off x="851544" y="987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10903</xdr:rowOff>
    </xdr:from>
    <xdr:ext cx="405111" cy="259045"/>
    <xdr:sp macro="" textlink="">
      <xdr:nvSpPr>
        <xdr:cNvPr id="104" name="n_1mainValue【体育館・プール】&#10;有形固定資産減価償却率">
          <a:extLst>
            <a:ext uri="{FF2B5EF4-FFF2-40B4-BE49-F238E27FC236}">
              <a16:creationId xmlns:a16="http://schemas.microsoft.com/office/drawing/2014/main" id="{05EC8351-ECCA-46FD-B3E7-D4A31F38FA1D}"/>
            </a:ext>
          </a:extLst>
        </xdr:cNvPr>
        <xdr:cNvSpPr txBox="1"/>
      </xdr:nvSpPr>
      <xdr:spPr>
        <a:xfrm>
          <a:off x="3239144"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7637</xdr:rowOff>
    </xdr:from>
    <xdr:ext cx="405111" cy="259045"/>
    <xdr:sp macro="" textlink="">
      <xdr:nvSpPr>
        <xdr:cNvPr id="105" name="n_2mainValue【体育館・プール】&#10;有形固定資産減価償却率">
          <a:extLst>
            <a:ext uri="{FF2B5EF4-FFF2-40B4-BE49-F238E27FC236}">
              <a16:creationId xmlns:a16="http://schemas.microsoft.com/office/drawing/2014/main" id="{4E0A4CF3-0DF3-4AE6-9E01-8F4CC1B515D2}"/>
            </a:ext>
          </a:extLst>
        </xdr:cNvPr>
        <xdr:cNvSpPr txBox="1"/>
      </xdr:nvSpPr>
      <xdr:spPr>
        <a:xfrm>
          <a:off x="24390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2739</xdr:rowOff>
    </xdr:from>
    <xdr:ext cx="405111" cy="259045"/>
    <xdr:sp macro="" textlink="">
      <xdr:nvSpPr>
        <xdr:cNvPr id="106" name="n_3mainValue【体育館・プール】&#10;有形固定資産減価償却率">
          <a:extLst>
            <a:ext uri="{FF2B5EF4-FFF2-40B4-BE49-F238E27FC236}">
              <a16:creationId xmlns:a16="http://schemas.microsoft.com/office/drawing/2014/main" id="{15524FF8-EF4A-46D9-BB87-5D70D358DB6E}"/>
            </a:ext>
          </a:extLst>
        </xdr:cNvPr>
        <xdr:cNvSpPr txBox="1"/>
      </xdr:nvSpPr>
      <xdr:spPr>
        <a:xfrm>
          <a:off x="1645294" y="1057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170923</xdr:rowOff>
    </xdr:from>
    <xdr:ext cx="405111" cy="259045"/>
    <xdr:sp macro="" textlink="">
      <xdr:nvSpPr>
        <xdr:cNvPr id="107" name="n_4mainValue【体育館・プール】&#10;有形固定資産減価償却率">
          <a:extLst>
            <a:ext uri="{FF2B5EF4-FFF2-40B4-BE49-F238E27FC236}">
              <a16:creationId xmlns:a16="http://schemas.microsoft.com/office/drawing/2014/main" id="{8CD398ED-9BCD-42D6-BA52-5746F35327B2}"/>
            </a:ext>
          </a:extLst>
        </xdr:cNvPr>
        <xdr:cNvSpPr txBox="1"/>
      </xdr:nvSpPr>
      <xdr:spPr>
        <a:xfrm>
          <a:off x="8515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0DEF47AF-97E5-4714-BF9F-D9461092D9F8}"/>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606DE183-0A90-45B7-896C-47141EE5DE5B}"/>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3FF00FD5-EEF4-4E0C-89A0-6FA63BB645CD}"/>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3D9BD512-9F3B-4FC5-B621-85FCCAA8FA6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F70137A9-40E1-4D18-957B-D5C8026E11AD}"/>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5FAED41E-858A-4BB9-96CC-C3F1D6205B8B}"/>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AB385B7E-A063-4DFD-AA2C-47D9CF004EFA}"/>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D3DCCCA9-3F76-4E08-9313-ED5B0986C767}"/>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D146DD73-62DA-423C-9E4E-EF160CD51F37}"/>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E8E7217E-5CBD-48EF-AA83-71D045E27923}"/>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F9564323-3A23-4397-A362-BDD16F1A7F19}"/>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D6C7B02D-0161-46E9-8FDE-5EDD9A43EF49}"/>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9EDAD16D-48A1-48BE-82FA-FA139CB41F27}"/>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BE5C1710-3EA2-4550-BC7D-1165E51B75EF}"/>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B1D22A03-151B-4D8E-8E99-652101AF9AE9}"/>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50F92447-9909-458E-8976-60C703962DE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1FA37E08-158B-4106-96C1-0BFA75BAD4A5}"/>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9D263249-F986-45F9-B89F-E687248C8E43}"/>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B3A58891-0A03-4ECA-9E83-23A5A7D9C27E}"/>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B05F2206-9D2A-4BAE-A5D6-10EDB2FFD662}"/>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9AF5D1D5-8F35-480C-AB11-005DCD5A2049}"/>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9" name="テキスト ボックス 128">
          <a:extLst>
            <a:ext uri="{FF2B5EF4-FFF2-40B4-BE49-F238E27FC236}">
              <a16:creationId xmlns:a16="http://schemas.microsoft.com/office/drawing/2014/main" id="{EEC82DF6-5242-4CC8-B583-A02CFC478FF3}"/>
            </a:ext>
          </a:extLst>
        </xdr:cNvPr>
        <xdr:cNvSpPr txBox="1"/>
      </xdr:nvSpPr>
      <xdr:spPr>
        <a:xfrm>
          <a:off x="54821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7756FA49-A60E-4FFE-BED9-5F7E1A18AE0A}"/>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60960</xdr:rowOff>
    </xdr:from>
    <xdr:to>
      <xdr:col>54</xdr:col>
      <xdr:colOff>189865</xdr:colOff>
      <xdr:row>64</xdr:row>
      <xdr:rowOff>75057</xdr:rowOff>
    </xdr:to>
    <xdr:cxnSp macro="">
      <xdr:nvCxnSpPr>
        <xdr:cNvPr id="131" name="直線コネクタ 130">
          <a:extLst>
            <a:ext uri="{FF2B5EF4-FFF2-40B4-BE49-F238E27FC236}">
              <a16:creationId xmlns:a16="http://schemas.microsoft.com/office/drawing/2014/main" id="{361D8ED1-3534-4B61-93AB-E9CBD9128281}"/>
            </a:ext>
          </a:extLst>
        </xdr:cNvPr>
        <xdr:cNvCxnSpPr/>
      </xdr:nvCxnSpPr>
      <xdr:spPr>
        <a:xfrm flipV="1">
          <a:off x="9429115" y="9147810"/>
          <a:ext cx="0" cy="149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32" name="【体育館・プール】&#10;一人当たり面積最小値テキスト">
          <a:extLst>
            <a:ext uri="{FF2B5EF4-FFF2-40B4-BE49-F238E27FC236}">
              <a16:creationId xmlns:a16="http://schemas.microsoft.com/office/drawing/2014/main" id="{8A0B55C0-D78C-4B12-B61D-21EA7EAF96C8}"/>
            </a:ext>
          </a:extLst>
        </xdr:cNvPr>
        <xdr:cNvSpPr txBox="1"/>
      </xdr:nvSpPr>
      <xdr:spPr>
        <a:xfrm>
          <a:off x="9467850" y="1065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3" name="直線コネクタ 132">
          <a:extLst>
            <a:ext uri="{FF2B5EF4-FFF2-40B4-BE49-F238E27FC236}">
              <a16:creationId xmlns:a16="http://schemas.microsoft.com/office/drawing/2014/main" id="{8F46F6D6-2B3F-4969-8723-AA14E475602E}"/>
            </a:ext>
          </a:extLst>
        </xdr:cNvPr>
        <xdr:cNvCxnSpPr/>
      </xdr:nvCxnSpPr>
      <xdr:spPr>
        <a:xfrm>
          <a:off x="9359900" y="106478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7637</xdr:rowOff>
    </xdr:from>
    <xdr:ext cx="469744" cy="259045"/>
    <xdr:sp macro="" textlink="">
      <xdr:nvSpPr>
        <xdr:cNvPr id="134" name="【体育館・プール】&#10;一人当たり面積最大値テキスト">
          <a:extLst>
            <a:ext uri="{FF2B5EF4-FFF2-40B4-BE49-F238E27FC236}">
              <a16:creationId xmlns:a16="http://schemas.microsoft.com/office/drawing/2014/main" id="{76CE6B6B-5034-4585-8F74-FA0B38114030}"/>
            </a:ext>
          </a:extLst>
        </xdr:cNvPr>
        <xdr:cNvSpPr txBox="1"/>
      </xdr:nvSpPr>
      <xdr:spPr>
        <a:xfrm>
          <a:off x="9467850" y="892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60960</xdr:rowOff>
    </xdr:from>
    <xdr:to>
      <xdr:col>55</xdr:col>
      <xdr:colOff>88900</xdr:colOff>
      <xdr:row>55</xdr:row>
      <xdr:rowOff>60960</xdr:rowOff>
    </xdr:to>
    <xdr:cxnSp macro="">
      <xdr:nvCxnSpPr>
        <xdr:cNvPr id="135" name="直線コネクタ 134">
          <a:extLst>
            <a:ext uri="{FF2B5EF4-FFF2-40B4-BE49-F238E27FC236}">
              <a16:creationId xmlns:a16="http://schemas.microsoft.com/office/drawing/2014/main" id="{BDAA7BFC-54E1-4AFB-AD3B-1AE1419F5596}"/>
            </a:ext>
          </a:extLst>
        </xdr:cNvPr>
        <xdr:cNvCxnSpPr/>
      </xdr:nvCxnSpPr>
      <xdr:spPr>
        <a:xfrm>
          <a:off x="9359900" y="9147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2938</xdr:rowOff>
    </xdr:from>
    <xdr:ext cx="469744" cy="259045"/>
    <xdr:sp macro="" textlink="">
      <xdr:nvSpPr>
        <xdr:cNvPr id="136" name="【体育館・プール】&#10;一人当たり面積平均値テキスト">
          <a:extLst>
            <a:ext uri="{FF2B5EF4-FFF2-40B4-BE49-F238E27FC236}">
              <a16:creationId xmlns:a16="http://schemas.microsoft.com/office/drawing/2014/main" id="{675E4287-C364-4A64-83BF-66CA0ED9B020}"/>
            </a:ext>
          </a:extLst>
        </xdr:cNvPr>
        <xdr:cNvSpPr txBox="1"/>
      </xdr:nvSpPr>
      <xdr:spPr>
        <a:xfrm>
          <a:off x="9467850" y="10245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151511</xdr:rowOff>
    </xdr:from>
    <xdr:to>
      <xdr:col>55</xdr:col>
      <xdr:colOff>50800</xdr:colOff>
      <xdr:row>63</xdr:row>
      <xdr:rowOff>81661</xdr:rowOff>
    </xdr:to>
    <xdr:sp macro="" textlink="">
      <xdr:nvSpPr>
        <xdr:cNvPr id="137" name="フローチャート: 判断 136">
          <a:extLst>
            <a:ext uri="{FF2B5EF4-FFF2-40B4-BE49-F238E27FC236}">
              <a16:creationId xmlns:a16="http://schemas.microsoft.com/office/drawing/2014/main" id="{9116618E-7548-42D3-A96A-BD669DCC6A1A}"/>
            </a:ext>
          </a:extLst>
        </xdr:cNvPr>
        <xdr:cNvSpPr/>
      </xdr:nvSpPr>
      <xdr:spPr>
        <a:xfrm>
          <a:off x="9398000" y="103940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159512</xdr:rowOff>
    </xdr:from>
    <xdr:to>
      <xdr:col>50</xdr:col>
      <xdr:colOff>165100</xdr:colOff>
      <xdr:row>63</xdr:row>
      <xdr:rowOff>89662</xdr:rowOff>
    </xdr:to>
    <xdr:sp macro="" textlink="">
      <xdr:nvSpPr>
        <xdr:cNvPr id="138" name="フローチャート: 判断 137">
          <a:extLst>
            <a:ext uri="{FF2B5EF4-FFF2-40B4-BE49-F238E27FC236}">
              <a16:creationId xmlns:a16="http://schemas.microsoft.com/office/drawing/2014/main" id="{84AD1C13-46D7-4D70-B7B6-EB6303953513}"/>
            </a:ext>
          </a:extLst>
        </xdr:cNvPr>
        <xdr:cNvSpPr/>
      </xdr:nvSpPr>
      <xdr:spPr>
        <a:xfrm>
          <a:off x="8636000" y="1040206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147892</xdr:rowOff>
    </xdr:from>
    <xdr:to>
      <xdr:col>46</xdr:col>
      <xdr:colOff>38100</xdr:colOff>
      <xdr:row>63</xdr:row>
      <xdr:rowOff>78042</xdr:rowOff>
    </xdr:to>
    <xdr:sp macro="" textlink="">
      <xdr:nvSpPr>
        <xdr:cNvPr id="139" name="フローチャート: 判断 138">
          <a:extLst>
            <a:ext uri="{FF2B5EF4-FFF2-40B4-BE49-F238E27FC236}">
              <a16:creationId xmlns:a16="http://schemas.microsoft.com/office/drawing/2014/main" id="{0992741B-37D1-4EB1-9C0B-DF0B70A6130D}"/>
            </a:ext>
          </a:extLst>
        </xdr:cNvPr>
        <xdr:cNvSpPr/>
      </xdr:nvSpPr>
      <xdr:spPr>
        <a:xfrm>
          <a:off x="7842250" y="103904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150558</xdr:rowOff>
    </xdr:from>
    <xdr:to>
      <xdr:col>41</xdr:col>
      <xdr:colOff>101600</xdr:colOff>
      <xdr:row>63</xdr:row>
      <xdr:rowOff>80708</xdr:rowOff>
    </xdr:to>
    <xdr:sp macro="" textlink="">
      <xdr:nvSpPr>
        <xdr:cNvPr id="140" name="フローチャート: 判断 139">
          <a:extLst>
            <a:ext uri="{FF2B5EF4-FFF2-40B4-BE49-F238E27FC236}">
              <a16:creationId xmlns:a16="http://schemas.microsoft.com/office/drawing/2014/main" id="{AD8F7FC1-D70E-4A1B-98FE-8148A032AAE1}"/>
            </a:ext>
          </a:extLst>
        </xdr:cNvPr>
        <xdr:cNvSpPr/>
      </xdr:nvSpPr>
      <xdr:spPr>
        <a:xfrm>
          <a:off x="7029450" y="103931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141" name="フローチャート: 判断 140">
          <a:extLst>
            <a:ext uri="{FF2B5EF4-FFF2-40B4-BE49-F238E27FC236}">
              <a16:creationId xmlns:a16="http://schemas.microsoft.com/office/drawing/2014/main" id="{56AA1169-7BA0-414C-9928-F19A87BE7626}"/>
            </a:ext>
          </a:extLst>
        </xdr:cNvPr>
        <xdr:cNvSpPr/>
      </xdr:nvSpPr>
      <xdr:spPr>
        <a:xfrm>
          <a:off x="6235700" y="1040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8C0D750-748B-4274-9E19-F700EE3FE718}"/>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67AEF147-6531-4C3E-9208-845362EB5993}"/>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37685161-3245-4A43-A264-40034E681E3C}"/>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15425F51-6120-4953-8A43-073A90967921}"/>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C7A6796D-6239-472A-B7BF-2AC9C96B7CC2}"/>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16446</xdr:rowOff>
    </xdr:from>
    <xdr:to>
      <xdr:col>55</xdr:col>
      <xdr:colOff>50800</xdr:colOff>
      <xdr:row>64</xdr:row>
      <xdr:rowOff>118046</xdr:rowOff>
    </xdr:to>
    <xdr:sp macro="" textlink="">
      <xdr:nvSpPr>
        <xdr:cNvPr id="147" name="楕円 146">
          <a:extLst>
            <a:ext uri="{FF2B5EF4-FFF2-40B4-BE49-F238E27FC236}">
              <a16:creationId xmlns:a16="http://schemas.microsoft.com/office/drawing/2014/main" id="{2611DD4C-71DE-4824-BD15-313279818AF7}"/>
            </a:ext>
          </a:extLst>
        </xdr:cNvPr>
        <xdr:cNvSpPr/>
      </xdr:nvSpPr>
      <xdr:spPr>
        <a:xfrm>
          <a:off x="9398000" y="105891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102823</xdr:rowOff>
    </xdr:from>
    <xdr:ext cx="469744" cy="259045"/>
    <xdr:sp macro="" textlink="">
      <xdr:nvSpPr>
        <xdr:cNvPr id="148" name="【体育館・プール】&#10;一人当たり面積該当値テキスト">
          <a:extLst>
            <a:ext uri="{FF2B5EF4-FFF2-40B4-BE49-F238E27FC236}">
              <a16:creationId xmlns:a16="http://schemas.microsoft.com/office/drawing/2014/main" id="{58BC2E79-CA0B-4BE8-B60B-FDB11A612967}"/>
            </a:ext>
          </a:extLst>
        </xdr:cNvPr>
        <xdr:cNvSpPr txBox="1"/>
      </xdr:nvSpPr>
      <xdr:spPr>
        <a:xfrm>
          <a:off x="9467850" y="1051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16637</xdr:rowOff>
    </xdr:from>
    <xdr:to>
      <xdr:col>50</xdr:col>
      <xdr:colOff>165100</xdr:colOff>
      <xdr:row>64</xdr:row>
      <xdr:rowOff>118237</xdr:rowOff>
    </xdr:to>
    <xdr:sp macro="" textlink="">
      <xdr:nvSpPr>
        <xdr:cNvPr id="149" name="楕円 148">
          <a:extLst>
            <a:ext uri="{FF2B5EF4-FFF2-40B4-BE49-F238E27FC236}">
              <a16:creationId xmlns:a16="http://schemas.microsoft.com/office/drawing/2014/main" id="{AF34ED41-DA5B-4500-ADBE-9059CDDFA39D}"/>
            </a:ext>
          </a:extLst>
        </xdr:cNvPr>
        <xdr:cNvSpPr/>
      </xdr:nvSpPr>
      <xdr:spPr>
        <a:xfrm>
          <a:off x="8636000" y="1058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67246</xdr:rowOff>
    </xdr:from>
    <xdr:to>
      <xdr:col>55</xdr:col>
      <xdr:colOff>0</xdr:colOff>
      <xdr:row>64</xdr:row>
      <xdr:rowOff>67437</xdr:rowOff>
    </xdr:to>
    <xdr:cxnSp macro="">
      <xdr:nvCxnSpPr>
        <xdr:cNvPr id="150" name="直線コネクタ 149">
          <a:extLst>
            <a:ext uri="{FF2B5EF4-FFF2-40B4-BE49-F238E27FC236}">
              <a16:creationId xmlns:a16="http://schemas.microsoft.com/office/drawing/2014/main" id="{06E2A2E3-A8F9-4352-BC2A-64AE76A72299}"/>
            </a:ext>
          </a:extLst>
        </xdr:cNvPr>
        <xdr:cNvCxnSpPr/>
      </xdr:nvCxnSpPr>
      <xdr:spPr>
        <a:xfrm flipV="1">
          <a:off x="8686800" y="10639996"/>
          <a:ext cx="74295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16828</xdr:rowOff>
    </xdr:from>
    <xdr:to>
      <xdr:col>46</xdr:col>
      <xdr:colOff>38100</xdr:colOff>
      <xdr:row>64</xdr:row>
      <xdr:rowOff>118428</xdr:rowOff>
    </xdr:to>
    <xdr:sp macro="" textlink="">
      <xdr:nvSpPr>
        <xdr:cNvPr id="151" name="楕円 150">
          <a:extLst>
            <a:ext uri="{FF2B5EF4-FFF2-40B4-BE49-F238E27FC236}">
              <a16:creationId xmlns:a16="http://schemas.microsoft.com/office/drawing/2014/main" id="{FB94C2E3-7FA2-45EF-BDD8-5294A465492F}"/>
            </a:ext>
          </a:extLst>
        </xdr:cNvPr>
        <xdr:cNvSpPr/>
      </xdr:nvSpPr>
      <xdr:spPr>
        <a:xfrm>
          <a:off x="7842250" y="105895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67437</xdr:rowOff>
    </xdr:from>
    <xdr:to>
      <xdr:col>50</xdr:col>
      <xdr:colOff>114300</xdr:colOff>
      <xdr:row>64</xdr:row>
      <xdr:rowOff>67628</xdr:rowOff>
    </xdr:to>
    <xdr:cxnSp macro="">
      <xdr:nvCxnSpPr>
        <xdr:cNvPr id="152" name="直線コネクタ 151">
          <a:extLst>
            <a:ext uri="{FF2B5EF4-FFF2-40B4-BE49-F238E27FC236}">
              <a16:creationId xmlns:a16="http://schemas.microsoft.com/office/drawing/2014/main" id="{38B1878D-9F0F-45F0-AC4C-34775B59C02D}"/>
            </a:ext>
          </a:extLst>
        </xdr:cNvPr>
        <xdr:cNvCxnSpPr/>
      </xdr:nvCxnSpPr>
      <xdr:spPr>
        <a:xfrm flipV="1">
          <a:off x="7886700" y="10640187"/>
          <a:ext cx="8001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17018</xdr:rowOff>
    </xdr:from>
    <xdr:to>
      <xdr:col>41</xdr:col>
      <xdr:colOff>101600</xdr:colOff>
      <xdr:row>64</xdr:row>
      <xdr:rowOff>118618</xdr:rowOff>
    </xdr:to>
    <xdr:sp macro="" textlink="">
      <xdr:nvSpPr>
        <xdr:cNvPr id="153" name="楕円 152">
          <a:extLst>
            <a:ext uri="{FF2B5EF4-FFF2-40B4-BE49-F238E27FC236}">
              <a16:creationId xmlns:a16="http://schemas.microsoft.com/office/drawing/2014/main" id="{B08F5E28-E39A-474B-9DCB-5FC9BBEABA38}"/>
            </a:ext>
          </a:extLst>
        </xdr:cNvPr>
        <xdr:cNvSpPr/>
      </xdr:nvSpPr>
      <xdr:spPr>
        <a:xfrm>
          <a:off x="702945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67628</xdr:rowOff>
    </xdr:from>
    <xdr:to>
      <xdr:col>45</xdr:col>
      <xdr:colOff>177800</xdr:colOff>
      <xdr:row>64</xdr:row>
      <xdr:rowOff>67818</xdr:rowOff>
    </xdr:to>
    <xdr:cxnSp macro="">
      <xdr:nvCxnSpPr>
        <xdr:cNvPr id="154" name="直線コネクタ 153">
          <a:extLst>
            <a:ext uri="{FF2B5EF4-FFF2-40B4-BE49-F238E27FC236}">
              <a16:creationId xmlns:a16="http://schemas.microsoft.com/office/drawing/2014/main" id="{309089D5-3143-4238-AA9E-D99464820CCC}"/>
            </a:ext>
          </a:extLst>
        </xdr:cNvPr>
        <xdr:cNvCxnSpPr/>
      </xdr:nvCxnSpPr>
      <xdr:spPr>
        <a:xfrm flipV="1">
          <a:off x="7080250" y="10640378"/>
          <a:ext cx="80645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17208</xdr:rowOff>
    </xdr:from>
    <xdr:to>
      <xdr:col>36</xdr:col>
      <xdr:colOff>165100</xdr:colOff>
      <xdr:row>64</xdr:row>
      <xdr:rowOff>118808</xdr:rowOff>
    </xdr:to>
    <xdr:sp macro="" textlink="">
      <xdr:nvSpPr>
        <xdr:cNvPr id="155" name="楕円 154">
          <a:extLst>
            <a:ext uri="{FF2B5EF4-FFF2-40B4-BE49-F238E27FC236}">
              <a16:creationId xmlns:a16="http://schemas.microsoft.com/office/drawing/2014/main" id="{97526C45-C4A7-4914-B749-E5BDAD4BBF78}"/>
            </a:ext>
          </a:extLst>
        </xdr:cNvPr>
        <xdr:cNvSpPr/>
      </xdr:nvSpPr>
      <xdr:spPr>
        <a:xfrm>
          <a:off x="6235700" y="1058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67818</xdr:rowOff>
    </xdr:from>
    <xdr:to>
      <xdr:col>41</xdr:col>
      <xdr:colOff>50800</xdr:colOff>
      <xdr:row>64</xdr:row>
      <xdr:rowOff>68008</xdr:rowOff>
    </xdr:to>
    <xdr:cxnSp macro="">
      <xdr:nvCxnSpPr>
        <xdr:cNvPr id="156" name="直線コネクタ 155">
          <a:extLst>
            <a:ext uri="{FF2B5EF4-FFF2-40B4-BE49-F238E27FC236}">
              <a16:creationId xmlns:a16="http://schemas.microsoft.com/office/drawing/2014/main" id="{C6214C4B-2B73-4096-9FA2-54FD2787266F}"/>
            </a:ext>
          </a:extLst>
        </xdr:cNvPr>
        <xdr:cNvCxnSpPr/>
      </xdr:nvCxnSpPr>
      <xdr:spPr>
        <a:xfrm flipV="1">
          <a:off x="6286500" y="10640568"/>
          <a:ext cx="79375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106189</xdr:rowOff>
    </xdr:from>
    <xdr:ext cx="469744" cy="259045"/>
    <xdr:sp macro="" textlink="">
      <xdr:nvSpPr>
        <xdr:cNvPr id="157" name="n_1aveValue【体育館・プール】&#10;一人当たり面積">
          <a:extLst>
            <a:ext uri="{FF2B5EF4-FFF2-40B4-BE49-F238E27FC236}">
              <a16:creationId xmlns:a16="http://schemas.microsoft.com/office/drawing/2014/main" id="{2B56460B-25B8-45C7-8C6C-4E346B889899}"/>
            </a:ext>
          </a:extLst>
        </xdr:cNvPr>
        <xdr:cNvSpPr txBox="1"/>
      </xdr:nvSpPr>
      <xdr:spPr>
        <a:xfrm>
          <a:off x="8458277" y="1018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94569</xdr:rowOff>
    </xdr:from>
    <xdr:ext cx="469744" cy="259045"/>
    <xdr:sp macro="" textlink="">
      <xdr:nvSpPr>
        <xdr:cNvPr id="158" name="n_2aveValue【体育館・プール】&#10;一人当たり面積">
          <a:extLst>
            <a:ext uri="{FF2B5EF4-FFF2-40B4-BE49-F238E27FC236}">
              <a16:creationId xmlns:a16="http://schemas.microsoft.com/office/drawing/2014/main" id="{401B5AFE-F2CF-4E1C-9F5A-969B34268E63}"/>
            </a:ext>
          </a:extLst>
        </xdr:cNvPr>
        <xdr:cNvSpPr txBox="1"/>
      </xdr:nvSpPr>
      <xdr:spPr>
        <a:xfrm>
          <a:off x="7677227" y="10172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97235</xdr:rowOff>
    </xdr:from>
    <xdr:ext cx="469744" cy="259045"/>
    <xdr:sp macro="" textlink="">
      <xdr:nvSpPr>
        <xdr:cNvPr id="159" name="n_3aveValue【体育館・プール】&#10;一人当たり面積">
          <a:extLst>
            <a:ext uri="{FF2B5EF4-FFF2-40B4-BE49-F238E27FC236}">
              <a16:creationId xmlns:a16="http://schemas.microsoft.com/office/drawing/2014/main" id="{4D5229B7-B073-4DFD-8C65-E1651AB8DEAC}"/>
            </a:ext>
          </a:extLst>
        </xdr:cNvPr>
        <xdr:cNvSpPr txBox="1"/>
      </xdr:nvSpPr>
      <xdr:spPr>
        <a:xfrm>
          <a:off x="6864427" y="1017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160" name="n_4aveValue【体育館・プール】&#10;一人当たり面積">
          <a:extLst>
            <a:ext uri="{FF2B5EF4-FFF2-40B4-BE49-F238E27FC236}">
              <a16:creationId xmlns:a16="http://schemas.microsoft.com/office/drawing/2014/main" id="{6987D07A-5884-483F-8A56-C6AA6A008B4D}"/>
            </a:ext>
          </a:extLst>
        </xdr:cNvPr>
        <xdr:cNvSpPr txBox="1"/>
      </xdr:nvSpPr>
      <xdr:spPr>
        <a:xfrm>
          <a:off x="6070677" y="1019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109364</xdr:rowOff>
    </xdr:from>
    <xdr:ext cx="469744" cy="259045"/>
    <xdr:sp macro="" textlink="">
      <xdr:nvSpPr>
        <xdr:cNvPr id="161" name="n_1mainValue【体育館・プール】&#10;一人当たり面積">
          <a:extLst>
            <a:ext uri="{FF2B5EF4-FFF2-40B4-BE49-F238E27FC236}">
              <a16:creationId xmlns:a16="http://schemas.microsoft.com/office/drawing/2014/main" id="{0FD70D86-5778-45D2-B6C2-4DBA2016B9F8}"/>
            </a:ext>
          </a:extLst>
        </xdr:cNvPr>
        <xdr:cNvSpPr txBox="1"/>
      </xdr:nvSpPr>
      <xdr:spPr>
        <a:xfrm>
          <a:off x="8458277" y="10682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109555</xdr:rowOff>
    </xdr:from>
    <xdr:ext cx="469744" cy="259045"/>
    <xdr:sp macro="" textlink="">
      <xdr:nvSpPr>
        <xdr:cNvPr id="162" name="n_2mainValue【体育館・プール】&#10;一人当たり面積">
          <a:extLst>
            <a:ext uri="{FF2B5EF4-FFF2-40B4-BE49-F238E27FC236}">
              <a16:creationId xmlns:a16="http://schemas.microsoft.com/office/drawing/2014/main" id="{5E18D95F-975D-4689-B548-E1BC8FB26AC6}"/>
            </a:ext>
          </a:extLst>
        </xdr:cNvPr>
        <xdr:cNvSpPr txBox="1"/>
      </xdr:nvSpPr>
      <xdr:spPr>
        <a:xfrm>
          <a:off x="7677227" y="1068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109745</xdr:rowOff>
    </xdr:from>
    <xdr:ext cx="469744" cy="259045"/>
    <xdr:sp macro="" textlink="">
      <xdr:nvSpPr>
        <xdr:cNvPr id="163" name="n_3mainValue【体育館・プール】&#10;一人当たり面積">
          <a:extLst>
            <a:ext uri="{FF2B5EF4-FFF2-40B4-BE49-F238E27FC236}">
              <a16:creationId xmlns:a16="http://schemas.microsoft.com/office/drawing/2014/main" id="{5DDCCCEA-6751-43C2-8C23-E4D9AD8BF478}"/>
            </a:ext>
          </a:extLst>
        </xdr:cNvPr>
        <xdr:cNvSpPr txBox="1"/>
      </xdr:nvSpPr>
      <xdr:spPr>
        <a:xfrm>
          <a:off x="6864427" y="1068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109935</xdr:rowOff>
    </xdr:from>
    <xdr:ext cx="469744" cy="259045"/>
    <xdr:sp macro="" textlink="">
      <xdr:nvSpPr>
        <xdr:cNvPr id="164" name="n_4mainValue【体育館・プール】&#10;一人当たり面積">
          <a:extLst>
            <a:ext uri="{FF2B5EF4-FFF2-40B4-BE49-F238E27FC236}">
              <a16:creationId xmlns:a16="http://schemas.microsoft.com/office/drawing/2014/main" id="{663AA95D-4DB4-42A1-8779-76B9127E9C75}"/>
            </a:ext>
          </a:extLst>
        </xdr:cNvPr>
        <xdr:cNvSpPr txBox="1"/>
      </xdr:nvSpPr>
      <xdr:spPr>
        <a:xfrm>
          <a:off x="6070677" y="1068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D4DB8838-F351-453D-A70F-1B3F0AE64C1D}"/>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C074DCE4-6FE9-4529-94F1-0630FFC898CA}"/>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C81AA5D9-29F0-4490-87F3-DC7A5C315B07}"/>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AC593EAB-A732-49B1-969B-23DFD40E9B7B}"/>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480AC0EF-1EB8-408C-BEF1-A491702F22A1}"/>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6458F741-D067-4C0C-B682-5BCEAEA21AC6}"/>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81E448C4-EE6F-416D-AEE7-AD33A33F5A55}"/>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5AA76097-E37D-45CD-905E-476981E780B8}"/>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B8E99204-81C7-412F-9F22-3E198CCE6432}"/>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FFFBEDD7-822A-4069-BC04-24F302F072B2}"/>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3398AEDC-6B78-45C3-AA86-5E16F27F9A9A}"/>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a:extLst>
            <a:ext uri="{FF2B5EF4-FFF2-40B4-BE49-F238E27FC236}">
              <a16:creationId xmlns:a16="http://schemas.microsoft.com/office/drawing/2014/main" id="{44146575-9278-4BBD-AE89-A0A369682CD3}"/>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7" name="テキスト ボックス 176">
          <a:extLst>
            <a:ext uri="{FF2B5EF4-FFF2-40B4-BE49-F238E27FC236}">
              <a16:creationId xmlns:a16="http://schemas.microsoft.com/office/drawing/2014/main" id="{E11B830C-D0A3-404A-A8F7-49FA0328B2A3}"/>
            </a:ext>
          </a:extLst>
        </xdr:cNvPr>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a:extLst>
            <a:ext uri="{FF2B5EF4-FFF2-40B4-BE49-F238E27FC236}">
              <a16:creationId xmlns:a16="http://schemas.microsoft.com/office/drawing/2014/main" id="{F7537BB9-27A4-4A06-BEA0-B9C7CE9805D2}"/>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a:extLst>
            <a:ext uri="{FF2B5EF4-FFF2-40B4-BE49-F238E27FC236}">
              <a16:creationId xmlns:a16="http://schemas.microsoft.com/office/drawing/2014/main" id="{3EEFDE9F-FD5E-40B4-96D1-850DDBE4BDF8}"/>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a:extLst>
            <a:ext uri="{FF2B5EF4-FFF2-40B4-BE49-F238E27FC236}">
              <a16:creationId xmlns:a16="http://schemas.microsoft.com/office/drawing/2014/main" id="{A76E3875-121E-4C8A-ADF3-54667FFC8E72}"/>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a:extLst>
            <a:ext uri="{FF2B5EF4-FFF2-40B4-BE49-F238E27FC236}">
              <a16:creationId xmlns:a16="http://schemas.microsoft.com/office/drawing/2014/main" id="{C52A2EC1-B619-4581-B2B5-63E23A25DE93}"/>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a:extLst>
            <a:ext uri="{FF2B5EF4-FFF2-40B4-BE49-F238E27FC236}">
              <a16:creationId xmlns:a16="http://schemas.microsoft.com/office/drawing/2014/main" id="{0C2D4D15-D1CF-4A6B-B4DD-3282D8B821E8}"/>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a:extLst>
            <a:ext uri="{FF2B5EF4-FFF2-40B4-BE49-F238E27FC236}">
              <a16:creationId xmlns:a16="http://schemas.microsoft.com/office/drawing/2014/main" id="{7A3187C6-9ABE-4879-9F9A-AC1DD339BA69}"/>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a:extLst>
            <a:ext uri="{FF2B5EF4-FFF2-40B4-BE49-F238E27FC236}">
              <a16:creationId xmlns:a16="http://schemas.microsoft.com/office/drawing/2014/main" id="{F1CD1988-FD75-4ECC-9A04-512C39246C76}"/>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a:extLst>
            <a:ext uri="{FF2B5EF4-FFF2-40B4-BE49-F238E27FC236}">
              <a16:creationId xmlns:a16="http://schemas.microsoft.com/office/drawing/2014/main" id="{13F97640-D0AF-465A-B4D3-DD91AB4B81CC}"/>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a:extLst>
            <a:ext uri="{FF2B5EF4-FFF2-40B4-BE49-F238E27FC236}">
              <a16:creationId xmlns:a16="http://schemas.microsoft.com/office/drawing/2014/main" id="{4A3424B9-650B-4229-A499-1AEAD7E91A31}"/>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7" name="テキスト ボックス 186">
          <a:extLst>
            <a:ext uri="{FF2B5EF4-FFF2-40B4-BE49-F238E27FC236}">
              <a16:creationId xmlns:a16="http://schemas.microsoft.com/office/drawing/2014/main" id="{52FBA0C8-F931-4811-93BA-940B3D643887}"/>
            </a:ext>
          </a:extLst>
        </xdr:cNvPr>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BB2A01B7-2462-42AD-A9A2-F418C943C1F2}"/>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9" name="【福祉施設】&#10;有形固定資産減価償却率グラフ枠">
          <a:extLst>
            <a:ext uri="{FF2B5EF4-FFF2-40B4-BE49-F238E27FC236}">
              <a16:creationId xmlns:a16="http://schemas.microsoft.com/office/drawing/2014/main" id="{186B2852-32F6-4F4E-8B02-6C8A935E5CAE}"/>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86</xdr:row>
      <xdr:rowOff>168729</xdr:rowOff>
    </xdr:to>
    <xdr:cxnSp macro="">
      <xdr:nvCxnSpPr>
        <xdr:cNvPr id="190" name="直線コネクタ 189">
          <a:extLst>
            <a:ext uri="{FF2B5EF4-FFF2-40B4-BE49-F238E27FC236}">
              <a16:creationId xmlns:a16="http://schemas.microsoft.com/office/drawing/2014/main" id="{C41E273B-230E-4035-874C-0E94138DED0A}"/>
            </a:ext>
          </a:extLst>
        </xdr:cNvPr>
        <xdr:cNvCxnSpPr/>
      </xdr:nvCxnSpPr>
      <xdr:spPr>
        <a:xfrm flipV="1">
          <a:off x="4177665" y="12853488"/>
          <a:ext cx="0" cy="1513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1" name="【福祉施設】&#10;有形固定資産減価償却率最小値テキスト">
          <a:extLst>
            <a:ext uri="{FF2B5EF4-FFF2-40B4-BE49-F238E27FC236}">
              <a16:creationId xmlns:a16="http://schemas.microsoft.com/office/drawing/2014/main" id="{8E06C41C-7FEF-4611-95E8-67128D086EB3}"/>
            </a:ext>
          </a:extLst>
        </xdr:cNvPr>
        <xdr:cNvSpPr txBox="1"/>
      </xdr:nvSpPr>
      <xdr:spPr>
        <a:xfrm>
          <a:off x="421640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2" name="直線コネクタ 191">
          <a:extLst>
            <a:ext uri="{FF2B5EF4-FFF2-40B4-BE49-F238E27FC236}">
              <a16:creationId xmlns:a16="http://schemas.microsoft.com/office/drawing/2014/main" id="{375ADB9F-30F7-44A8-AF67-9F1A4074BD62}"/>
            </a:ext>
          </a:extLst>
        </xdr:cNvPr>
        <xdr:cNvCxnSpPr/>
      </xdr:nvCxnSpPr>
      <xdr:spPr>
        <a:xfrm>
          <a:off x="41084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340478" cy="259045"/>
    <xdr:sp macro="" textlink="">
      <xdr:nvSpPr>
        <xdr:cNvPr id="193" name="【福祉施設】&#10;有形固定資産減価償却率最大値テキスト">
          <a:extLst>
            <a:ext uri="{FF2B5EF4-FFF2-40B4-BE49-F238E27FC236}">
              <a16:creationId xmlns:a16="http://schemas.microsoft.com/office/drawing/2014/main" id="{8C10EFB9-381D-4E36-B590-3514D54A8426}"/>
            </a:ext>
          </a:extLst>
        </xdr:cNvPr>
        <xdr:cNvSpPr txBox="1"/>
      </xdr:nvSpPr>
      <xdr:spPr>
        <a:xfrm>
          <a:off x="4216400" y="126350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194" name="直線コネクタ 193">
          <a:extLst>
            <a:ext uri="{FF2B5EF4-FFF2-40B4-BE49-F238E27FC236}">
              <a16:creationId xmlns:a16="http://schemas.microsoft.com/office/drawing/2014/main" id="{4A75B98B-D9F2-4F69-91CC-AD1B13105C96}"/>
            </a:ext>
          </a:extLst>
        </xdr:cNvPr>
        <xdr:cNvCxnSpPr/>
      </xdr:nvCxnSpPr>
      <xdr:spPr>
        <a:xfrm>
          <a:off x="4108450" y="128534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96356</xdr:rowOff>
    </xdr:from>
    <xdr:ext cx="405111" cy="259045"/>
    <xdr:sp macro="" textlink="">
      <xdr:nvSpPr>
        <xdr:cNvPr id="195" name="【福祉施設】&#10;有形固定資産減価償却率平均値テキスト">
          <a:extLst>
            <a:ext uri="{FF2B5EF4-FFF2-40B4-BE49-F238E27FC236}">
              <a16:creationId xmlns:a16="http://schemas.microsoft.com/office/drawing/2014/main" id="{FB7EEFE6-1A52-4767-9D37-CC0B6E042689}"/>
            </a:ext>
          </a:extLst>
        </xdr:cNvPr>
        <xdr:cNvSpPr txBox="1"/>
      </xdr:nvSpPr>
      <xdr:spPr>
        <a:xfrm>
          <a:off x="4216400" y="136409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196" name="フローチャート: 判断 195">
          <a:extLst>
            <a:ext uri="{FF2B5EF4-FFF2-40B4-BE49-F238E27FC236}">
              <a16:creationId xmlns:a16="http://schemas.microsoft.com/office/drawing/2014/main" id="{458CC39C-614B-47B7-89CA-11005AAC66D6}"/>
            </a:ext>
          </a:extLst>
        </xdr:cNvPr>
        <xdr:cNvSpPr/>
      </xdr:nvSpPr>
      <xdr:spPr>
        <a:xfrm>
          <a:off x="4127500" y="136624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77107</xdr:rowOff>
    </xdr:from>
    <xdr:to>
      <xdr:col>20</xdr:col>
      <xdr:colOff>38100</xdr:colOff>
      <xdr:row>83</xdr:row>
      <xdr:rowOff>7257</xdr:rowOff>
    </xdr:to>
    <xdr:sp macro="" textlink="">
      <xdr:nvSpPr>
        <xdr:cNvPr id="197" name="フローチャート: 判断 196">
          <a:extLst>
            <a:ext uri="{FF2B5EF4-FFF2-40B4-BE49-F238E27FC236}">
              <a16:creationId xmlns:a16="http://schemas.microsoft.com/office/drawing/2014/main" id="{E5ED0CE6-097D-4468-8FAC-415054A521FF}"/>
            </a:ext>
          </a:extLst>
        </xdr:cNvPr>
        <xdr:cNvSpPr/>
      </xdr:nvSpPr>
      <xdr:spPr>
        <a:xfrm>
          <a:off x="3384550" y="1362165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15058</xdr:rowOff>
    </xdr:from>
    <xdr:to>
      <xdr:col>15</xdr:col>
      <xdr:colOff>101600</xdr:colOff>
      <xdr:row>82</xdr:row>
      <xdr:rowOff>116658</xdr:rowOff>
    </xdr:to>
    <xdr:sp macro="" textlink="">
      <xdr:nvSpPr>
        <xdr:cNvPr id="198" name="フローチャート: 判断 197">
          <a:extLst>
            <a:ext uri="{FF2B5EF4-FFF2-40B4-BE49-F238E27FC236}">
              <a16:creationId xmlns:a16="http://schemas.microsoft.com/office/drawing/2014/main" id="{D9329BBE-DF9C-4081-A69E-F9D6CB2F1245}"/>
            </a:ext>
          </a:extLst>
        </xdr:cNvPr>
        <xdr:cNvSpPr/>
      </xdr:nvSpPr>
      <xdr:spPr>
        <a:xfrm>
          <a:off x="2571750" y="1355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82006</xdr:rowOff>
    </xdr:from>
    <xdr:to>
      <xdr:col>10</xdr:col>
      <xdr:colOff>165100</xdr:colOff>
      <xdr:row>82</xdr:row>
      <xdr:rowOff>12156</xdr:rowOff>
    </xdr:to>
    <xdr:sp macro="" textlink="">
      <xdr:nvSpPr>
        <xdr:cNvPr id="199" name="フローチャート: 判断 198">
          <a:extLst>
            <a:ext uri="{FF2B5EF4-FFF2-40B4-BE49-F238E27FC236}">
              <a16:creationId xmlns:a16="http://schemas.microsoft.com/office/drawing/2014/main" id="{143CA42F-D017-4D52-BED6-60293FD636CA}"/>
            </a:ext>
          </a:extLst>
        </xdr:cNvPr>
        <xdr:cNvSpPr/>
      </xdr:nvSpPr>
      <xdr:spPr>
        <a:xfrm>
          <a:off x="1778000" y="134614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57513</xdr:rowOff>
    </xdr:from>
    <xdr:to>
      <xdr:col>6</xdr:col>
      <xdr:colOff>38100</xdr:colOff>
      <xdr:row>81</xdr:row>
      <xdr:rowOff>159113</xdr:rowOff>
    </xdr:to>
    <xdr:sp macro="" textlink="">
      <xdr:nvSpPr>
        <xdr:cNvPr id="200" name="フローチャート: 判断 199">
          <a:extLst>
            <a:ext uri="{FF2B5EF4-FFF2-40B4-BE49-F238E27FC236}">
              <a16:creationId xmlns:a16="http://schemas.microsoft.com/office/drawing/2014/main" id="{B97F3365-9A50-497A-9615-4175742FAF69}"/>
            </a:ext>
          </a:extLst>
        </xdr:cNvPr>
        <xdr:cNvSpPr/>
      </xdr:nvSpPr>
      <xdr:spPr>
        <a:xfrm>
          <a:off x="984250" y="134369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18C862CC-4E71-4009-B231-72B5AB12C0E7}"/>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4586C1C7-5DAA-4F95-99EE-30222A12B6E9}"/>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7F246EA2-8559-4AB8-AAF9-E2419CE00096}"/>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8F28FD02-E3EF-49EC-901C-D316CFE0E38E}"/>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2FD248E5-AB77-4716-9E6D-2F1D39F654F2}"/>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99968</xdr:rowOff>
    </xdr:from>
    <xdr:to>
      <xdr:col>24</xdr:col>
      <xdr:colOff>114300</xdr:colOff>
      <xdr:row>81</xdr:row>
      <xdr:rowOff>30118</xdr:rowOff>
    </xdr:to>
    <xdr:sp macro="" textlink="">
      <xdr:nvSpPr>
        <xdr:cNvPr id="206" name="楕円 205">
          <a:extLst>
            <a:ext uri="{FF2B5EF4-FFF2-40B4-BE49-F238E27FC236}">
              <a16:creationId xmlns:a16="http://schemas.microsoft.com/office/drawing/2014/main" id="{E79AE9CC-FD51-4FDB-B297-3B3795FD111C}"/>
            </a:ext>
          </a:extLst>
        </xdr:cNvPr>
        <xdr:cNvSpPr/>
      </xdr:nvSpPr>
      <xdr:spPr>
        <a:xfrm>
          <a:off x="4127500" y="133143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122845</xdr:rowOff>
    </xdr:from>
    <xdr:ext cx="405111" cy="259045"/>
    <xdr:sp macro="" textlink="">
      <xdr:nvSpPr>
        <xdr:cNvPr id="207" name="【福祉施設】&#10;有形固定資産減価償却率該当値テキスト">
          <a:extLst>
            <a:ext uri="{FF2B5EF4-FFF2-40B4-BE49-F238E27FC236}">
              <a16:creationId xmlns:a16="http://schemas.microsoft.com/office/drawing/2014/main" id="{FBC84E5D-2B23-4CCC-8E20-5B0AD7B973F2}"/>
            </a:ext>
          </a:extLst>
        </xdr:cNvPr>
        <xdr:cNvSpPr txBox="1"/>
      </xdr:nvSpPr>
      <xdr:spPr>
        <a:xfrm>
          <a:off x="4216400" y="13172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29755</xdr:rowOff>
    </xdr:from>
    <xdr:to>
      <xdr:col>20</xdr:col>
      <xdr:colOff>38100</xdr:colOff>
      <xdr:row>80</xdr:row>
      <xdr:rowOff>131355</xdr:rowOff>
    </xdr:to>
    <xdr:sp macro="" textlink="">
      <xdr:nvSpPr>
        <xdr:cNvPr id="208" name="楕円 207">
          <a:extLst>
            <a:ext uri="{FF2B5EF4-FFF2-40B4-BE49-F238E27FC236}">
              <a16:creationId xmlns:a16="http://schemas.microsoft.com/office/drawing/2014/main" id="{E5B77AC4-903A-42D9-A946-B224380BE18A}"/>
            </a:ext>
          </a:extLst>
        </xdr:cNvPr>
        <xdr:cNvSpPr/>
      </xdr:nvSpPr>
      <xdr:spPr>
        <a:xfrm>
          <a:off x="3384550" y="132441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80555</xdr:rowOff>
    </xdr:from>
    <xdr:to>
      <xdr:col>24</xdr:col>
      <xdr:colOff>63500</xdr:colOff>
      <xdr:row>80</xdr:row>
      <xdr:rowOff>150768</xdr:rowOff>
    </xdr:to>
    <xdr:cxnSp macro="">
      <xdr:nvCxnSpPr>
        <xdr:cNvPr id="209" name="直線コネクタ 208">
          <a:extLst>
            <a:ext uri="{FF2B5EF4-FFF2-40B4-BE49-F238E27FC236}">
              <a16:creationId xmlns:a16="http://schemas.microsoft.com/office/drawing/2014/main" id="{52F6CB3F-CB78-4AB1-8DA8-753778B46425}"/>
            </a:ext>
          </a:extLst>
        </xdr:cNvPr>
        <xdr:cNvCxnSpPr/>
      </xdr:nvCxnSpPr>
      <xdr:spPr>
        <a:xfrm>
          <a:off x="3429000" y="13294905"/>
          <a:ext cx="7493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168548</xdr:rowOff>
    </xdr:from>
    <xdr:to>
      <xdr:col>15</xdr:col>
      <xdr:colOff>101600</xdr:colOff>
      <xdr:row>80</xdr:row>
      <xdr:rowOff>98698</xdr:rowOff>
    </xdr:to>
    <xdr:sp macro="" textlink="">
      <xdr:nvSpPr>
        <xdr:cNvPr id="210" name="楕円 209">
          <a:extLst>
            <a:ext uri="{FF2B5EF4-FFF2-40B4-BE49-F238E27FC236}">
              <a16:creationId xmlns:a16="http://schemas.microsoft.com/office/drawing/2014/main" id="{AD8F8A66-E54A-4F39-A872-3738278EAD28}"/>
            </a:ext>
          </a:extLst>
        </xdr:cNvPr>
        <xdr:cNvSpPr/>
      </xdr:nvSpPr>
      <xdr:spPr>
        <a:xfrm>
          <a:off x="2571750" y="1321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47898</xdr:rowOff>
    </xdr:from>
    <xdr:to>
      <xdr:col>19</xdr:col>
      <xdr:colOff>177800</xdr:colOff>
      <xdr:row>80</xdr:row>
      <xdr:rowOff>80555</xdr:rowOff>
    </xdr:to>
    <xdr:cxnSp macro="">
      <xdr:nvCxnSpPr>
        <xdr:cNvPr id="211" name="直線コネクタ 210">
          <a:extLst>
            <a:ext uri="{FF2B5EF4-FFF2-40B4-BE49-F238E27FC236}">
              <a16:creationId xmlns:a16="http://schemas.microsoft.com/office/drawing/2014/main" id="{54537D41-9908-4D4F-9645-C51F2C527B92}"/>
            </a:ext>
          </a:extLst>
        </xdr:cNvPr>
        <xdr:cNvCxnSpPr/>
      </xdr:nvCxnSpPr>
      <xdr:spPr>
        <a:xfrm>
          <a:off x="2622550" y="13262248"/>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168548</xdr:rowOff>
    </xdr:from>
    <xdr:to>
      <xdr:col>10</xdr:col>
      <xdr:colOff>165100</xdr:colOff>
      <xdr:row>80</xdr:row>
      <xdr:rowOff>98698</xdr:rowOff>
    </xdr:to>
    <xdr:sp macro="" textlink="">
      <xdr:nvSpPr>
        <xdr:cNvPr id="212" name="楕円 211">
          <a:extLst>
            <a:ext uri="{FF2B5EF4-FFF2-40B4-BE49-F238E27FC236}">
              <a16:creationId xmlns:a16="http://schemas.microsoft.com/office/drawing/2014/main" id="{082239A0-7C46-4CA4-A771-1765E6E68BF7}"/>
            </a:ext>
          </a:extLst>
        </xdr:cNvPr>
        <xdr:cNvSpPr/>
      </xdr:nvSpPr>
      <xdr:spPr>
        <a:xfrm>
          <a:off x="1778000" y="1321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47898</xdr:rowOff>
    </xdr:from>
    <xdr:to>
      <xdr:col>15</xdr:col>
      <xdr:colOff>50800</xdr:colOff>
      <xdr:row>80</xdr:row>
      <xdr:rowOff>47898</xdr:rowOff>
    </xdr:to>
    <xdr:cxnSp macro="">
      <xdr:nvCxnSpPr>
        <xdr:cNvPr id="213" name="直線コネクタ 212">
          <a:extLst>
            <a:ext uri="{FF2B5EF4-FFF2-40B4-BE49-F238E27FC236}">
              <a16:creationId xmlns:a16="http://schemas.microsoft.com/office/drawing/2014/main" id="{4068C16D-C599-4926-92D6-9FD42BA57413}"/>
            </a:ext>
          </a:extLst>
        </xdr:cNvPr>
        <xdr:cNvCxnSpPr/>
      </xdr:nvCxnSpPr>
      <xdr:spPr>
        <a:xfrm>
          <a:off x="1828800" y="1326224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37919</xdr:rowOff>
    </xdr:from>
    <xdr:to>
      <xdr:col>6</xdr:col>
      <xdr:colOff>38100</xdr:colOff>
      <xdr:row>84</xdr:row>
      <xdr:rowOff>139519</xdr:rowOff>
    </xdr:to>
    <xdr:sp macro="" textlink="">
      <xdr:nvSpPr>
        <xdr:cNvPr id="214" name="楕円 213">
          <a:extLst>
            <a:ext uri="{FF2B5EF4-FFF2-40B4-BE49-F238E27FC236}">
              <a16:creationId xmlns:a16="http://schemas.microsoft.com/office/drawing/2014/main" id="{F4422014-2A0E-4019-8039-95335815B859}"/>
            </a:ext>
          </a:extLst>
        </xdr:cNvPr>
        <xdr:cNvSpPr/>
      </xdr:nvSpPr>
      <xdr:spPr>
        <a:xfrm>
          <a:off x="984250" y="139126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47898</xdr:rowOff>
    </xdr:from>
    <xdr:to>
      <xdr:col>10</xdr:col>
      <xdr:colOff>114300</xdr:colOff>
      <xdr:row>84</xdr:row>
      <xdr:rowOff>88719</xdr:rowOff>
    </xdr:to>
    <xdr:cxnSp macro="">
      <xdr:nvCxnSpPr>
        <xdr:cNvPr id="215" name="直線コネクタ 214">
          <a:extLst>
            <a:ext uri="{FF2B5EF4-FFF2-40B4-BE49-F238E27FC236}">
              <a16:creationId xmlns:a16="http://schemas.microsoft.com/office/drawing/2014/main" id="{7704F51A-BFFC-4495-BE60-9DA2C24D2610}"/>
            </a:ext>
          </a:extLst>
        </xdr:cNvPr>
        <xdr:cNvCxnSpPr/>
      </xdr:nvCxnSpPr>
      <xdr:spPr>
        <a:xfrm flipV="1">
          <a:off x="1028700" y="13262248"/>
          <a:ext cx="800100" cy="70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169834</xdr:rowOff>
    </xdr:from>
    <xdr:ext cx="405111" cy="259045"/>
    <xdr:sp macro="" textlink="">
      <xdr:nvSpPr>
        <xdr:cNvPr id="216" name="n_1aveValue【福祉施設】&#10;有形固定資産減価償却率">
          <a:extLst>
            <a:ext uri="{FF2B5EF4-FFF2-40B4-BE49-F238E27FC236}">
              <a16:creationId xmlns:a16="http://schemas.microsoft.com/office/drawing/2014/main" id="{EE246547-EFBA-45A1-A678-9F5FC885F711}"/>
            </a:ext>
          </a:extLst>
        </xdr:cNvPr>
        <xdr:cNvSpPr txBox="1"/>
      </xdr:nvSpPr>
      <xdr:spPr>
        <a:xfrm>
          <a:off x="3239144" y="13708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107785</xdr:rowOff>
    </xdr:from>
    <xdr:ext cx="405111" cy="259045"/>
    <xdr:sp macro="" textlink="">
      <xdr:nvSpPr>
        <xdr:cNvPr id="217" name="n_2aveValue【福祉施設】&#10;有形固定資産減価償却率">
          <a:extLst>
            <a:ext uri="{FF2B5EF4-FFF2-40B4-BE49-F238E27FC236}">
              <a16:creationId xmlns:a16="http://schemas.microsoft.com/office/drawing/2014/main" id="{88721B9D-28A3-4EEF-A453-EB6E32D8A001}"/>
            </a:ext>
          </a:extLst>
        </xdr:cNvPr>
        <xdr:cNvSpPr txBox="1"/>
      </xdr:nvSpPr>
      <xdr:spPr>
        <a:xfrm>
          <a:off x="2439044" y="13652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3283</xdr:rowOff>
    </xdr:from>
    <xdr:ext cx="405111" cy="259045"/>
    <xdr:sp macro="" textlink="">
      <xdr:nvSpPr>
        <xdr:cNvPr id="218" name="n_3aveValue【福祉施設】&#10;有形固定資産減価償却率">
          <a:extLst>
            <a:ext uri="{FF2B5EF4-FFF2-40B4-BE49-F238E27FC236}">
              <a16:creationId xmlns:a16="http://schemas.microsoft.com/office/drawing/2014/main" id="{043C5825-0E0A-4F98-BB76-DA6B5BF373B5}"/>
            </a:ext>
          </a:extLst>
        </xdr:cNvPr>
        <xdr:cNvSpPr txBox="1"/>
      </xdr:nvSpPr>
      <xdr:spPr>
        <a:xfrm>
          <a:off x="1645294" y="13547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4190</xdr:rowOff>
    </xdr:from>
    <xdr:ext cx="405111" cy="259045"/>
    <xdr:sp macro="" textlink="">
      <xdr:nvSpPr>
        <xdr:cNvPr id="219" name="n_4aveValue【福祉施設】&#10;有形固定資産減価償却率">
          <a:extLst>
            <a:ext uri="{FF2B5EF4-FFF2-40B4-BE49-F238E27FC236}">
              <a16:creationId xmlns:a16="http://schemas.microsoft.com/office/drawing/2014/main" id="{B6B3B2A4-7AEF-489A-B9FB-83BEB244A04D}"/>
            </a:ext>
          </a:extLst>
        </xdr:cNvPr>
        <xdr:cNvSpPr txBox="1"/>
      </xdr:nvSpPr>
      <xdr:spPr>
        <a:xfrm>
          <a:off x="851544" y="13218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147882</xdr:rowOff>
    </xdr:from>
    <xdr:ext cx="405111" cy="259045"/>
    <xdr:sp macro="" textlink="">
      <xdr:nvSpPr>
        <xdr:cNvPr id="220" name="n_1mainValue【福祉施設】&#10;有形固定資産減価償却率">
          <a:extLst>
            <a:ext uri="{FF2B5EF4-FFF2-40B4-BE49-F238E27FC236}">
              <a16:creationId xmlns:a16="http://schemas.microsoft.com/office/drawing/2014/main" id="{E30696A6-EB11-4266-AA8E-3DD7E4718F61}"/>
            </a:ext>
          </a:extLst>
        </xdr:cNvPr>
        <xdr:cNvSpPr txBox="1"/>
      </xdr:nvSpPr>
      <xdr:spPr>
        <a:xfrm>
          <a:off x="3239144" y="13032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115225</xdr:rowOff>
    </xdr:from>
    <xdr:ext cx="405111" cy="259045"/>
    <xdr:sp macro="" textlink="">
      <xdr:nvSpPr>
        <xdr:cNvPr id="221" name="n_2mainValue【福祉施設】&#10;有形固定資産減価償却率">
          <a:extLst>
            <a:ext uri="{FF2B5EF4-FFF2-40B4-BE49-F238E27FC236}">
              <a16:creationId xmlns:a16="http://schemas.microsoft.com/office/drawing/2014/main" id="{D82C8A7C-F011-4CA1-B343-04D2939FFBEE}"/>
            </a:ext>
          </a:extLst>
        </xdr:cNvPr>
        <xdr:cNvSpPr txBox="1"/>
      </xdr:nvSpPr>
      <xdr:spPr>
        <a:xfrm>
          <a:off x="2439044" y="12999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115225</xdr:rowOff>
    </xdr:from>
    <xdr:ext cx="405111" cy="259045"/>
    <xdr:sp macro="" textlink="">
      <xdr:nvSpPr>
        <xdr:cNvPr id="222" name="n_3mainValue【福祉施設】&#10;有形固定資産減価償却率">
          <a:extLst>
            <a:ext uri="{FF2B5EF4-FFF2-40B4-BE49-F238E27FC236}">
              <a16:creationId xmlns:a16="http://schemas.microsoft.com/office/drawing/2014/main" id="{EF081782-574D-496B-AF0C-8F761E7BAE0A}"/>
            </a:ext>
          </a:extLst>
        </xdr:cNvPr>
        <xdr:cNvSpPr txBox="1"/>
      </xdr:nvSpPr>
      <xdr:spPr>
        <a:xfrm>
          <a:off x="1645294" y="12999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130646</xdr:rowOff>
    </xdr:from>
    <xdr:ext cx="405111" cy="259045"/>
    <xdr:sp macro="" textlink="">
      <xdr:nvSpPr>
        <xdr:cNvPr id="223" name="n_4mainValue【福祉施設】&#10;有形固定資産減価償却率">
          <a:extLst>
            <a:ext uri="{FF2B5EF4-FFF2-40B4-BE49-F238E27FC236}">
              <a16:creationId xmlns:a16="http://schemas.microsoft.com/office/drawing/2014/main" id="{F8D09C52-6EA4-4B65-B672-FDE717A98840}"/>
            </a:ext>
          </a:extLst>
        </xdr:cNvPr>
        <xdr:cNvSpPr txBox="1"/>
      </xdr:nvSpPr>
      <xdr:spPr>
        <a:xfrm>
          <a:off x="851544" y="14005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4" name="正方形/長方形 223">
          <a:extLst>
            <a:ext uri="{FF2B5EF4-FFF2-40B4-BE49-F238E27FC236}">
              <a16:creationId xmlns:a16="http://schemas.microsoft.com/office/drawing/2014/main" id="{ADCE731A-4F12-4882-BDD7-13F7A94F46E6}"/>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5" name="正方形/長方形 224">
          <a:extLst>
            <a:ext uri="{FF2B5EF4-FFF2-40B4-BE49-F238E27FC236}">
              <a16:creationId xmlns:a16="http://schemas.microsoft.com/office/drawing/2014/main" id="{4191F0E1-965C-4226-9636-CCD0CCDFC837}"/>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6" name="正方形/長方形 225">
          <a:extLst>
            <a:ext uri="{FF2B5EF4-FFF2-40B4-BE49-F238E27FC236}">
              <a16:creationId xmlns:a16="http://schemas.microsoft.com/office/drawing/2014/main" id="{EABE8AB6-4136-4B91-848A-77C1DAD1B28F}"/>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7" name="正方形/長方形 226">
          <a:extLst>
            <a:ext uri="{FF2B5EF4-FFF2-40B4-BE49-F238E27FC236}">
              <a16:creationId xmlns:a16="http://schemas.microsoft.com/office/drawing/2014/main" id="{04641ACE-B1AE-4242-BF86-87B5E8BD30B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8" name="正方形/長方形 227">
          <a:extLst>
            <a:ext uri="{FF2B5EF4-FFF2-40B4-BE49-F238E27FC236}">
              <a16:creationId xmlns:a16="http://schemas.microsoft.com/office/drawing/2014/main" id="{DF5D1120-65F2-442C-B431-12D3A89CDB83}"/>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9" name="正方形/長方形 228">
          <a:extLst>
            <a:ext uri="{FF2B5EF4-FFF2-40B4-BE49-F238E27FC236}">
              <a16:creationId xmlns:a16="http://schemas.microsoft.com/office/drawing/2014/main" id="{8D7310A7-CE84-46B7-9CA5-5A5A48F9D8B9}"/>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0" name="正方形/長方形 229">
          <a:extLst>
            <a:ext uri="{FF2B5EF4-FFF2-40B4-BE49-F238E27FC236}">
              <a16:creationId xmlns:a16="http://schemas.microsoft.com/office/drawing/2014/main" id="{A138F828-D0E1-4699-83EF-2FA094484166}"/>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1" name="正方形/長方形 230">
          <a:extLst>
            <a:ext uri="{FF2B5EF4-FFF2-40B4-BE49-F238E27FC236}">
              <a16:creationId xmlns:a16="http://schemas.microsoft.com/office/drawing/2014/main" id="{E05CAE31-8C56-4EBE-A207-80C78EF3617F}"/>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2" name="テキスト ボックス 231">
          <a:extLst>
            <a:ext uri="{FF2B5EF4-FFF2-40B4-BE49-F238E27FC236}">
              <a16:creationId xmlns:a16="http://schemas.microsoft.com/office/drawing/2014/main" id="{2244667A-2F24-4EFF-8A26-E854BA1FCC33}"/>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3" name="直線コネクタ 232">
          <a:extLst>
            <a:ext uri="{FF2B5EF4-FFF2-40B4-BE49-F238E27FC236}">
              <a16:creationId xmlns:a16="http://schemas.microsoft.com/office/drawing/2014/main" id="{4340F185-558B-4FEA-BB25-48EDB84A8086}"/>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4" name="直線コネクタ 233">
          <a:extLst>
            <a:ext uri="{FF2B5EF4-FFF2-40B4-BE49-F238E27FC236}">
              <a16:creationId xmlns:a16="http://schemas.microsoft.com/office/drawing/2014/main" id="{89930064-519E-434C-ACE9-DA5D8D21B71A}"/>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5" name="テキスト ボックス 234">
          <a:extLst>
            <a:ext uri="{FF2B5EF4-FFF2-40B4-BE49-F238E27FC236}">
              <a16:creationId xmlns:a16="http://schemas.microsoft.com/office/drawing/2014/main" id="{804891D9-1CAC-49C1-AF4A-5465D2E93C8C}"/>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6" name="直線コネクタ 235">
          <a:extLst>
            <a:ext uri="{FF2B5EF4-FFF2-40B4-BE49-F238E27FC236}">
              <a16:creationId xmlns:a16="http://schemas.microsoft.com/office/drawing/2014/main" id="{F6FD0931-0745-492C-B970-EEDB27127B17}"/>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7" name="テキスト ボックス 236">
          <a:extLst>
            <a:ext uri="{FF2B5EF4-FFF2-40B4-BE49-F238E27FC236}">
              <a16:creationId xmlns:a16="http://schemas.microsoft.com/office/drawing/2014/main" id="{728D146B-CDB9-4BF0-A545-80085EBB1A34}"/>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8" name="直線コネクタ 237">
          <a:extLst>
            <a:ext uri="{FF2B5EF4-FFF2-40B4-BE49-F238E27FC236}">
              <a16:creationId xmlns:a16="http://schemas.microsoft.com/office/drawing/2014/main" id="{A7FD1CDE-9761-4D41-B870-46E88ADEA4FD}"/>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9" name="テキスト ボックス 238">
          <a:extLst>
            <a:ext uri="{FF2B5EF4-FFF2-40B4-BE49-F238E27FC236}">
              <a16:creationId xmlns:a16="http://schemas.microsoft.com/office/drawing/2014/main" id="{8C0A10E1-D37E-4819-BDE3-8A6C739D4FCA}"/>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40" name="直線コネクタ 239">
          <a:extLst>
            <a:ext uri="{FF2B5EF4-FFF2-40B4-BE49-F238E27FC236}">
              <a16:creationId xmlns:a16="http://schemas.microsoft.com/office/drawing/2014/main" id="{4119AC64-73A8-4392-AA1C-47497463F7B0}"/>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41" name="テキスト ボックス 240">
          <a:extLst>
            <a:ext uri="{FF2B5EF4-FFF2-40B4-BE49-F238E27FC236}">
              <a16:creationId xmlns:a16="http://schemas.microsoft.com/office/drawing/2014/main" id="{2B90DE4A-9079-4A30-9A36-C67C33EE513A}"/>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a:extLst>
            <a:ext uri="{FF2B5EF4-FFF2-40B4-BE49-F238E27FC236}">
              <a16:creationId xmlns:a16="http://schemas.microsoft.com/office/drawing/2014/main" id="{563380D7-96BB-4A00-8CB8-1DCC3B75D695}"/>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3" name="テキスト ボックス 242">
          <a:extLst>
            <a:ext uri="{FF2B5EF4-FFF2-40B4-BE49-F238E27FC236}">
              <a16:creationId xmlns:a16="http://schemas.microsoft.com/office/drawing/2014/main" id="{A4359822-814C-47EE-90E9-47806E217715}"/>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a:extLst>
            <a:ext uri="{FF2B5EF4-FFF2-40B4-BE49-F238E27FC236}">
              <a16:creationId xmlns:a16="http://schemas.microsoft.com/office/drawing/2014/main" id="{C234B16A-6971-4879-B70F-C7F59EEF4CF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87934</xdr:rowOff>
    </xdr:from>
    <xdr:to>
      <xdr:col>54</xdr:col>
      <xdr:colOff>189865</xdr:colOff>
      <xdr:row>86</xdr:row>
      <xdr:rowOff>29642</xdr:rowOff>
    </xdr:to>
    <xdr:cxnSp macro="">
      <xdr:nvCxnSpPr>
        <xdr:cNvPr id="245" name="直線コネクタ 244">
          <a:extLst>
            <a:ext uri="{FF2B5EF4-FFF2-40B4-BE49-F238E27FC236}">
              <a16:creationId xmlns:a16="http://schemas.microsoft.com/office/drawing/2014/main" id="{7B6BA1CE-5E3C-45B8-B5C9-9A8ED618D876}"/>
            </a:ext>
          </a:extLst>
        </xdr:cNvPr>
        <xdr:cNvCxnSpPr/>
      </xdr:nvCxnSpPr>
      <xdr:spPr>
        <a:xfrm flipV="1">
          <a:off x="9429115" y="12806984"/>
          <a:ext cx="0" cy="1427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46" name="【福祉施設】&#10;一人当たり面積最小値テキスト">
          <a:extLst>
            <a:ext uri="{FF2B5EF4-FFF2-40B4-BE49-F238E27FC236}">
              <a16:creationId xmlns:a16="http://schemas.microsoft.com/office/drawing/2014/main" id="{9111FBDA-8F9D-439A-A64C-7BCC3BCAC5B6}"/>
            </a:ext>
          </a:extLst>
        </xdr:cNvPr>
        <xdr:cNvSpPr txBox="1"/>
      </xdr:nvSpPr>
      <xdr:spPr>
        <a:xfrm>
          <a:off x="9467850" y="1423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247" name="直線コネクタ 246">
          <a:extLst>
            <a:ext uri="{FF2B5EF4-FFF2-40B4-BE49-F238E27FC236}">
              <a16:creationId xmlns:a16="http://schemas.microsoft.com/office/drawing/2014/main" id="{27570F49-C544-4B47-AC24-E0638345B4FE}"/>
            </a:ext>
          </a:extLst>
        </xdr:cNvPr>
        <xdr:cNvCxnSpPr/>
      </xdr:nvCxnSpPr>
      <xdr:spPr>
        <a:xfrm>
          <a:off x="9359900" y="142345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34611</xdr:rowOff>
    </xdr:from>
    <xdr:ext cx="469744" cy="259045"/>
    <xdr:sp macro="" textlink="">
      <xdr:nvSpPr>
        <xdr:cNvPr id="248" name="【福祉施設】&#10;一人当たり面積最大値テキスト">
          <a:extLst>
            <a:ext uri="{FF2B5EF4-FFF2-40B4-BE49-F238E27FC236}">
              <a16:creationId xmlns:a16="http://schemas.microsoft.com/office/drawing/2014/main" id="{EC46C0A5-623A-4AD2-86AE-ED203DD9787D}"/>
            </a:ext>
          </a:extLst>
        </xdr:cNvPr>
        <xdr:cNvSpPr txBox="1"/>
      </xdr:nvSpPr>
      <xdr:spPr>
        <a:xfrm>
          <a:off x="9467850" y="1258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87934</xdr:rowOff>
    </xdr:from>
    <xdr:to>
      <xdr:col>55</xdr:col>
      <xdr:colOff>88900</xdr:colOff>
      <xdr:row>77</xdr:row>
      <xdr:rowOff>87934</xdr:rowOff>
    </xdr:to>
    <xdr:cxnSp macro="">
      <xdr:nvCxnSpPr>
        <xdr:cNvPr id="249" name="直線コネクタ 248">
          <a:extLst>
            <a:ext uri="{FF2B5EF4-FFF2-40B4-BE49-F238E27FC236}">
              <a16:creationId xmlns:a16="http://schemas.microsoft.com/office/drawing/2014/main" id="{BD0322AA-9F09-4245-8BF1-6A7BF67D2D18}"/>
            </a:ext>
          </a:extLst>
        </xdr:cNvPr>
        <xdr:cNvCxnSpPr/>
      </xdr:nvCxnSpPr>
      <xdr:spPr>
        <a:xfrm>
          <a:off x="9359900" y="128069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11549</xdr:rowOff>
    </xdr:from>
    <xdr:ext cx="469744" cy="259045"/>
    <xdr:sp macro="" textlink="">
      <xdr:nvSpPr>
        <xdr:cNvPr id="250" name="【福祉施設】&#10;一人当たり面積平均値テキスト">
          <a:extLst>
            <a:ext uri="{FF2B5EF4-FFF2-40B4-BE49-F238E27FC236}">
              <a16:creationId xmlns:a16="http://schemas.microsoft.com/office/drawing/2014/main" id="{A56E7A60-333D-496E-9535-1D72F2DDED22}"/>
            </a:ext>
          </a:extLst>
        </xdr:cNvPr>
        <xdr:cNvSpPr txBox="1"/>
      </xdr:nvSpPr>
      <xdr:spPr>
        <a:xfrm>
          <a:off x="9467850" y="138862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160122</xdr:rowOff>
    </xdr:from>
    <xdr:to>
      <xdr:col>55</xdr:col>
      <xdr:colOff>50800</xdr:colOff>
      <xdr:row>85</xdr:row>
      <xdr:rowOff>90272</xdr:rowOff>
    </xdr:to>
    <xdr:sp macro="" textlink="">
      <xdr:nvSpPr>
        <xdr:cNvPr id="251" name="フローチャート: 判断 250">
          <a:extLst>
            <a:ext uri="{FF2B5EF4-FFF2-40B4-BE49-F238E27FC236}">
              <a16:creationId xmlns:a16="http://schemas.microsoft.com/office/drawing/2014/main" id="{C79E3DDD-AB93-4DB7-B365-079964879D68}"/>
            </a:ext>
          </a:extLst>
        </xdr:cNvPr>
        <xdr:cNvSpPr/>
      </xdr:nvSpPr>
      <xdr:spPr>
        <a:xfrm>
          <a:off x="9398000" y="140348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169723</xdr:rowOff>
    </xdr:from>
    <xdr:to>
      <xdr:col>50</xdr:col>
      <xdr:colOff>165100</xdr:colOff>
      <xdr:row>85</xdr:row>
      <xdr:rowOff>99873</xdr:rowOff>
    </xdr:to>
    <xdr:sp macro="" textlink="">
      <xdr:nvSpPr>
        <xdr:cNvPr id="252" name="フローチャート: 判断 251">
          <a:extLst>
            <a:ext uri="{FF2B5EF4-FFF2-40B4-BE49-F238E27FC236}">
              <a16:creationId xmlns:a16="http://schemas.microsoft.com/office/drawing/2014/main" id="{4E4882B3-22F5-4B2D-9573-8730C005B394}"/>
            </a:ext>
          </a:extLst>
        </xdr:cNvPr>
        <xdr:cNvSpPr/>
      </xdr:nvSpPr>
      <xdr:spPr>
        <a:xfrm>
          <a:off x="8636000" y="14038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158750</xdr:rowOff>
    </xdr:from>
    <xdr:to>
      <xdr:col>46</xdr:col>
      <xdr:colOff>38100</xdr:colOff>
      <xdr:row>85</xdr:row>
      <xdr:rowOff>88900</xdr:rowOff>
    </xdr:to>
    <xdr:sp macro="" textlink="">
      <xdr:nvSpPr>
        <xdr:cNvPr id="253" name="フローチャート: 判断 252">
          <a:extLst>
            <a:ext uri="{FF2B5EF4-FFF2-40B4-BE49-F238E27FC236}">
              <a16:creationId xmlns:a16="http://schemas.microsoft.com/office/drawing/2014/main" id="{1284BCF5-1C6A-4C8D-8550-D6D30FD774C4}"/>
            </a:ext>
          </a:extLst>
        </xdr:cNvPr>
        <xdr:cNvSpPr/>
      </xdr:nvSpPr>
      <xdr:spPr>
        <a:xfrm>
          <a:off x="7842250" y="140335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169266</xdr:rowOff>
    </xdr:from>
    <xdr:to>
      <xdr:col>41</xdr:col>
      <xdr:colOff>101600</xdr:colOff>
      <xdr:row>85</xdr:row>
      <xdr:rowOff>99416</xdr:rowOff>
    </xdr:to>
    <xdr:sp macro="" textlink="">
      <xdr:nvSpPr>
        <xdr:cNvPr id="254" name="フローチャート: 判断 253">
          <a:extLst>
            <a:ext uri="{FF2B5EF4-FFF2-40B4-BE49-F238E27FC236}">
              <a16:creationId xmlns:a16="http://schemas.microsoft.com/office/drawing/2014/main" id="{F02C3638-EB6F-4776-A1DF-94E7394CA8F0}"/>
            </a:ext>
          </a:extLst>
        </xdr:cNvPr>
        <xdr:cNvSpPr/>
      </xdr:nvSpPr>
      <xdr:spPr>
        <a:xfrm>
          <a:off x="7029450" y="140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6502</xdr:rowOff>
    </xdr:from>
    <xdr:to>
      <xdr:col>36</xdr:col>
      <xdr:colOff>165100</xdr:colOff>
      <xdr:row>85</xdr:row>
      <xdr:rowOff>108102</xdr:rowOff>
    </xdr:to>
    <xdr:sp macro="" textlink="">
      <xdr:nvSpPr>
        <xdr:cNvPr id="255" name="フローチャート: 判断 254">
          <a:extLst>
            <a:ext uri="{FF2B5EF4-FFF2-40B4-BE49-F238E27FC236}">
              <a16:creationId xmlns:a16="http://schemas.microsoft.com/office/drawing/2014/main" id="{53565510-E5AC-48F6-A496-B287EA75772B}"/>
            </a:ext>
          </a:extLst>
        </xdr:cNvPr>
        <xdr:cNvSpPr/>
      </xdr:nvSpPr>
      <xdr:spPr>
        <a:xfrm>
          <a:off x="6235700" y="1404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61457BC7-D322-458C-937A-51E3D4AC389E}"/>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9175D46E-671B-45BC-82B6-C8723B8DCA88}"/>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D57EBCF0-A05C-4A1D-B80B-C639006CF89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37FA8EE-D04D-4F1F-80A1-3B49CAB4F2EF}"/>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6E404390-EA61-4039-B46D-3FE64D06F00D}"/>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17704</xdr:rowOff>
    </xdr:from>
    <xdr:to>
      <xdr:col>55</xdr:col>
      <xdr:colOff>50800</xdr:colOff>
      <xdr:row>85</xdr:row>
      <xdr:rowOff>119304</xdr:rowOff>
    </xdr:to>
    <xdr:sp macro="" textlink="">
      <xdr:nvSpPr>
        <xdr:cNvPr id="261" name="楕円 260">
          <a:extLst>
            <a:ext uri="{FF2B5EF4-FFF2-40B4-BE49-F238E27FC236}">
              <a16:creationId xmlns:a16="http://schemas.microsoft.com/office/drawing/2014/main" id="{88084C32-C789-4429-BDBD-05E5CE4FC8CA}"/>
            </a:ext>
          </a:extLst>
        </xdr:cNvPr>
        <xdr:cNvSpPr/>
      </xdr:nvSpPr>
      <xdr:spPr>
        <a:xfrm>
          <a:off x="9398000" y="140575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167581</xdr:rowOff>
    </xdr:from>
    <xdr:ext cx="469744" cy="259045"/>
    <xdr:sp macro="" textlink="">
      <xdr:nvSpPr>
        <xdr:cNvPr id="262" name="【福祉施設】&#10;一人当たり面積該当値テキスト">
          <a:extLst>
            <a:ext uri="{FF2B5EF4-FFF2-40B4-BE49-F238E27FC236}">
              <a16:creationId xmlns:a16="http://schemas.microsoft.com/office/drawing/2014/main" id="{150D8519-67A7-4F4F-8811-33351E775566}"/>
            </a:ext>
          </a:extLst>
        </xdr:cNvPr>
        <xdr:cNvSpPr txBox="1"/>
      </xdr:nvSpPr>
      <xdr:spPr>
        <a:xfrm>
          <a:off x="9467850" y="1404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20676</xdr:rowOff>
    </xdr:from>
    <xdr:to>
      <xdr:col>50</xdr:col>
      <xdr:colOff>165100</xdr:colOff>
      <xdr:row>85</xdr:row>
      <xdr:rowOff>122276</xdr:rowOff>
    </xdr:to>
    <xdr:sp macro="" textlink="">
      <xdr:nvSpPr>
        <xdr:cNvPr id="263" name="楕円 262">
          <a:extLst>
            <a:ext uri="{FF2B5EF4-FFF2-40B4-BE49-F238E27FC236}">
              <a16:creationId xmlns:a16="http://schemas.microsoft.com/office/drawing/2014/main" id="{1CB0BAC0-380F-4225-B120-6BDD15230804}"/>
            </a:ext>
          </a:extLst>
        </xdr:cNvPr>
        <xdr:cNvSpPr/>
      </xdr:nvSpPr>
      <xdr:spPr>
        <a:xfrm>
          <a:off x="8636000" y="1406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68504</xdr:rowOff>
    </xdr:from>
    <xdr:to>
      <xdr:col>55</xdr:col>
      <xdr:colOff>0</xdr:colOff>
      <xdr:row>85</xdr:row>
      <xdr:rowOff>71476</xdr:rowOff>
    </xdr:to>
    <xdr:cxnSp macro="">
      <xdr:nvCxnSpPr>
        <xdr:cNvPr id="264" name="直線コネクタ 263">
          <a:extLst>
            <a:ext uri="{FF2B5EF4-FFF2-40B4-BE49-F238E27FC236}">
              <a16:creationId xmlns:a16="http://schemas.microsoft.com/office/drawing/2014/main" id="{CC3BF2A2-5ABA-494C-A72A-20121E7F06BE}"/>
            </a:ext>
          </a:extLst>
        </xdr:cNvPr>
        <xdr:cNvCxnSpPr/>
      </xdr:nvCxnSpPr>
      <xdr:spPr>
        <a:xfrm flipV="1">
          <a:off x="8686800" y="14108354"/>
          <a:ext cx="74295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25019</xdr:rowOff>
    </xdr:from>
    <xdr:to>
      <xdr:col>46</xdr:col>
      <xdr:colOff>38100</xdr:colOff>
      <xdr:row>85</xdr:row>
      <xdr:rowOff>126619</xdr:rowOff>
    </xdr:to>
    <xdr:sp macro="" textlink="">
      <xdr:nvSpPr>
        <xdr:cNvPr id="265" name="楕円 264">
          <a:extLst>
            <a:ext uri="{FF2B5EF4-FFF2-40B4-BE49-F238E27FC236}">
              <a16:creationId xmlns:a16="http://schemas.microsoft.com/office/drawing/2014/main" id="{0CD49179-23E9-4626-B05A-70B6C4CF1B0A}"/>
            </a:ext>
          </a:extLst>
        </xdr:cNvPr>
        <xdr:cNvSpPr/>
      </xdr:nvSpPr>
      <xdr:spPr>
        <a:xfrm>
          <a:off x="7842250" y="140648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71476</xdr:rowOff>
    </xdr:from>
    <xdr:to>
      <xdr:col>50</xdr:col>
      <xdr:colOff>114300</xdr:colOff>
      <xdr:row>85</xdr:row>
      <xdr:rowOff>75819</xdr:rowOff>
    </xdr:to>
    <xdr:cxnSp macro="">
      <xdr:nvCxnSpPr>
        <xdr:cNvPr id="266" name="直線コネクタ 265">
          <a:extLst>
            <a:ext uri="{FF2B5EF4-FFF2-40B4-BE49-F238E27FC236}">
              <a16:creationId xmlns:a16="http://schemas.microsoft.com/office/drawing/2014/main" id="{55D41DAB-53C2-4164-ABE9-8BCAF06BE032}"/>
            </a:ext>
          </a:extLst>
        </xdr:cNvPr>
        <xdr:cNvCxnSpPr/>
      </xdr:nvCxnSpPr>
      <xdr:spPr>
        <a:xfrm flipV="1">
          <a:off x="7886700" y="14111326"/>
          <a:ext cx="8001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67996</xdr:rowOff>
    </xdr:from>
    <xdr:to>
      <xdr:col>41</xdr:col>
      <xdr:colOff>101600</xdr:colOff>
      <xdr:row>85</xdr:row>
      <xdr:rowOff>169596</xdr:rowOff>
    </xdr:to>
    <xdr:sp macro="" textlink="">
      <xdr:nvSpPr>
        <xdr:cNvPr id="267" name="楕円 266">
          <a:extLst>
            <a:ext uri="{FF2B5EF4-FFF2-40B4-BE49-F238E27FC236}">
              <a16:creationId xmlns:a16="http://schemas.microsoft.com/office/drawing/2014/main" id="{F6A6AAF0-ABE3-4B08-8B9B-FB0C39222834}"/>
            </a:ext>
          </a:extLst>
        </xdr:cNvPr>
        <xdr:cNvSpPr/>
      </xdr:nvSpPr>
      <xdr:spPr>
        <a:xfrm>
          <a:off x="7029450" y="141078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75819</xdr:rowOff>
    </xdr:from>
    <xdr:to>
      <xdr:col>45</xdr:col>
      <xdr:colOff>177800</xdr:colOff>
      <xdr:row>85</xdr:row>
      <xdr:rowOff>118796</xdr:rowOff>
    </xdr:to>
    <xdr:cxnSp macro="">
      <xdr:nvCxnSpPr>
        <xdr:cNvPr id="268" name="直線コネクタ 267">
          <a:extLst>
            <a:ext uri="{FF2B5EF4-FFF2-40B4-BE49-F238E27FC236}">
              <a16:creationId xmlns:a16="http://schemas.microsoft.com/office/drawing/2014/main" id="{260DA7D3-174D-48CC-BCDA-2112F4FE02EF}"/>
            </a:ext>
          </a:extLst>
        </xdr:cNvPr>
        <xdr:cNvCxnSpPr/>
      </xdr:nvCxnSpPr>
      <xdr:spPr>
        <a:xfrm flipV="1">
          <a:off x="7080250" y="14115669"/>
          <a:ext cx="80645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51766</xdr:rowOff>
    </xdr:from>
    <xdr:to>
      <xdr:col>36</xdr:col>
      <xdr:colOff>165100</xdr:colOff>
      <xdr:row>85</xdr:row>
      <xdr:rowOff>153366</xdr:rowOff>
    </xdr:to>
    <xdr:sp macro="" textlink="">
      <xdr:nvSpPr>
        <xdr:cNvPr id="269" name="楕円 268">
          <a:extLst>
            <a:ext uri="{FF2B5EF4-FFF2-40B4-BE49-F238E27FC236}">
              <a16:creationId xmlns:a16="http://schemas.microsoft.com/office/drawing/2014/main" id="{F8FAD04B-09C6-451B-B7EF-4287F27129A0}"/>
            </a:ext>
          </a:extLst>
        </xdr:cNvPr>
        <xdr:cNvSpPr/>
      </xdr:nvSpPr>
      <xdr:spPr>
        <a:xfrm>
          <a:off x="6235700" y="1409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102566</xdr:rowOff>
    </xdr:from>
    <xdr:to>
      <xdr:col>41</xdr:col>
      <xdr:colOff>50800</xdr:colOff>
      <xdr:row>85</xdr:row>
      <xdr:rowOff>118796</xdr:rowOff>
    </xdr:to>
    <xdr:cxnSp macro="">
      <xdr:nvCxnSpPr>
        <xdr:cNvPr id="270" name="直線コネクタ 269">
          <a:extLst>
            <a:ext uri="{FF2B5EF4-FFF2-40B4-BE49-F238E27FC236}">
              <a16:creationId xmlns:a16="http://schemas.microsoft.com/office/drawing/2014/main" id="{3AA4EB9B-580E-4DE4-9B35-856044FD9583}"/>
            </a:ext>
          </a:extLst>
        </xdr:cNvPr>
        <xdr:cNvCxnSpPr/>
      </xdr:nvCxnSpPr>
      <xdr:spPr>
        <a:xfrm>
          <a:off x="6286500" y="14142416"/>
          <a:ext cx="79375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116400</xdr:rowOff>
    </xdr:from>
    <xdr:ext cx="469744" cy="259045"/>
    <xdr:sp macro="" textlink="">
      <xdr:nvSpPr>
        <xdr:cNvPr id="271" name="n_1aveValue【福祉施設】&#10;一人当たり面積">
          <a:extLst>
            <a:ext uri="{FF2B5EF4-FFF2-40B4-BE49-F238E27FC236}">
              <a16:creationId xmlns:a16="http://schemas.microsoft.com/office/drawing/2014/main" id="{3B95F9B2-7FE4-45C1-B84A-E6F01CCC1AAA}"/>
            </a:ext>
          </a:extLst>
        </xdr:cNvPr>
        <xdr:cNvSpPr txBox="1"/>
      </xdr:nvSpPr>
      <xdr:spPr>
        <a:xfrm>
          <a:off x="8458277" y="1382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105427</xdr:rowOff>
    </xdr:from>
    <xdr:ext cx="469744" cy="259045"/>
    <xdr:sp macro="" textlink="">
      <xdr:nvSpPr>
        <xdr:cNvPr id="272" name="n_2aveValue【福祉施設】&#10;一人当たり面積">
          <a:extLst>
            <a:ext uri="{FF2B5EF4-FFF2-40B4-BE49-F238E27FC236}">
              <a16:creationId xmlns:a16="http://schemas.microsoft.com/office/drawing/2014/main" id="{8F6FF608-2C02-4FCF-B665-0D57D954842E}"/>
            </a:ext>
          </a:extLst>
        </xdr:cNvPr>
        <xdr:cNvSpPr txBox="1"/>
      </xdr:nvSpPr>
      <xdr:spPr>
        <a:xfrm>
          <a:off x="7677227" y="1381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115943</xdr:rowOff>
    </xdr:from>
    <xdr:ext cx="469744" cy="259045"/>
    <xdr:sp macro="" textlink="">
      <xdr:nvSpPr>
        <xdr:cNvPr id="273" name="n_3aveValue【福祉施設】&#10;一人当たり面積">
          <a:extLst>
            <a:ext uri="{FF2B5EF4-FFF2-40B4-BE49-F238E27FC236}">
              <a16:creationId xmlns:a16="http://schemas.microsoft.com/office/drawing/2014/main" id="{E9D2C869-A29A-4192-A480-D689EC1B9B91}"/>
            </a:ext>
          </a:extLst>
        </xdr:cNvPr>
        <xdr:cNvSpPr txBox="1"/>
      </xdr:nvSpPr>
      <xdr:spPr>
        <a:xfrm>
          <a:off x="6864427" y="1382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124629</xdr:rowOff>
    </xdr:from>
    <xdr:ext cx="469744" cy="259045"/>
    <xdr:sp macro="" textlink="">
      <xdr:nvSpPr>
        <xdr:cNvPr id="274" name="n_4aveValue【福祉施設】&#10;一人当たり面積">
          <a:extLst>
            <a:ext uri="{FF2B5EF4-FFF2-40B4-BE49-F238E27FC236}">
              <a16:creationId xmlns:a16="http://schemas.microsoft.com/office/drawing/2014/main" id="{A2967C2E-F4F9-43F5-9D12-55054905AF5E}"/>
            </a:ext>
          </a:extLst>
        </xdr:cNvPr>
        <xdr:cNvSpPr txBox="1"/>
      </xdr:nvSpPr>
      <xdr:spPr>
        <a:xfrm>
          <a:off x="6070677" y="1383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113403</xdr:rowOff>
    </xdr:from>
    <xdr:ext cx="469744" cy="259045"/>
    <xdr:sp macro="" textlink="">
      <xdr:nvSpPr>
        <xdr:cNvPr id="275" name="n_1mainValue【福祉施設】&#10;一人当たり面積">
          <a:extLst>
            <a:ext uri="{FF2B5EF4-FFF2-40B4-BE49-F238E27FC236}">
              <a16:creationId xmlns:a16="http://schemas.microsoft.com/office/drawing/2014/main" id="{49335AF7-CB3B-46E8-B93F-84528C8AA9E4}"/>
            </a:ext>
          </a:extLst>
        </xdr:cNvPr>
        <xdr:cNvSpPr txBox="1"/>
      </xdr:nvSpPr>
      <xdr:spPr>
        <a:xfrm>
          <a:off x="8458277" y="14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117746</xdr:rowOff>
    </xdr:from>
    <xdr:ext cx="469744" cy="259045"/>
    <xdr:sp macro="" textlink="">
      <xdr:nvSpPr>
        <xdr:cNvPr id="276" name="n_2mainValue【福祉施設】&#10;一人当たり面積">
          <a:extLst>
            <a:ext uri="{FF2B5EF4-FFF2-40B4-BE49-F238E27FC236}">
              <a16:creationId xmlns:a16="http://schemas.microsoft.com/office/drawing/2014/main" id="{01135E94-BAB3-4790-BB23-82533FFEE09A}"/>
            </a:ext>
          </a:extLst>
        </xdr:cNvPr>
        <xdr:cNvSpPr txBox="1"/>
      </xdr:nvSpPr>
      <xdr:spPr>
        <a:xfrm>
          <a:off x="7677227" y="1415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160723</xdr:rowOff>
    </xdr:from>
    <xdr:ext cx="469744" cy="259045"/>
    <xdr:sp macro="" textlink="">
      <xdr:nvSpPr>
        <xdr:cNvPr id="277" name="n_3mainValue【福祉施設】&#10;一人当たり面積">
          <a:extLst>
            <a:ext uri="{FF2B5EF4-FFF2-40B4-BE49-F238E27FC236}">
              <a16:creationId xmlns:a16="http://schemas.microsoft.com/office/drawing/2014/main" id="{E2D0C413-FD50-4F17-A882-EDE8C40996CE}"/>
            </a:ext>
          </a:extLst>
        </xdr:cNvPr>
        <xdr:cNvSpPr txBox="1"/>
      </xdr:nvSpPr>
      <xdr:spPr>
        <a:xfrm>
          <a:off x="6864427" y="1420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144493</xdr:rowOff>
    </xdr:from>
    <xdr:ext cx="469744" cy="259045"/>
    <xdr:sp macro="" textlink="">
      <xdr:nvSpPr>
        <xdr:cNvPr id="278" name="n_4mainValue【福祉施設】&#10;一人当たり面積">
          <a:extLst>
            <a:ext uri="{FF2B5EF4-FFF2-40B4-BE49-F238E27FC236}">
              <a16:creationId xmlns:a16="http://schemas.microsoft.com/office/drawing/2014/main" id="{3DA94026-161E-46E2-B1E5-DCA9637AEB67}"/>
            </a:ext>
          </a:extLst>
        </xdr:cNvPr>
        <xdr:cNvSpPr txBox="1"/>
      </xdr:nvSpPr>
      <xdr:spPr>
        <a:xfrm>
          <a:off x="6070677" y="1418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2C50FDBE-50C2-4F06-BF82-20ED625FCFA3}"/>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969A231A-1666-4C1C-991E-1345892F96D5}"/>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52636069-1B69-42D9-8420-6037A59142B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5D72AF8B-0CD8-4080-92E7-E826EAAFFAF6}"/>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47B3240C-AD71-4F0A-872D-6FBD9B1DBA04}"/>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2E343F83-06C1-476F-9DC7-646402F313FC}"/>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060A5A8B-9302-45CB-BD9B-6C878BA9E074}"/>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8B800B49-8746-4EC9-9F98-5EE0A17600DB}"/>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02E7882A-E404-4CBC-A771-88CB1E04841D}"/>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A1C2D884-28DC-4395-9143-3F696437848D}"/>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8B791955-F22B-45BF-BEE2-38B7B5D33EA6}"/>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0" name="直線コネクタ 289">
          <a:extLst>
            <a:ext uri="{FF2B5EF4-FFF2-40B4-BE49-F238E27FC236}">
              <a16:creationId xmlns:a16="http://schemas.microsoft.com/office/drawing/2014/main" id="{E2108A8B-309D-4FFB-81B7-0260A880FD7C}"/>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1" name="テキスト ボックス 290">
          <a:extLst>
            <a:ext uri="{FF2B5EF4-FFF2-40B4-BE49-F238E27FC236}">
              <a16:creationId xmlns:a16="http://schemas.microsoft.com/office/drawing/2014/main" id="{C77D073C-399F-4115-87CF-220EDBECF574}"/>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2" name="直線コネクタ 291">
          <a:extLst>
            <a:ext uri="{FF2B5EF4-FFF2-40B4-BE49-F238E27FC236}">
              <a16:creationId xmlns:a16="http://schemas.microsoft.com/office/drawing/2014/main" id="{0F1EB5F2-F843-49EF-BE0B-FA9A1CA72377}"/>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3" name="テキスト ボックス 292">
          <a:extLst>
            <a:ext uri="{FF2B5EF4-FFF2-40B4-BE49-F238E27FC236}">
              <a16:creationId xmlns:a16="http://schemas.microsoft.com/office/drawing/2014/main" id="{32FE71EA-AD68-41AB-8A6A-044A3EE94426}"/>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4" name="直線コネクタ 293">
          <a:extLst>
            <a:ext uri="{FF2B5EF4-FFF2-40B4-BE49-F238E27FC236}">
              <a16:creationId xmlns:a16="http://schemas.microsoft.com/office/drawing/2014/main" id="{9514461B-E880-4ED2-BA1D-0A83EA1A86E1}"/>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5" name="テキスト ボックス 294">
          <a:extLst>
            <a:ext uri="{FF2B5EF4-FFF2-40B4-BE49-F238E27FC236}">
              <a16:creationId xmlns:a16="http://schemas.microsoft.com/office/drawing/2014/main" id="{F2BDD8CA-9183-41C8-BE13-8E2A3131759D}"/>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6" name="直線コネクタ 295">
          <a:extLst>
            <a:ext uri="{FF2B5EF4-FFF2-40B4-BE49-F238E27FC236}">
              <a16:creationId xmlns:a16="http://schemas.microsoft.com/office/drawing/2014/main" id="{09C765A6-DA9B-40D5-BFD1-4E7B9EE0D688}"/>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7" name="テキスト ボックス 296">
          <a:extLst>
            <a:ext uri="{FF2B5EF4-FFF2-40B4-BE49-F238E27FC236}">
              <a16:creationId xmlns:a16="http://schemas.microsoft.com/office/drawing/2014/main" id="{E6A30738-6760-45A9-A222-07ABA451FC69}"/>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8" name="直線コネクタ 297">
          <a:extLst>
            <a:ext uri="{FF2B5EF4-FFF2-40B4-BE49-F238E27FC236}">
              <a16:creationId xmlns:a16="http://schemas.microsoft.com/office/drawing/2014/main" id="{B77FF9F9-ACCB-43DC-BEFF-42A6D904B566}"/>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9" name="テキスト ボックス 298">
          <a:extLst>
            <a:ext uri="{FF2B5EF4-FFF2-40B4-BE49-F238E27FC236}">
              <a16:creationId xmlns:a16="http://schemas.microsoft.com/office/drawing/2014/main" id="{1263606C-DED3-43C9-93EB-B201A21608D4}"/>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0" name="直線コネクタ 299">
          <a:extLst>
            <a:ext uri="{FF2B5EF4-FFF2-40B4-BE49-F238E27FC236}">
              <a16:creationId xmlns:a16="http://schemas.microsoft.com/office/drawing/2014/main" id="{C04D7787-C0FB-4505-9097-F03BC4DFB47C}"/>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1" name="テキスト ボックス 300">
          <a:extLst>
            <a:ext uri="{FF2B5EF4-FFF2-40B4-BE49-F238E27FC236}">
              <a16:creationId xmlns:a16="http://schemas.microsoft.com/office/drawing/2014/main" id="{4E6B8B3F-F822-40C3-A9F3-2D469E2D981E}"/>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2" name="【市民会館】&#10;有形固定資産減価償却率グラフ枠">
          <a:extLst>
            <a:ext uri="{FF2B5EF4-FFF2-40B4-BE49-F238E27FC236}">
              <a16:creationId xmlns:a16="http://schemas.microsoft.com/office/drawing/2014/main" id="{9239CABF-A62C-42BF-9D11-ECF7BD12E3DE}"/>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57150</xdr:rowOff>
    </xdr:from>
    <xdr:to>
      <xdr:col>24</xdr:col>
      <xdr:colOff>62865</xdr:colOff>
      <xdr:row>108</xdr:row>
      <xdr:rowOff>152400</xdr:rowOff>
    </xdr:to>
    <xdr:cxnSp macro="">
      <xdr:nvCxnSpPr>
        <xdr:cNvPr id="303" name="直線コネクタ 302">
          <a:extLst>
            <a:ext uri="{FF2B5EF4-FFF2-40B4-BE49-F238E27FC236}">
              <a16:creationId xmlns:a16="http://schemas.microsoft.com/office/drawing/2014/main" id="{E012995A-2761-4867-B891-15DD7DF1D746}"/>
            </a:ext>
          </a:extLst>
        </xdr:cNvPr>
        <xdr:cNvCxnSpPr/>
      </xdr:nvCxnSpPr>
      <xdr:spPr>
        <a:xfrm flipV="1">
          <a:off x="4177665" y="164592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04" name="【市民会館】&#10;有形固定資産減価償却率最小値テキスト">
          <a:extLst>
            <a:ext uri="{FF2B5EF4-FFF2-40B4-BE49-F238E27FC236}">
              <a16:creationId xmlns:a16="http://schemas.microsoft.com/office/drawing/2014/main" id="{030A49B3-C58E-4156-AE33-A989F846B85B}"/>
            </a:ext>
          </a:extLst>
        </xdr:cNvPr>
        <xdr:cNvSpPr txBox="1"/>
      </xdr:nvSpPr>
      <xdr:spPr>
        <a:xfrm>
          <a:off x="42164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5" name="直線コネクタ 304">
          <a:extLst>
            <a:ext uri="{FF2B5EF4-FFF2-40B4-BE49-F238E27FC236}">
              <a16:creationId xmlns:a16="http://schemas.microsoft.com/office/drawing/2014/main" id="{E2F487E4-9627-4ED3-AC3D-F06147AAF529}"/>
            </a:ext>
          </a:extLst>
        </xdr:cNvPr>
        <xdr:cNvCxnSpPr/>
      </xdr:nvCxnSpPr>
      <xdr:spPr>
        <a:xfrm>
          <a:off x="41084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3827</xdr:rowOff>
    </xdr:from>
    <xdr:ext cx="405111" cy="259045"/>
    <xdr:sp macro="" textlink="">
      <xdr:nvSpPr>
        <xdr:cNvPr id="306" name="【市民会館】&#10;有形固定資産減価償却率最大値テキスト">
          <a:extLst>
            <a:ext uri="{FF2B5EF4-FFF2-40B4-BE49-F238E27FC236}">
              <a16:creationId xmlns:a16="http://schemas.microsoft.com/office/drawing/2014/main" id="{0555C142-AEEC-4A40-BB4A-DCD5CBAE41DC}"/>
            </a:ext>
          </a:extLst>
        </xdr:cNvPr>
        <xdr:cNvSpPr txBox="1"/>
      </xdr:nvSpPr>
      <xdr:spPr>
        <a:xfrm>
          <a:off x="4216400" y="1623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57150</xdr:rowOff>
    </xdr:from>
    <xdr:to>
      <xdr:col>24</xdr:col>
      <xdr:colOff>152400</xdr:colOff>
      <xdr:row>99</xdr:row>
      <xdr:rowOff>57150</xdr:rowOff>
    </xdr:to>
    <xdr:cxnSp macro="">
      <xdr:nvCxnSpPr>
        <xdr:cNvPr id="307" name="直線コネクタ 306">
          <a:extLst>
            <a:ext uri="{FF2B5EF4-FFF2-40B4-BE49-F238E27FC236}">
              <a16:creationId xmlns:a16="http://schemas.microsoft.com/office/drawing/2014/main" id="{FC7FEE9E-D97A-4603-B4E4-5F427D8ADA71}"/>
            </a:ext>
          </a:extLst>
        </xdr:cNvPr>
        <xdr:cNvCxnSpPr/>
      </xdr:nvCxnSpPr>
      <xdr:spPr>
        <a:xfrm>
          <a:off x="4108450" y="16459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73041</xdr:rowOff>
    </xdr:from>
    <xdr:ext cx="405111" cy="259045"/>
    <xdr:sp macro="" textlink="">
      <xdr:nvSpPr>
        <xdr:cNvPr id="308" name="【市民会館】&#10;有形固定資産減価償却率平均値テキスト">
          <a:extLst>
            <a:ext uri="{FF2B5EF4-FFF2-40B4-BE49-F238E27FC236}">
              <a16:creationId xmlns:a16="http://schemas.microsoft.com/office/drawing/2014/main" id="{D5EF59FE-A510-4FC0-AEA3-36967DF36148}"/>
            </a:ext>
          </a:extLst>
        </xdr:cNvPr>
        <xdr:cNvSpPr txBox="1"/>
      </xdr:nvSpPr>
      <xdr:spPr>
        <a:xfrm>
          <a:off x="4216400" y="171608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50164</xdr:rowOff>
    </xdr:from>
    <xdr:to>
      <xdr:col>24</xdr:col>
      <xdr:colOff>114300</xdr:colOff>
      <xdr:row>104</xdr:row>
      <xdr:rowOff>151764</xdr:rowOff>
    </xdr:to>
    <xdr:sp macro="" textlink="">
      <xdr:nvSpPr>
        <xdr:cNvPr id="309" name="フローチャート: 判断 308">
          <a:extLst>
            <a:ext uri="{FF2B5EF4-FFF2-40B4-BE49-F238E27FC236}">
              <a16:creationId xmlns:a16="http://schemas.microsoft.com/office/drawing/2014/main" id="{CDA85601-58FD-47EB-BC8E-9D6367C666E4}"/>
            </a:ext>
          </a:extLst>
        </xdr:cNvPr>
        <xdr:cNvSpPr/>
      </xdr:nvSpPr>
      <xdr:spPr>
        <a:xfrm>
          <a:off x="4127500" y="17309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168275</xdr:rowOff>
    </xdr:from>
    <xdr:to>
      <xdr:col>20</xdr:col>
      <xdr:colOff>38100</xdr:colOff>
      <xdr:row>104</xdr:row>
      <xdr:rowOff>98425</xdr:rowOff>
    </xdr:to>
    <xdr:sp macro="" textlink="">
      <xdr:nvSpPr>
        <xdr:cNvPr id="310" name="フローチャート: 判断 309">
          <a:extLst>
            <a:ext uri="{FF2B5EF4-FFF2-40B4-BE49-F238E27FC236}">
              <a16:creationId xmlns:a16="http://schemas.microsoft.com/office/drawing/2014/main" id="{E8A678EE-42BA-4631-A9DD-2572BCCC120E}"/>
            </a:ext>
          </a:extLst>
        </xdr:cNvPr>
        <xdr:cNvSpPr/>
      </xdr:nvSpPr>
      <xdr:spPr>
        <a:xfrm>
          <a:off x="3384550" y="172561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311" name="フローチャート: 判断 310">
          <a:extLst>
            <a:ext uri="{FF2B5EF4-FFF2-40B4-BE49-F238E27FC236}">
              <a16:creationId xmlns:a16="http://schemas.microsoft.com/office/drawing/2014/main" id="{CBA1E0FF-FFB1-4EFC-A6A0-BFCD5B7B0DA6}"/>
            </a:ext>
          </a:extLst>
        </xdr:cNvPr>
        <xdr:cNvSpPr/>
      </xdr:nvSpPr>
      <xdr:spPr>
        <a:xfrm>
          <a:off x="2571750" y="1725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69214</xdr:rowOff>
    </xdr:from>
    <xdr:to>
      <xdr:col>10</xdr:col>
      <xdr:colOff>165100</xdr:colOff>
      <xdr:row>103</xdr:row>
      <xdr:rowOff>170814</xdr:rowOff>
    </xdr:to>
    <xdr:sp macro="" textlink="">
      <xdr:nvSpPr>
        <xdr:cNvPr id="312" name="フローチャート: 判断 311">
          <a:extLst>
            <a:ext uri="{FF2B5EF4-FFF2-40B4-BE49-F238E27FC236}">
              <a16:creationId xmlns:a16="http://schemas.microsoft.com/office/drawing/2014/main" id="{8E9F41F5-6572-4CAA-90F5-E64A1EEA5655}"/>
            </a:ext>
          </a:extLst>
        </xdr:cNvPr>
        <xdr:cNvSpPr/>
      </xdr:nvSpPr>
      <xdr:spPr>
        <a:xfrm>
          <a:off x="1778000" y="17157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69214</xdr:rowOff>
    </xdr:from>
    <xdr:to>
      <xdr:col>6</xdr:col>
      <xdr:colOff>38100</xdr:colOff>
      <xdr:row>103</xdr:row>
      <xdr:rowOff>170814</xdr:rowOff>
    </xdr:to>
    <xdr:sp macro="" textlink="">
      <xdr:nvSpPr>
        <xdr:cNvPr id="313" name="フローチャート: 判断 312">
          <a:extLst>
            <a:ext uri="{FF2B5EF4-FFF2-40B4-BE49-F238E27FC236}">
              <a16:creationId xmlns:a16="http://schemas.microsoft.com/office/drawing/2014/main" id="{95F7A7CE-8105-439D-82A3-07F29C44D718}"/>
            </a:ext>
          </a:extLst>
        </xdr:cNvPr>
        <xdr:cNvSpPr/>
      </xdr:nvSpPr>
      <xdr:spPr>
        <a:xfrm>
          <a:off x="984250" y="171570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1F9C0E91-D470-4EE1-9186-B750E78483E7}"/>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F939A589-42BF-42D5-A5C2-705917169671}"/>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1D89245B-3A51-4AB7-98EA-D2BFF0E137F8}"/>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580CE3E4-970C-4CB6-92A7-8AE815F2C462}"/>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A4901C85-FD59-4076-A608-DFC386606632}"/>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145414</xdr:rowOff>
    </xdr:from>
    <xdr:to>
      <xdr:col>24</xdr:col>
      <xdr:colOff>114300</xdr:colOff>
      <xdr:row>105</xdr:row>
      <xdr:rowOff>75564</xdr:rowOff>
    </xdr:to>
    <xdr:sp macro="" textlink="">
      <xdr:nvSpPr>
        <xdr:cNvPr id="319" name="楕円 318">
          <a:extLst>
            <a:ext uri="{FF2B5EF4-FFF2-40B4-BE49-F238E27FC236}">
              <a16:creationId xmlns:a16="http://schemas.microsoft.com/office/drawing/2014/main" id="{1A1DFFC1-A275-4789-9FF3-E013AA71311E}"/>
            </a:ext>
          </a:extLst>
        </xdr:cNvPr>
        <xdr:cNvSpPr/>
      </xdr:nvSpPr>
      <xdr:spPr>
        <a:xfrm>
          <a:off x="4127500" y="1740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123841</xdr:rowOff>
    </xdr:from>
    <xdr:ext cx="405111" cy="259045"/>
    <xdr:sp macro="" textlink="">
      <xdr:nvSpPr>
        <xdr:cNvPr id="320" name="【市民会館】&#10;有形固定資産減価償却率該当値テキスト">
          <a:extLst>
            <a:ext uri="{FF2B5EF4-FFF2-40B4-BE49-F238E27FC236}">
              <a16:creationId xmlns:a16="http://schemas.microsoft.com/office/drawing/2014/main" id="{BC801C0F-86F1-47EA-9FE2-8CE2C987A4AC}"/>
            </a:ext>
          </a:extLst>
        </xdr:cNvPr>
        <xdr:cNvSpPr txBox="1"/>
      </xdr:nvSpPr>
      <xdr:spPr>
        <a:xfrm>
          <a:off x="4216400" y="17383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63500</xdr:rowOff>
    </xdr:from>
    <xdr:to>
      <xdr:col>20</xdr:col>
      <xdr:colOff>38100</xdr:colOff>
      <xdr:row>104</xdr:row>
      <xdr:rowOff>165100</xdr:rowOff>
    </xdr:to>
    <xdr:sp macro="" textlink="">
      <xdr:nvSpPr>
        <xdr:cNvPr id="321" name="楕円 320">
          <a:extLst>
            <a:ext uri="{FF2B5EF4-FFF2-40B4-BE49-F238E27FC236}">
              <a16:creationId xmlns:a16="http://schemas.microsoft.com/office/drawing/2014/main" id="{82191E5C-CC2E-419E-9A89-EED0EF7DF0F8}"/>
            </a:ext>
          </a:extLst>
        </xdr:cNvPr>
        <xdr:cNvSpPr/>
      </xdr:nvSpPr>
      <xdr:spPr>
        <a:xfrm>
          <a:off x="3384550" y="17322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114300</xdr:rowOff>
    </xdr:from>
    <xdr:to>
      <xdr:col>24</xdr:col>
      <xdr:colOff>63500</xdr:colOff>
      <xdr:row>105</xdr:row>
      <xdr:rowOff>24764</xdr:rowOff>
    </xdr:to>
    <xdr:cxnSp macro="">
      <xdr:nvCxnSpPr>
        <xdr:cNvPr id="322" name="直線コネクタ 321">
          <a:extLst>
            <a:ext uri="{FF2B5EF4-FFF2-40B4-BE49-F238E27FC236}">
              <a16:creationId xmlns:a16="http://schemas.microsoft.com/office/drawing/2014/main" id="{7B6BB7EE-636D-4662-B877-E82D291BEA63}"/>
            </a:ext>
          </a:extLst>
        </xdr:cNvPr>
        <xdr:cNvCxnSpPr/>
      </xdr:nvCxnSpPr>
      <xdr:spPr>
        <a:xfrm>
          <a:off x="3429000" y="17373600"/>
          <a:ext cx="7493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69214</xdr:rowOff>
    </xdr:from>
    <xdr:to>
      <xdr:col>15</xdr:col>
      <xdr:colOff>101600</xdr:colOff>
      <xdr:row>104</xdr:row>
      <xdr:rowOff>170814</xdr:rowOff>
    </xdr:to>
    <xdr:sp macro="" textlink="">
      <xdr:nvSpPr>
        <xdr:cNvPr id="323" name="楕円 322">
          <a:extLst>
            <a:ext uri="{FF2B5EF4-FFF2-40B4-BE49-F238E27FC236}">
              <a16:creationId xmlns:a16="http://schemas.microsoft.com/office/drawing/2014/main" id="{3CE3D746-6F5D-46F2-AE78-DDDB1D3C34CF}"/>
            </a:ext>
          </a:extLst>
        </xdr:cNvPr>
        <xdr:cNvSpPr/>
      </xdr:nvSpPr>
      <xdr:spPr>
        <a:xfrm>
          <a:off x="2571750" y="1732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114300</xdr:rowOff>
    </xdr:from>
    <xdr:to>
      <xdr:col>19</xdr:col>
      <xdr:colOff>177800</xdr:colOff>
      <xdr:row>104</xdr:row>
      <xdr:rowOff>120014</xdr:rowOff>
    </xdr:to>
    <xdr:cxnSp macro="">
      <xdr:nvCxnSpPr>
        <xdr:cNvPr id="324" name="直線コネクタ 323">
          <a:extLst>
            <a:ext uri="{FF2B5EF4-FFF2-40B4-BE49-F238E27FC236}">
              <a16:creationId xmlns:a16="http://schemas.microsoft.com/office/drawing/2014/main" id="{F7211066-839C-4F68-97DD-FA0E19EDAC6A}"/>
            </a:ext>
          </a:extLst>
        </xdr:cNvPr>
        <xdr:cNvCxnSpPr/>
      </xdr:nvCxnSpPr>
      <xdr:spPr>
        <a:xfrm flipV="1">
          <a:off x="2622550" y="17373600"/>
          <a:ext cx="80645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325" name="楕円 324">
          <a:extLst>
            <a:ext uri="{FF2B5EF4-FFF2-40B4-BE49-F238E27FC236}">
              <a16:creationId xmlns:a16="http://schemas.microsoft.com/office/drawing/2014/main" id="{E866DB06-7BAB-4E8C-8C81-E662F9AECBFB}"/>
            </a:ext>
          </a:extLst>
        </xdr:cNvPr>
        <xdr:cNvSpPr/>
      </xdr:nvSpPr>
      <xdr:spPr>
        <a:xfrm>
          <a:off x="17780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76200</xdr:rowOff>
    </xdr:from>
    <xdr:to>
      <xdr:col>15</xdr:col>
      <xdr:colOff>50800</xdr:colOff>
      <xdr:row>104</xdr:row>
      <xdr:rowOff>120014</xdr:rowOff>
    </xdr:to>
    <xdr:cxnSp macro="">
      <xdr:nvCxnSpPr>
        <xdr:cNvPr id="326" name="直線コネクタ 325">
          <a:extLst>
            <a:ext uri="{FF2B5EF4-FFF2-40B4-BE49-F238E27FC236}">
              <a16:creationId xmlns:a16="http://schemas.microsoft.com/office/drawing/2014/main" id="{0663752A-E381-42DB-AC5D-18AC4440B9EB}"/>
            </a:ext>
          </a:extLst>
        </xdr:cNvPr>
        <xdr:cNvCxnSpPr/>
      </xdr:nvCxnSpPr>
      <xdr:spPr>
        <a:xfrm>
          <a:off x="1828800" y="17335500"/>
          <a:ext cx="7937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25400</xdr:rowOff>
    </xdr:from>
    <xdr:to>
      <xdr:col>6</xdr:col>
      <xdr:colOff>38100</xdr:colOff>
      <xdr:row>104</xdr:row>
      <xdr:rowOff>127000</xdr:rowOff>
    </xdr:to>
    <xdr:sp macro="" textlink="">
      <xdr:nvSpPr>
        <xdr:cNvPr id="327" name="楕円 326">
          <a:extLst>
            <a:ext uri="{FF2B5EF4-FFF2-40B4-BE49-F238E27FC236}">
              <a16:creationId xmlns:a16="http://schemas.microsoft.com/office/drawing/2014/main" id="{1F26B3E5-EFE2-477F-BA3B-6AE6D937F5C1}"/>
            </a:ext>
          </a:extLst>
        </xdr:cNvPr>
        <xdr:cNvSpPr/>
      </xdr:nvSpPr>
      <xdr:spPr>
        <a:xfrm>
          <a:off x="984250" y="17284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76200</xdr:rowOff>
    </xdr:from>
    <xdr:to>
      <xdr:col>10</xdr:col>
      <xdr:colOff>114300</xdr:colOff>
      <xdr:row>104</xdr:row>
      <xdr:rowOff>76200</xdr:rowOff>
    </xdr:to>
    <xdr:cxnSp macro="">
      <xdr:nvCxnSpPr>
        <xdr:cNvPr id="328" name="直線コネクタ 327">
          <a:extLst>
            <a:ext uri="{FF2B5EF4-FFF2-40B4-BE49-F238E27FC236}">
              <a16:creationId xmlns:a16="http://schemas.microsoft.com/office/drawing/2014/main" id="{7FC550B9-CD27-43F0-BBE1-3984FB0E0F4D}"/>
            </a:ext>
          </a:extLst>
        </xdr:cNvPr>
        <xdr:cNvCxnSpPr/>
      </xdr:nvCxnSpPr>
      <xdr:spPr>
        <a:xfrm>
          <a:off x="1028700" y="17335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114952</xdr:rowOff>
    </xdr:from>
    <xdr:ext cx="405111" cy="259045"/>
    <xdr:sp macro="" textlink="">
      <xdr:nvSpPr>
        <xdr:cNvPr id="329" name="n_1aveValue【市民会館】&#10;有形固定資産減価償却率">
          <a:extLst>
            <a:ext uri="{FF2B5EF4-FFF2-40B4-BE49-F238E27FC236}">
              <a16:creationId xmlns:a16="http://schemas.microsoft.com/office/drawing/2014/main" id="{1A8FF7DB-639B-4F8B-9ED8-DAB51050E951}"/>
            </a:ext>
          </a:extLst>
        </xdr:cNvPr>
        <xdr:cNvSpPr txBox="1"/>
      </xdr:nvSpPr>
      <xdr:spPr>
        <a:xfrm>
          <a:off x="3239144" y="1703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113047</xdr:rowOff>
    </xdr:from>
    <xdr:ext cx="405111" cy="259045"/>
    <xdr:sp macro="" textlink="">
      <xdr:nvSpPr>
        <xdr:cNvPr id="330" name="n_2aveValue【市民会館】&#10;有形固定資産減価償却率">
          <a:extLst>
            <a:ext uri="{FF2B5EF4-FFF2-40B4-BE49-F238E27FC236}">
              <a16:creationId xmlns:a16="http://schemas.microsoft.com/office/drawing/2014/main" id="{D3B428C6-E5DC-4837-98D1-431D83F53EED}"/>
            </a:ext>
          </a:extLst>
        </xdr:cNvPr>
        <xdr:cNvSpPr txBox="1"/>
      </xdr:nvSpPr>
      <xdr:spPr>
        <a:xfrm>
          <a:off x="2439044" y="1702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15891</xdr:rowOff>
    </xdr:from>
    <xdr:ext cx="405111" cy="259045"/>
    <xdr:sp macro="" textlink="">
      <xdr:nvSpPr>
        <xdr:cNvPr id="331" name="n_3aveValue【市民会館】&#10;有形固定資産減価償却率">
          <a:extLst>
            <a:ext uri="{FF2B5EF4-FFF2-40B4-BE49-F238E27FC236}">
              <a16:creationId xmlns:a16="http://schemas.microsoft.com/office/drawing/2014/main" id="{307540F9-3A9D-48CF-ABBB-D1ECAD9D4E95}"/>
            </a:ext>
          </a:extLst>
        </xdr:cNvPr>
        <xdr:cNvSpPr txBox="1"/>
      </xdr:nvSpPr>
      <xdr:spPr>
        <a:xfrm>
          <a:off x="1645294" y="1693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15891</xdr:rowOff>
    </xdr:from>
    <xdr:ext cx="405111" cy="259045"/>
    <xdr:sp macro="" textlink="">
      <xdr:nvSpPr>
        <xdr:cNvPr id="332" name="n_4aveValue【市民会館】&#10;有形固定資産減価償却率">
          <a:extLst>
            <a:ext uri="{FF2B5EF4-FFF2-40B4-BE49-F238E27FC236}">
              <a16:creationId xmlns:a16="http://schemas.microsoft.com/office/drawing/2014/main" id="{7E676285-AB42-410D-BE50-D7F433B1F2F8}"/>
            </a:ext>
          </a:extLst>
        </xdr:cNvPr>
        <xdr:cNvSpPr txBox="1"/>
      </xdr:nvSpPr>
      <xdr:spPr>
        <a:xfrm>
          <a:off x="851544" y="1693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156227</xdr:rowOff>
    </xdr:from>
    <xdr:ext cx="405111" cy="259045"/>
    <xdr:sp macro="" textlink="">
      <xdr:nvSpPr>
        <xdr:cNvPr id="333" name="n_1mainValue【市民会館】&#10;有形固定資産減価償却率">
          <a:extLst>
            <a:ext uri="{FF2B5EF4-FFF2-40B4-BE49-F238E27FC236}">
              <a16:creationId xmlns:a16="http://schemas.microsoft.com/office/drawing/2014/main" id="{88611CB7-A293-4334-827B-C2478F4B4DEE}"/>
            </a:ext>
          </a:extLst>
        </xdr:cNvPr>
        <xdr:cNvSpPr txBox="1"/>
      </xdr:nvSpPr>
      <xdr:spPr>
        <a:xfrm>
          <a:off x="3239144" y="1741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161941</xdr:rowOff>
    </xdr:from>
    <xdr:ext cx="405111" cy="259045"/>
    <xdr:sp macro="" textlink="">
      <xdr:nvSpPr>
        <xdr:cNvPr id="334" name="n_2mainValue【市民会館】&#10;有形固定資産減価償却率">
          <a:extLst>
            <a:ext uri="{FF2B5EF4-FFF2-40B4-BE49-F238E27FC236}">
              <a16:creationId xmlns:a16="http://schemas.microsoft.com/office/drawing/2014/main" id="{531CA5C6-F2F1-490C-A33B-5778E873D6BE}"/>
            </a:ext>
          </a:extLst>
        </xdr:cNvPr>
        <xdr:cNvSpPr txBox="1"/>
      </xdr:nvSpPr>
      <xdr:spPr>
        <a:xfrm>
          <a:off x="2439044" y="17421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118127</xdr:rowOff>
    </xdr:from>
    <xdr:ext cx="405111" cy="259045"/>
    <xdr:sp macro="" textlink="">
      <xdr:nvSpPr>
        <xdr:cNvPr id="335" name="n_3mainValue【市民会館】&#10;有形固定資産減価償却率">
          <a:extLst>
            <a:ext uri="{FF2B5EF4-FFF2-40B4-BE49-F238E27FC236}">
              <a16:creationId xmlns:a16="http://schemas.microsoft.com/office/drawing/2014/main" id="{2C08C33A-6FF1-46DE-A5C7-5004AD45A1FF}"/>
            </a:ext>
          </a:extLst>
        </xdr:cNvPr>
        <xdr:cNvSpPr txBox="1"/>
      </xdr:nvSpPr>
      <xdr:spPr>
        <a:xfrm>
          <a:off x="1645294" y="1737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118127</xdr:rowOff>
    </xdr:from>
    <xdr:ext cx="405111" cy="259045"/>
    <xdr:sp macro="" textlink="">
      <xdr:nvSpPr>
        <xdr:cNvPr id="336" name="n_4mainValue【市民会館】&#10;有形固定資産減価償却率">
          <a:extLst>
            <a:ext uri="{FF2B5EF4-FFF2-40B4-BE49-F238E27FC236}">
              <a16:creationId xmlns:a16="http://schemas.microsoft.com/office/drawing/2014/main" id="{AA77D004-5B0A-41A7-95A5-B07396931953}"/>
            </a:ext>
          </a:extLst>
        </xdr:cNvPr>
        <xdr:cNvSpPr txBox="1"/>
      </xdr:nvSpPr>
      <xdr:spPr>
        <a:xfrm>
          <a:off x="851544" y="1737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7" name="正方形/長方形 336">
          <a:extLst>
            <a:ext uri="{FF2B5EF4-FFF2-40B4-BE49-F238E27FC236}">
              <a16:creationId xmlns:a16="http://schemas.microsoft.com/office/drawing/2014/main" id="{29B8AC70-B8CC-497C-9AAE-6533338B95BF}"/>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8" name="正方形/長方形 337">
          <a:extLst>
            <a:ext uri="{FF2B5EF4-FFF2-40B4-BE49-F238E27FC236}">
              <a16:creationId xmlns:a16="http://schemas.microsoft.com/office/drawing/2014/main" id="{AF9C4339-E903-4340-8791-1920B512198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9" name="正方形/長方形 338">
          <a:extLst>
            <a:ext uri="{FF2B5EF4-FFF2-40B4-BE49-F238E27FC236}">
              <a16:creationId xmlns:a16="http://schemas.microsoft.com/office/drawing/2014/main" id="{CBF4C697-1066-44FB-AE1B-B5711033A53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0" name="正方形/長方形 339">
          <a:extLst>
            <a:ext uri="{FF2B5EF4-FFF2-40B4-BE49-F238E27FC236}">
              <a16:creationId xmlns:a16="http://schemas.microsoft.com/office/drawing/2014/main" id="{1E5887BB-8E7E-4F91-B978-AC64C2FDE4DE}"/>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1" name="正方形/長方形 340">
          <a:extLst>
            <a:ext uri="{FF2B5EF4-FFF2-40B4-BE49-F238E27FC236}">
              <a16:creationId xmlns:a16="http://schemas.microsoft.com/office/drawing/2014/main" id="{45A2478C-6D86-44D5-BE36-FF7F2D54C82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2" name="正方形/長方形 341">
          <a:extLst>
            <a:ext uri="{FF2B5EF4-FFF2-40B4-BE49-F238E27FC236}">
              <a16:creationId xmlns:a16="http://schemas.microsoft.com/office/drawing/2014/main" id="{89C02F7D-D993-4E21-8051-287152816C05}"/>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3" name="正方形/長方形 342">
          <a:extLst>
            <a:ext uri="{FF2B5EF4-FFF2-40B4-BE49-F238E27FC236}">
              <a16:creationId xmlns:a16="http://schemas.microsoft.com/office/drawing/2014/main" id="{05D6EE0D-B27C-4A80-B841-8F55C2A90B53}"/>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4" name="正方形/長方形 343">
          <a:extLst>
            <a:ext uri="{FF2B5EF4-FFF2-40B4-BE49-F238E27FC236}">
              <a16:creationId xmlns:a16="http://schemas.microsoft.com/office/drawing/2014/main" id="{71DE5360-D889-42F5-96DD-831C25D48EB5}"/>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5" name="テキスト ボックス 344">
          <a:extLst>
            <a:ext uri="{FF2B5EF4-FFF2-40B4-BE49-F238E27FC236}">
              <a16:creationId xmlns:a16="http://schemas.microsoft.com/office/drawing/2014/main" id="{53B22E52-5374-4715-BB49-844DAA78504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6" name="直線コネクタ 345">
          <a:extLst>
            <a:ext uri="{FF2B5EF4-FFF2-40B4-BE49-F238E27FC236}">
              <a16:creationId xmlns:a16="http://schemas.microsoft.com/office/drawing/2014/main" id="{7079F9FE-1710-4C0C-AD48-1332F3F94B1E}"/>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7" name="直線コネクタ 346">
          <a:extLst>
            <a:ext uri="{FF2B5EF4-FFF2-40B4-BE49-F238E27FC236}">
              <a16:creationId xmlns:a16="http://schemas.microsoft.com/office/drawing/2014/main" id="{28D13905-7A51-45E3-BFA5-93EA156A5C6A}"/>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8" name="テキスト ボックス 347">
          <a:extLst>
            <a:ext uri="{FF2B5EF4-FFF2-40B4-BE49-F238E27FC236}">
              <a16:creationId xmlns:a16="http://schemas.microsoft.com/office/drawing/2014/main" id="{7A4DEEA0-0C0B-4A98-AAA7-956ECB477BAF}"/>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9" name="直線コネクタ 348">
          <a:extLst>
            <a:ext uri="{FF2B5EF4-FFF2-40B4-BE49-F238E27FC236}">
              <a16:creationId xmlns:a16="http://schemas.microsoft.com/office/drawing/2014/main" id="{FF9ED318-423E-42B8-8297-9AC73CC9C36D}"/>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0" name="テキスト ボックス 349">
          <a:extLst>
            <a:ext uri="{FF2B5EF4-FFF2-40B4-BE49-F238E27FC236}">
              <a16:creationId xmlns:a16="http://schemas.microsoft.com/office/drawing/2014/main" id="{CBC556CB-E619-4C41-9301-6727264A3E1A}"/>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1" name="直線コネクタ 350">
          <a:extLst>
            <a:ext uri="{FF2B5EF4-FFF2-40B4-BE49-F238E27FC236}">
              <a16:creationId xmlns:a16="http://schemas.microsoft.com/office/drawing/2014/main" id="{9A7670FF-FF62-4227-AB07-09085CD1DEDA}"/>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2" name="テキスト ボックス 351">
          <a:extLst>
            <a:ext uri="{FF2B5EF4-FFF2-40B4-BE49-F238E27FC236}">
              <a16:creationId xmlns:a16="http://schemas.microsoft.com/office/drawing/2014/main" id="{19FF42C5-9539-4703-8181-C35E736682C1}"/>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3" name="直線コネクタ 352">
          <a:extLst>
            <a:ext uri="{FF2B5EF4-FFF2-40B4-BE49-F238E27FC236}">
              <a16:creationId xmlns:a16="http://schemas.microsoft.com/office/drawing/2014/main" id="{66E9E790-497D-4BA7-B695-D5E3B13F8ECB}"/>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4" name="テキスト ボックス 353">
          <a:extLst>
            <a:ext uri="{FF2B5EF4-FFF2-40B4-BE49-F238E27FC236}">
              <a16:creationId xmlns:a16="http://schemas.microsoft.com/office/drawing/2014/main" id="{F66ECEE5-6B5E-4A3D-A6A4-942F03CBFF25}"/>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5" name="直線コネクタ 354">
          <a:extLst>
            <a:ext uri="{FF2B5EF4-FFF2-40B4-BE49-F238E27FC236}">
              <a16:creationId xmlns:a16="http://schemas.microsoft.com/office/drawing/2014/main" id="{D8D3A4F4-8F76-4D65-82FA-9BA37B6EAC1B}"/>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6" name="テキスト ボックス 355">
          <a:extLst>
            <a:ext uri="{FF2B5EF4-FFF2-40B4-BE49-F238E27FC236}">
              <a16:creationId xmlns:a16="http://schemas.microsoft.com/office/drawing/2014/main" id="{7EFD886B-68D5-4EC9-99C2-FDB0FE7A846E}"/>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7" name="直線コネクタ 356">
          <a:extLst>
            <a:ext uri="{FF2B5EF4-FFF2-40B4-BE49-F238E27FC236}">
              <a16:creationId xmlns:a16="http://schemas.microsoft.com/office/drawing/2014/main" id="{F60E6DA9-EF38-4B8F-BAE2-065E7BDC2AD7}"/>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8" name="テキスト ボックス 357">
          <a:extLst>
            <a:ext uri="{FF2B5EF4-FFF2-40B4-BE49-F238E27FC236}">
              <a16:creationId xmlns:a16="http://schemas.microsoft.com/office/drawing/2014/main" id="{F2A62993-A6D6-45A8-B5B0-612B4B15FE97}"/>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9" name="【市民会館】&#10;一人当たり面積グラフ枠">
          <a:extLst>
            <a:ext uri="{FF2B5EF4-FFF2-40B4-BE49-F238E27FC236}">
              <a16:creationId xmlns:a16="http://schemas.microsoft.com/office/drawing/2014/main" id="{EAA3B2AF-C5D6-4F20-9229-2F4486F0D543}"/>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144780</xdr:rowOff>
    </xdr:from>
    <xdr:to>
      <xdr:col>54</xdr:col>
      <xdr:colOff>189865</xdr:colOff>
      <xdr:row>108</xdr:row>
      <xdr:rowOff>91439</xdr:rowOff>
    </xdr:to>
    <xdr:cxnSp macro="">
      <xdr:nvCxnSpPr>
        <xdr:cNvPr id="360" name="直線コネクタ 359">
          <a:extLst>
            <a:ext uri="{FF2B5EF4-FFF2-40B4-BE49-F238E27FC236}">
              <a16:creationId xmlns:a16="http://schemas.microsoft.com/office/drawing/2014/main" id="{2830ED40-3C0F-4361-854F-8C0DD0657C1C}"/>
            </a:ext>
          </a:extLst>
        </xdr:cNvPr>
        <xdr:cNvCxnSpPr/>
      </xdr:nvCxnSpPr>
      <xdr:spPr>
        <a:xfrm flipV="1">
          <a:off x="9429115" y="167182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361" name="【市民会館】&#10;一人当たり面積最小値テキスト">
          <a:extLst>
            <a:ext uri="{FF2B5EF4-FFF2-40B4-BE49-F238E27FC236}">
              <a16:creationId xmlns:a16="http://schemas.microsoft.com/office/drawing/2014/main" id="{F81ECD05-3232-4DD9-B20E-CC7F36D6D138}"/>
            </a:ext>
          </a:extLst>
        </xdr:cNvPr>
        <xdr:cNvSpPr txBox="1"/>
      </xdr:nvSpPr>
      <xdr:spPr>
        <a:xfrm>
          <a:off x="9467850" y="1804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362" name="直線コネクタ 361">
          <a:extLst>
            <a:ext uri="{FF2B5EF4-FFF2-40B4-BE49-F238E27FC236}">
              <a16:creationId xmlns:a16="http://schemas.microsoft.com/office/drawing/2014/main" id="{563AAC69-CAD8-4F49-9376-F8D033EFB67B}"/>
            </a:ext>
          </a:extLst>
        </xdr:cNvPr>
        <xdr:cNvCxnSpPr/>
      </xdr:nvCxnSpPr>
      <xdr:spPr>
        <a:xfrm>
          <a:off x="9359900" y="18036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91457</xdr:rowOff>
    </xdr:from>
    <xdr:ext cx="469744" cy="259045"/>
    <xdr:sp macro="" textlink="">
      <xdr:nvSpPr>
        <xdr:cNvPr id="363" name="【市民会館】&#10;一人当たり面積最大値テキスト">
          <a:extLst>
            <a:ext uri="{FF2B5EF4-FFF2-40B4-BE49-F238E27FC236}">
              <a16:creationId xmlns:a16="http://schemas.microsoft.com/office/drawing/2014/main" id="{EB85B751-57E2-4D66-882F-F33EA93EE98E}"/>
            </a:ext>
          </a:extLst>
        </xdr:cNvPr>
        <xdr:cNvSpPr txBox="1"/>
      </xdr:nvSpPr>
      <xdr:spPr>
        <a:xfrm>
          <a:off x="9467850" y="16493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144780</xdr:rowOff>
    </xdr:from>
    <xdr:to>
      <xdr:col>55</xdr:col>
      <xdr:colOff>88900</xdr:colOff>
      <xdr:row>100</xdr:row>
      <xdr:rowOff>144780</xdr:rowOff>
    </xdr:to>
    <xdr:cxnSp macro="">
      <xdr:nvCxnSpPr>
        <xdr:cNvPr id="364" name="直線コネクタ 363">
          <a:extLst>
            <a:ext uri="{FF2B5EF4-FFF2-40B4-BE49-F238E27FC236}">
              <a16:creationId xmlns:a16="http://schemas.microsoft.com/office/drawing/2014/main" id="{82F44FF7-D205-4B12-B3D8-67C50EC4DF8D}"/>
            </a:ext>
          </a:extLst>
        </xdr:cNvPr>
        <xdr:cNvCxnSpPr/>
      </xdr:nvCxnSpPr>
      <xdr:spPr>
        <a:xfrm>
          <a:off x="9359900" y="16718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115460</xdr:rowOff>
    </xdr:from>
    <xdr:ext cx="469744" cy="259045"/>
    <xdr:sp macro="" textlink="">
      <xdr:nvSpPr>
        <xdr:cNvPr id="365" name="【市民会館】&#10;一人当たり面積平均値テキスト">
          <a:extLst>
            <a:ext uri="{FF2B5EF4-FFF2-40B4-BE49-F238E27FC236}">
              <a16:creationId xmlns:a16="http://schemas.microsoft.com/office/drawing/2014/main" id="{5482970B-31C2-4159-83B7-B5BF91937D15}"/>
            </a:ext>
          </a:extLst>
        </xdr:cNvPr>
        <xdr:cNvSpPr txBox="1"/>
      </xdr:nvSpPr>
      <xdr:spPr>
        <a:xfrm>
          <a:off x="9467850" y="17717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137033</xdr:rowOff>
    </xdr:from>
    <xdr:to>
      <xdr:col>55</xdr:col>
      <xdr:colOff>50800</xdr:colOff>
      <xdr:row>107</xdr:row>
      <xdr:rowOff>67183</xdr:rowOff>
    </xdr:to>
    <xdr:sp macro="" textlink="">
      <xdr:nvSpPr>
        <xdr:cNvPr id="366" name="フローチャート: 判断 365">
          <a:extLst>
            <a:ext uri="{FF2B5EF4-FFF2-40B4-BE49-F238E27FC236}">
              <a16:creationId xmlns:a16="http://schemas.microsoft.com/office/drawing/2014/main" id="{A8681DB7-A5F7-4333-985E-04DC1FE9DCE1}"/>
            </a:ext>
          </a:extLst>
        </xdr:cNvPr>
        <xdr:cNvSpPr/>
      </xdr:nvSpPr>
      <xdr:spPr>
        <a:xfrm>
          <a:off x="9398000" y="1773923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148082</xdr:rowOff>
    </xdr:from>
    <xdr:to>
      <xdr:col>50</xdr:col>
      <xdr:colOff>165100</xdr:colOff>
      <xdr:row>107</xdr:row>
      <xdr:rowOff>78232</xdr:rowOff>
    </xdr:to>
    <xdr:sp macro="" textlink="">
      <xdr:nvSpPr>
        <xdr:cNvPr id="367" name="フローチャート: 判断 366">
          <a:extLst>
            <a:ext uri="{FF2B5EF4-FFF2-40B4-BE49-F238E27FC236}">
              <a16:creationId xmlns:a16="http://schemas.microsoft.com/office/drawing/2014/main" id="{99958936-0704-40EA-8550-0C933BFB0885}"/>
            </a:ext>
          </a:extLst>
        </xdr:cNvPr>
        <xdr:cNvSpPr/>
      </xdr:nvSpPr>
      <xdr:spPr>
        <a:xfrm>
          <a:off x="8636000" y="1775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128651</xdr:rowOff>
    </xdr:from>
    <xdr:to>
      <xdr:col>46</xdr:col>
      <xdr:colOff>38100</xdr:colOff>
      <xdr:row>107</xdr:row>
      <xdr:rowOff>58801</xdr:rowOff>
    </xdr:to>
    <xdr:sp macro="" textlink="">
      <xdr:nvSpPr>
        <xdr:cNvPr id="368" name="フローチャート: 判断 367">
          <a:extLst>
            <a:ext uri="{FF2B5EF4-FFF2-40B4-BE49-F238E27FC236}">
              <a16:creationId xmlns:a16="http://schemas.microsoft.com/office/drawing/2014/main" id="{D89F897B-C0A6-4C8C-AA79-A1A203699653}"/>
            </a:ext>
          </a:extLst>
        </xdr:cNvPr>
        <xdr:cNvSpPr/>
      </xdr:nvSpPr>
      <xdr:spPr>
        <a:xfrm>
          <a:off x="7842250" y="177308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164846</xdr:rowOff>
    </xdr:from>
    <xdr:to>
      <xdr:col>41</xdr:col>
      <xdr:colOff>101600</xdr:colOff>
      <xdr:row>107</xdr:row>
      <xdr:rowOff>94996</xdr:rowOff>
    </xdr:to>
    <xdr:sp macro="" textlink="">
      <xdr:nvSpPr>
        <xdr:cNvPr id="369" name="フローチャート: 判断 368">
          <a:extLst>
            <a:ext uri="{FF2B5EF4-FFF2-40B4-BE49-F238E27FC236}">
              <a16:creationId xmlns:a16="http://schemas.microsoft.com/office/drawing/2014/main" id="{AD8839B8-1C36-406A-83F4-6EA5D150A65A}"/>
            </a:ext>
          </a:extLst>
        </xdr:cNvPr>
        <xdr:cNvSpPr/>
      </xdr:nvSpPr>
      <xdr:spPr>
        <a:xfrm>
          <a:off x="7029450" y="1776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166370</xdr:rowOff>
    </xdr:from>
    <xdr:to>
      <xdr:col>36</xdr:col>
      <xdr:colOff>165100</xdr:colOff>
      <xdr:row>107</xdr:row>
      <xdr:rowOff>96520</xdr:rowOff>
    </xdr:to>
    <xdr:sp macro="" textlink="">
      <xdr:nvSpPr>
        <xdr:cNvPr id="370" name="フローチャート: 判断 369">
          <a:extLst>
            <a:ext uri="{FF2B5EF4-FFF2-40B4-BE49-F238E27FC236}">
              <a16:creationId xmlns:a16="http://schemas.microsoft.com/office/drawing/2014/main" id="{31A885F7-0895-4051-9E13-34C44CD4B00F}"/>
            </a:ext>
          </a:extLst>
        </xdr:cNvPr>
        <xdr:cNvSpPr/>
      </xdr:nvSpPr>
      <xdr:spPr>
        <a:xfrm>
          <a:off x="6235700" y="1776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CE6B5C38-41CF-4970-8B20-984FA370EE05}"/>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50D62DDA-DB0F-4FA5-BBC3-CE9EFF33D439}"/>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F77D3709-B05B-4291-9424-09028A96F945}"/>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22049654-34F3-4A4C-B450-BC84E134B7E1}"/>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123D03B-80E4-4EB8-B235-07F60F74E9FC}"/>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74930</xdr:rowOff>
    </xdr:from>
    <xdr:to>
      <xdr:col>55</xdr:col>
      <xdr:colOff>50800</xdr:colOff>
      <xdr:row>105</xdr:row>
      <xdr:rowOff>5080</xdr:rowOff>
    </xdr:to>
    <xdr:sp macro="" textlink="">
      <xdr:nvSpPr>
        <xdr:cNvPr id="376" name="楕円 375">
          <a:extLst>
            <a:ext uri="{FF2B5EF4-FFF2-40B4-BE49-F238E27FC236}">
              <a16:creationId xmlns:a16="http://schemas.microsoft.com/office/drawing/2014/main" id="{8698FD27-711D-4D95-BC4E-F55AE74138FC}"/>
            </a:ext>
          </a:extLst>
        </xdr:cNvPr>
        <xdr:cNvSpPr/>
      </xdr:nvSpPr>
      <xdr:spPr>
        <a:xfrm>
          <a:off x="9398000" y="17334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97807</xdr:rowOff>
    </xdr:from>
    <xdr:ext cx="469744" cy="259045"/>
    <xdr:sp macro="" textlink="">
      <xdr:nvSpPr>
        <xdr:cNvPr id="377" name="【市民会館】&#10;一人当たり面積該当値テキスト">
          <a:extLst>
            <a:ext uri="{FF2B5EF4-FFF2-40B4-BE49-F238E27FC236}">
              <a16:creationId xmlns:a16="http://schemas.microsoft.com/office/drawing/2014/main" id="{D337206F-A7BC-4120-BB83-4A612F054AF6}"/>
            </a:ext>
          </a:extLst>
        </xdr:cNvPr>
        <xdr:cNvSpPr txBox="1"/>
      </xdr:nvSpPr>
      <xdr:spPr>
        <a:xfrm>
          <a:off x="9467850" y="1718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75312</xdr:rowOff>
    </xdr:from>
    <xdr:to>
      <xdr:col>50</xdr:col>
      <xdr:colOff>165100</xdr:colOff>
      <xdr:row>105</xdr:row>
      <xdr:rowOff>5462</xdr:rowOff>
    </xdr:to>
    <xdr:sp macro="" textlink="">
      <xdr:nvSpPr>
        <xdr:cNvPr id="378" name="楕円 377">
          <a:extLst>
            <a:ext uri="{FF2B5EF4-FFF2-40B4-BE49-F238E27FC236}">
              <a16:creationId xmlns:a16="http://schemas.microsoft.com/office/drawing/2014/main" id="{6B6293CA-9463-45E8-B144-15E47B5F1C15}"/>
            </a:ext>
          </a:extLst>
        </xdr:cNvPr>
        <xdr:cNvSpPr/>
      </xdr:nvSpPr>
      <xdr:spPr>
        <a:xfrm>
          <a:off x="8636000" y="1733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125730</xdr:rowOff>
    </xdr:from>
    <xdr:to>
      <xdr:col>55</xdr:col>
      <xdr:colOff>0</xdr:colOff>
      <xdr:row>104</xdr:row>
      <xdr:rowOff>126112</xdr:rowOff>
    </xdr:to>
    <xdr:cxnSp macro="">
      <xdr:nvCxnSpPr>
        <xdr:cNvPr id="379" name="直線コネクタ 378">
          <a:extLst>
            <a:ext uri="{FF2B5EF4-FFF2-40B4-BE49-F238E27FC236}">
              <a16:creationId xmlns:a16="http://schemas.microsoft.com/office/drawing/2014/main" id="{53513F52-DD2B-4015-AD12-7BE1A19DAD07}"/>
            </a:ext>
          </a:extLst>
        </xdr:cNvPr>
        <xdr:cNvCxnSpPr/>
      </xdr:nvCxnSpPr>
      <xdr:spPr>
        <a:xfrm flipV="1">
          <a:off x="8686800" y="17385030"/>
          <a:ext cx="74295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112268</xdr:rowOff>
    </xdr:from>
    <xdr:to>
      <xdr:col>46</xdr:col>
      <xdr:colOff>38100</xdr:colOff>
      <xdr:row>105</xdr:row>
      <xdr:rowOff>42418</xdr:rowOff>
    </xdr:to>
    <xdr:sp macro="" textlink="">
      <xdr:nvSpPr>
        <xdr:cNvPr id="380" name="楕円 379">
          <a:extLst>
            <a:ext uri="{FF2B5EF4-FFF2-40B4-BE49-F238E27FC236}">
              <a16:creationId xmlns:a16="http://schemas.microsoft.com/office/drawing/2014/main" id="{7595355A-D35E-402D-8A4D-03A4736002A1}"/>
            </a:ext>
          </a:extLst>
        </xdr:cNvPr>
        <xdr:cNvSpPr/>
      </xdr:nvSpPr>
      <xdr:spPr>
        <a:xfrm>
          <a:off x="7842250" y="173715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126112</xdr:rowOff>
    </xdr:from>
    <xdr:to>
      <xdr:col>50</xdr:col>
      <xdr:colOff>114300</xdr:colOff>
      <xdr:row>104</xdr:row>
      <xdr:rowOff>163068</xdr:rowOff>
    </xdr:to>
    <xdr:cxnSp macro="">
      <xdr:nvCxnSpPr>
        <xdr:cNvPr id="381" name="直線コネクタ 380">
          <a:extLst>
            <a:ext uri="{FF2B5EF4-FFF2-40B4-BE49-F238E27FC236}">
              <a16:creationId xmlns:a16="http://schemas.microsoft.com/office/drawing/2014/main" id="{CA9D2B35-1868-4637-9B78-41D81E081957}"/>
            </a:ext>
          </a:extLst>
        </xdr:cNvPr>
        <xdr:cNvCxnSpPr/>
      </xdr:nvCxnSpPr>
      <xdr:spPr>
        <a:xfrm flipV="1">
          <a:off x="7886700" y="17385412"/>
          <a:ext cx="800100" cy="3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115315</xdr:rowOff>
    </xdr:from>
    <xdr:to>
      <xdr:col>41</xdr:col>
      <xdr:colOff>101600</xdr:colOff>
      <xdr:row>105</xdr:row>
      <xdr:rowOff>45465</xdr:rowOff>
    </xdr:to>
    <xdr:sp macro="" textlink="">
      <xdr:nvSpPr>
        <xdr:cNvPr id="382" name="楕円 381">
          <a:extLst>
            <a:ext uri="{FF2B5EF4-FFF2-40B4-BE49-F238E27FC236}">
              <a16:creationId xmlns:a16="http://schemas.microsoft.com/office/drawing/2014/main" id="{ECBC1308-6E8D-45F6-9A75-1AE1E58D4DAC}"/>
            </a:ext>
          </a:extLst>
        </xdr:cNvPr>
        <xdr:cNvSpPr/>
      </xdr:nvSpPr>
      <xdr:spPr>
        <a:xfrm>
          <a:off x="7029450" y="1737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163068</xdr:rowOff>
    </xdr:from>
    <xdr:to>
      <xdr:col>45</xdr:col>
      <xdr:colOff>177800</xdr:colOff>
      <xdr:row>104</xdr:row>
      <xdr:rowOff>166115</xdr:rowOff>
    </xdr:to>
    <xdr:cxnSp macro="">
      <xdr:nvCxnSpPr>
        <xdr:cNvPr id="383" name="直線コネクタ 382">
          <a:extLst>
            <a:ext uri="{FF2B5EF4-FFF2-40B4-BE49-F238E27FC236}">
              <a16:creationId xmlns:a16="http://schemas.microsoft.com/office/drawing/2014/main" id="{AB09591D-D717-49A7-8C0B-3865452284BA}"/>
            </a:ext>
          </a:extLst>
        </xdr:cNvPr>
        <xdr:cNvCxnSpPr/>
      </xdr:nvCxnSpPr>
      <xdr:spPr>
        <a:xfrm flipV="1">
          <a:off x="7080250" y="17422368"/>
          <a:ext cx="80645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123698</xdr:rowOff>
    </xdr:from>
    <xdr:to>
      <xdr:col>36</xdr:col>
      <xdr:colOff>165100</xdr:colOff>
      <xdr:row>105</xdr:row>
      <xdr:rowOff>53848</xdr:rowOff>
    </xdr:to>
    <xdr:sp macro="" textlink="">
      <xdr:nvSpPr>
        <xdr:cNvPr id="384" name="楕円 383">
          <a:extLst>
            <a:ext uri="{FF2B5EF4-FFF2-40B4-BE49-F238E27FC236}">
              <a16:creationId xmlns:a16="http://schemas.microsoft.com/office/drawing/2014/main" id="{45D34B97-5B16-4A24-8A73-17852BD6FAFE}"/>
            </a:ext>
          </a:extLst>
        </xdr:cNvPr>
        <xdr:cNvSpPr/>
      </xdr:nvSpPr>
      <xdr:spPr>
        <a:xfrm>
          <a:off x="6235700" y="1738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166115</xdr:rowOff>
    </xdr:from>
    <xdr:to>
      <xdr:col>41</xdr:col>
      <xdr:colOff>50800</xdr:colOff>
      <xdr:row>105</xdr:row>
      <xdr:rowOff>3048</xdr:rowOff>
    </xdr:to>
    <xdr:cxnSp macro="">
      <xdr:nvCxnSpPr>
        <xdr:cNvPr id="385" name="直線コネクタ 384">
          <a:extLst>
            <a:ext uri="{FF2B5EF4-FFF2-40B4-BE49-F238E27FC236}">
              <a16:creationId xmlns:a16="http://schemas.microsoft.com/office/drawing/2014/main" id="{5342CE28-6AE4-4CD3-B634-622E3F1DF870}"/>
            </a:ext>
          </a:extLst>
        </xdr:cNvPr>
        <xdr:cNvCxnSpPr/>
      </xdr:nvCxnSpPr>
      <xdr:spPr>
        <a:xfrm flipV="1">
          <a:off x="6286500" y="17425415"/>
          <a:ext cx="79375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69359</xdr:rowOff>
    </xdr:from>
    <xdr:ext cx="469744" cy="259045"/>
    <xdr:sp macro="" textlink="">
      <xdr:nvSpPr>
        <xdr:cNvPr id="386" name="n_1aveValue【市民会館】&#10;一人当たり面積">
          <a:extLst>
            <a:ext uri="{FF2B5EF4-FFF2-40B4-BE49-F238E27FC236}">
              <a16:creationId xmlns:a16="http://schemas.microsoft.com/office/drawing/2014/main" id="{F30FE9B2-8883-4052-97AB-54C915F0BE23}"/>
            </a:ext>
          </a:extLst>
        </xdr:cNvPr>
        <xdr:cNvSpPr txBox="1"/>
      </xdr:nvSpPr>
      <xdr:spPr>
        <a:xfrm>
          <a:off x="8458277" y="1784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49928</xdr:rowOff>
    </xdr:from>
    <xdr:ext cx="469744" cy="259045"/>
    <xdr:sp macro="" textlink="">
      <xdr:nvSpPr>
        <xdr:cNvPr id="387" name="n_2aveValue【市民会館】&#10;一人当たり面積">
          <a:extLst>
            <a:ext uri="{FF2B5EF4-FFF2-40B4-BE49-F238E27FC236}">
              <a16:creationId xmlns:a16="http://schemas.microsoft.com/office/drawing/2014/main" id="{921BCB9B-6F37-49B0-B1F1-FD4C4491F586}"/>
            </a:ext>
          </a:extLst>
        </xdr:cNvPr>
        <xdr:cNvSpPr txBox="1"/>
      </xdr:nvSpPr>
      <xdr:spPr>
        <a:xfrm>
          <a:off x="7677227" y="1782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86123</xdr:rowOff>
    </xdr:from>
    <xdr:ext cx="469744" cy="259045"/>
    <xdr:sp macro="" textlink="">
      <xdr:nvSpPr>
        <xdr:cNvPr id="388" name="n_3aveValue【市民会館】&#10;一人当たり面積">
          <a:extLst>
            <a:ext uri="{FF2B5EF4-FFF2-40B4-BE49-F238E27FC236}">
              <a16:creationId xmlns:a16="http://schemas.microsoft.com/office/drawing/2014/main" id="{041F0081-03A3-4AFC-B113-C6417473F435}"/>
            </a:ext>
          </a:extLst>
        </xdr:cNvPr>
        <xdr:cNvSpPr txBox="1"/>
      </xdr:nvSpPr>
      <xdr:spPr>
        <a:xfrm>
          <a:off x="6864427" y="17859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87647</xdr:rowOff>
    </xdr:from>
    <xdr:ext cx="469744" cy="259045"/>
    <xdr:sp macro="" textlink="">
      <xdr:nvSpPr>
        <xdr:cNvPr id="389" name="n_4aveValue【市民会館】&#10;一人当たり面積">
          <a:extLst>
            <a:ext uri="{FF2B5EF4-FFF2-40B4-BE49-F238E27FC236}">
              <a16:creationId xmlns:a16="http://schemas.microsoft.com/office/drawing/2014/main" id="{823A6FBB-D43E-4341-9AF3-D5A15F038BDB}"/>
            </a:ext>
          </a:extLst>
        </xdr:cNvPr>
        <xdr:cNvSpPr txBox="1"/>
      </xdr:nvSpPr>
      <xdr:spPr>
        <a:xfrm>
          <a:off x="6070677" y="1786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21989</xdr:rowOff>
    </xdr:from>
    <xdr:ext cx="469744" cy="259045"/>
    <xdr:sp macro="" textlink="">
      <xdr:nvSpPr>
        <xdr:cNvPr id="390" name="n_1mainValue【市民会館】&#10;一人当たり面積">
          <a:extLst>
            <a:ext uri="{FF2B5EF4-FFF2-40B4-BE49-F238E27FC236}">
              <a16:creationId xmlns:a16="http://schemas.microsoft.com/office/drawing/2014/main" id="{6D56D569-8BDB-4535-8E61-0A2236584FA5}"/>
            </a:ext>
          </a:extLst>
        </xdr:cNvPr>
        <xdr:cNvSpPr txBox="1"/>
      </xdr:nvSpPr>
      <xdr:spPr>
        <a:xfrm>
          <a:off x="8458277" y="1710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58945</xdr:rowOff>
    </xdr:from>
    <xdr:ext cx="469744" cy="259045"/>
    <xdr:sp macro="" textlink="">
      <xdr:nvSpPr>
        <xdr:cNvPr id="391" name="n_2mainValue【市民会館】&#10;一人当たり面積">
          <a:extLst>
            <a:ext uri="{FF2B5EF4-FFF2-40B4-BE49-F238E27FC236}">
              <a16:creationId xmlns:a16="http://schemas.microsoft.com/office/drawing/2014/main" id="{C4530533-9BE7-4974-B3A1-958002CB7D93}"/>
            </a:ext>
          </a:extLst>
        </xdr:cNvPr>
        <xdr:cNvSpPr txBox="1"/>
      </xdr:nvSpPr>
      <xdr:spPr>
        <a:xfrm>
          <a:off x="7677227" y="1714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61992</xdr:rowOff>
    </xdr:from>
    <xdr:ext cx="469744" cy="259045"/>
    <xdr:sp macro="" textlink="">
      <xdr:nvSpPr>
        <xdr:cNvPr id="392" name="n_3mainValue【市民会館】&#10;一人当たり面積">
          <a:extLst>
            <a:ext uri="{FF2B5EF4-FFF2-40B4-BE49-F238E27FC236}">
              <a16:creationId xmlns:a16="http://schemas.microsoft.com/office/drawing/2014/main" id="{0BB1EC3D-A8FE-4180-907D-A2888AC3A462}"/>
            </a:ext>
          </a:extLst>
        </xdr:cNvPr>
        <xdr:cNvSpPr txBox="1"/>
      </xdr:nvSpPr>
      <xdr:spPr>
        <a:xfrm>
          <a:off x="6864427" y="1714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70375</xdr:rowOff>
    </xdr:from>
    <xdr:ext cx="469744" cy="259045"/>
    <xdr:sp macro="" textlink="">
      <xdr:nvSpPr>
        <xdr:cNvPr id="393" name="n_4mainValue【市民会館】&#10;一人当たり面積">
          <a:extLst>
            <a:ext uri="{FF2B5EF4-FFF2-40B4-BE49-F238E27FC236}">
              <a16:creationId xmlns:a16="http://schemas.microsoft.com/office/drawing/2014/main" id="{D5DEB11A-28D2-431D-ACA7-DEA95F23126F}"/>
            </a:ext>
          </a:extLst>
        </xdr:cNvPr>
        <xdr:cNvSpPr txBox="1"/>
      </xdr:nvSpPr>
      <xdr:spPr>
        <a:xfrm>
          <a:off x="6070677" y="17158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41D70EA9-AC21-4EBF-85F5-5299E5C2CAF4}"/>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2814D8B5-51F2-42E0-B6A9-82F20B54EE57}"/>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AB7B077B-BDFC-4F22-A1B7-D566B9D0B826}"/>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129F8282-F4E2-4E27-A165-3D1B905BC23B}"/>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48D56E29-9F47-47F4-85AA-B852D4CFF068}"/>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AEFD96EA-77AC-4BD2-A6D6-4DB4874538D2}"/>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1DC9B819-436B-4386-A505-7D3CDABE8CE1}"/>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7C481781-412C-4D48-B9F5-6AD55A662798}"/>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388699AF-2353-41F9-9821-5406E588A5F8}"/>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B5853A6A-891B-49BB-B32C-49ABB83BBEF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A28D620D-5242-437E-B46D-4DEED0ADC19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E945A3B5-7635-4AFD-82A9-562D73F61B12}"/>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6591BF4E-4532-4545-8C00-9F9E08C5DB0C}"/>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9E7EF66F-31D2-4FE2-BB3B-FA310EE2EE2B}"/>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EA57FAA9-FA81-49E0-8312-E5034AA0BFE6}"/>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9E19FC80-E20B-42A9-BE6A-03BCF03B7605}"/>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86F86B33-DB49-46D6-801B-DA97AB8B125F}"/>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A7451CD6-5077-4AA5-98E6-35239F534B52}"/>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D87E5D63-C25F-4778-8CA0-2918A0283D81}"/>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FF8992AB-2EF1-4BF1-BE7D-95C262821F9A}"/>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0C3047D8-08CF-4D37-85F0-25EEAEFD120F}"/>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CF4E9C3B-6D70-4F80-B09A-B39CB8F14763}"/>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BC812FC3-389D-4B72-8E3E-1C3A77DE4767}"/>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0D928BE0-4717-43F6-982D-773EAF91DB52}"/>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D1D0768A-0648-40E0-A2EE-69413FD53AC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419" name="直線コネクタ 418">
          <a:extLst>
            <a:ext uri="{FF2B5EF4-FFF2-40B4-BE49-F238E27FC236}">
              <a16:creationId xmlns:a16="http://schemas.microsoft.com/office/drawing/2014/main" id="{29B2877D-ABA7-4BEE-80F0-70BD67D06F9A}"/>
            </a:ext>
          </a:extLst>
        </xdr:cNvPr>
        <xdr:cNvCxnSpPr/>
      </xdr:nvCxnSpPr>
      <xdr:spPr>
        <a:xfrm flipV="1">
          <a:off x="14699614" y="550635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C8796F5F-D6EB-4E7E-839E-5202C0AD67E0}"/>
            </a:ext>
          </a:extLst>
        </xdr:cNvPr>
        <xdr:cNvSpPr txBox="1"/>
      </xdr:nvSpPr>
      <xdr:spPr>
        <a:xfrm>
          <a:off x="1473835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1" name="直線コネクタ 420">
          <a:extLst>
            <a:ext uri="{FF2B5EF4-FFF2-40B4-BE49-F238E27FC236}">
              <a16:creationId xmlns:a16="http://schemas.microsoft.com/office/drawing/2014/main" id="{A7792DD5-D8A5-43D7-86AB-A5331DA988D3}"/>
            </a:ext>
          </a:extLst>
        </xdr:cNvPr>
        <xdr:cNvCxnSpPr/>
      </xdr:nvCxnSpPr>
      <xdr:spPr>
        <a:xfrm>
          <a:off x="146113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422" name="【一般廃棄物処理施設】&#10;有形固定資産減価償却率最大値テキスト">
          <a:extLst>
            <a:ext uri="{FF2B5EF4-FFF2-40B4-BE49-F238E27FC236}">
              <a16:creationId xmlns:a16="http://schemas.microsoft.com/office/drawing/2014/main" id="{A758E01E-B3D5-462E-ACFF-2D4BE6B9D459}"/>
            </a:ext>
          </a:extLst>
        </xdr:cNvPr>
        <xdr:cNvSpPr txBox="1"/>
      </xdr:nvSpPr>
      <xdr:spPr>
        <a:xfrm>
          <a:off x="14738350" y="5287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423" name="直線コネクタ 422">
          <a:extLst>
            <a:ext uri="{FF2B5EF4-FFF2-40B4-BE49-F238E27FC236}">
              <a16:creationId xmlns:a16="http://schemas.microsoft.com/office/drawing/2014/main" id="{D81B3A11-0910-4613-8278-A542B5CDE5E1}"/>
            </a:ext>
          </a:extLst>
        </xdr:cNvPr>
        <xdr:cNvCxnSpPr/>
      </xdr:nvCxnSpPr>
      <xdr:spPr>
        <a:xfrm>
          <a:off x="14611350" y="55063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64243</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938336F5-17C1-4052-9484-ABDC83729359}"/>
            </a:ext>
          </a:extLst>
        </xdr:cNvPr>
        <xdr:cNvSpPr txBox="1"/>
      </xdr:nvSpPr>
      <xdr:spPr>
        <a:xfrm>
          <a:off x="14738350" y="61792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425" name="フローチャート: 判断 424">
          <a:extLst>
            <a:ext uri="{FF2B5EF4-FFF2-40B4-BE49-F238E27FC236}">
              <a16:creationId xmlns:a16="http://schemas.microsoft.com/office/drawing/2014/main" id="{8B3D2188-794C-46B1-B5BA-2BE9BBB06FCE}"/>
            </a:ext>
          </a:extLst>
        </xdr:cNvPr>
        <xdr:cNvSpPr/>
      </xdr:nvSpPr>
      <xdr:spPr>
        <a:xfrm>
          <a:off x="14649450" y="620086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426" name="フローチャート: 判断 425">
          <a:extLst>
            <a:ext uri="{FF2B5EF4-FFF2-40B4-BE49-F238E27FC236}">
              <a16:creationId xmlns:a16="http://schemas.microsoft.com/office/drawing/2014/main" id="{F6A90D74-530F-4CA1-88A0-46E7696B6F48}"/>
            </a:ext>
          </a:extLst>
        </xdr:cNvPr>
        <xdr:cNvSpPr/>
      </xdr:nvSpPr>
      <xdr:spPr>
        <a:xfrm>
          <a:off x="13887450" y="627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427" name="フローチャート: 判断 426">
          <a:extLst>
            <a:ext uri="{FF2B5EF4-FFF2-40B4-BE49-F238E27FC236}">
              <a16:creationId xmlns:a16="http://schemas.microsoft.com/office/drawing/2014/main" id="{596E2DFB-1D21-44BD-ACE4-047C1FBC8F5F}"/>
            </a:ext>
          </a:extLst>
        </xdr:cNvPr>
        <xdr:cNvSpPr/>
      </xdr:nvSpPr>
      <xdr:spPr>
        <a:xfrm>
          <a:off x="13093700" y="628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428" name="フローチャート: 判断 427">
          <a:extLst>
            <a:ext uri="{FF2B5EF4-FFF2-40B4-BE49-F238E27FC236}">
              <a16:creationId xmlns:a16="http://schemas.microsoft.com/office/drawing/2014/main" id="{2874CC0D-0CDC-49EB-A801-BE597E2027AA}"/>
            </a:ext>
          </a:extLst>
        </xdr:cNvPr>
        <xdr:cNvSpPr/>
      </xdr:nvSpPr>
      <xdr:spPr>
        <a:xfrm>
          <a:off x="12299950" y="62743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429" name="フローチャート: 判断 428">
          <a:extLst>
            <a:ext uri="{FF2B5EF4-FFF2-40B4-BE49-F238E27FC236}">
              <a16:creationId xmlns:a16="http://schemas.microsoft.com/office/drawing/2014/main" id="{7036BA6F-96C3-451D-8A5E-1999425D5EA4}"/>
            </a:ext>
          </a:extLst>
        </xdr:cNvPr>
        <xdr:cNvSpPr/>
      </xdr:nvSpPr>
      <xdr:spPr>
        <a:xfrm>
          <a:off x="11487150" y="62514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4115D6AB-C94A-4D85-88C4-A745ACF7655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B9AD2090-9464-4A3B-BEE6-457DDE7ADA59}"/>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6DF1501-86BF-49A8-8AF2-097E89FEC907}"/>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6ED10980-F654-4E13-B482-80D771B2AA8E}"/>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94536316-A242-4F2C-B927-4204CF693C4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79284</xdr:rowOff>
    </xdr:from>
    <xdr:to>
      <xdr:col>85</xdr:col>
      <xdr:colOff>177800</xdr:colOff>
      <xdr:row>37</xdr:row>
      <xdr:rowOff>9434</xdr:rowOff>
    </xdr:to>
    <xdr:sp macro="" textlink="">
      <xdr:nvSpPr>
        <xdr:cNvPr id="435" name="楕円 434">
          <a:extLst>
            <a:ext uri="{FF2B5EF4-FFF2-40B4-BE49-F238E27FC236}">
              <a16:creationId xmlns:a16="http://schemas.microsoft.com/office/drawing/2014/main" id="{AD08C394-B649-4698-8AA6-E9C671644B3D}"/>
            </a:ext>
          </a:extLst>
        </xdr:cNvPr>
        <xdr:cNvSpPr/>
      </xdr:nvSpPr>
      <xdr:spPr>
        <a:xfrm>
          <a:off x="14649450" y="602923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102161</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F6399674-3204-4E5C-B300-E22E3123F250}"/>
            </a:ext>
          </a:extLst>
        </xdr:cNvPr>
        <xdr:cNvSpPr txBox="1"/>
      </xdr:nvSpPr>
      <xdr:spPr>
        <a:xfrm>
          <a:off x="14738350" y="588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36830</xdr:rowOff>
    </xdr:from>
    <xdr:to>
      <xdr:col>81</xdr:col>
      <xdr:colOff>101600</xdr:colOff>
      <xdr:row>36</xdr:row>
      <xdr:rowOff>138430</xdr:rowOff>
    </xdr:to>
    <xdr:sp macro="" textlink="">
      <xdr:nvSpPr>
        <xdr:cNvPr id="437" name="楕円 436">
          <a:extLst>
            <a:ext uri="{FF2B5EF4-FFF2-40B4-BE49-F238E27FC236}">
              <a16:creationId xmlns:a16="http://schemas.microsoft.com/office/drawing/2014/main" id="{2CAF1CFB-1823-4E35-8D64-99A61C87A651}"/>
            </a:ext>
          </a:extLst>
        </xdr:cNvPr>
        <xdr:cNvSpPr/>
      </xdr:nvSpPr>
      <xdr:spPr>
        <a:xfrm>
          <a:off x="13887450" y="598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87630</xdr:rowOff>
    </xdr:from>
    <xdr:to>
      <xdr:col>85</xdr:col>
      <xdr:colOff>127000</xdr:colOff>
      <xdr:row>36</xdr:row>
      <xdr:rowOff>130084</xdr:rowOff>
    </xdr:to>
    <xdr:cxnSp macro="">
      <xdr:nvCxnSpPr>
        <xdr:cNvPr id="438" name="直線コネクタ 437">
          <a:extLst>
            <a:ext uri="{FF2B5EF4-FFF2-40B4-BE49-F238E27FC236}">
              <a16:creationId xmlns:a16="http://schemas.microsoft.com/office/drawing/2014/main" id="{A339606F-4C27-4D73-85B9-993C9336B46B}"/>
            </a:ext>
          </a:extLst>
        </xdr:cNvPr>
        <xdr:cNvCxnSpPr/>
      </xdr:nvCxnSpPr>
      <xdr:spPr>
        <a:xfrm>
          <a:off x="13938250" y="6037580"/>
          <a:ext cx="762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160927</xdr:rowOff>
    </xdr:from>
    <xdr:to>
      <xdr:col>76</xdr:col>
      <xdr:colOff>165100</xdr:colOff>
      <xdr:row>36</xdr:row>
      <xdr:rowOff>91077</xdr:rowOff>
    </xdr:to>
    <xdr:sp macro="" textlink="">
      <xdr:nvSpPr>
        <xdr:cNvPr id="439" name="楕円 438">
          <a:extLst>
            <a:ext uri="{FF2B5EF4-FFF2-40B4-BE49-F238E27FC236}">
              <a16:creationId xmlns:a16="http://schemas.microsoft.com/office/drawing/2014/main" id="{7632D5CA-FD83-43AB-9539-3747D3047B7C}"/>
            </a:ext>
          </a:extLst>
        </xdr:cNvPr>
        <xdr:cNvSpPr/>
      </xdr:nvSpPr>
      <xdr:spPr>
        <a:xfrm>
          <a:off x="13093700" y="59457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40277</xdr:rowOff>
    </xdr:from>
    <xdr:to>
      <xdr:col>81</xdr:col>
      <xdr:colOff>50800</xdr:colOff>
      <xdr:row>36</xdr:row>
      <xdr:rowOff>87630</xdr:rowOff>
    </xdr:to>
    <xdr:cxnSp macro="">
      <xdr:nvCxnSpPr>
        <xdr:cNvPr id="440" name="直線コネクタ 439">
          <a:extLst>
            <a:ext uri="{FF2B5EF4-FFF2-40B4-BE49-F238E27FC236}">
              <a16:creationId xmlns:a16="http://schemas.microsoft.com/office/drawing/2014/main" id="{F0857A09-E7A0-40B6-B2C4-1F104737C71F}"/>
            </a:ext>
          </a:extLst>
        </xdr:cNvPr>
        <xdr:cNvCxnSpPr/>
      </xdr:nvCxnSpPr>
      <xdr:spPr>
        <a:xfrm>
          <a:off x="13144500" y="5990227"/>
          <a:ext cx="79375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108676</xdr:rowOff>
    </xdr:from>
    <xdr:to>
      <xdr:col>72</xdr:col>
      <xdr:colOff>38100</xdr:colOff>
      <xdr:row>36</xdr:row>
      <xdr:rowOff>38826</xdr:rowOff>
    </xdr:to>
    <xdr:sp macro="" textlink="">
      <xdr:nvSpPr>
        <xdr:cNvPr id="441" name="楕円 440">
          <a:extLst>
            <a:ext uri="{FF2B5EF4-FFF2-40B4-BE49-F238E27FC236}">
              <a16:creationId xmlns:a16="http://schemas.microsoft.com/office/drawing/2014/main" id="{B6C905DB-CA96-4279-95E5-085F0F6FB1CF}"/>
            </a:ext>
          </a:extLst>
        </xdr:cNvPr>
        <xdr:cNvSpPr/>
      </xdr:nvSpPr>
      <xdr:spPr>
        <a:xfrm>
          <a:off x="12299950" y="58935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159476</xdr:rowOff>
    </xdr:from>
    <xdr:to>
      <xdr:col>76</xdr:col>
      <xdr:colOff>114300</xdr:colOff>
      <xdr:row>36</xdr:row>
      <xdr:rowOff>40277</xdr:rowOff>
    </xdr:to>
    <xdr:cxnSp macro="">
      <xdr:nvCxnSpPr>
        <xdr:cNvPr id="442" name="直線コネクタ 441">
          <a:extLst>
            <a:ext uri="{FF2B5EF4-FFF2-40B4-BE49-F238E27FC236}">
              <a16:creationId xmlns:a16="http://schemas.microsoft.com/office/drawing/2014/main" id="{7DE74386-E4CD-4B44-A8BB-97221FBB85B0}"/>
            </a:ext>
          </a:extLst>
        </xdr:cNvPr>
        <xdr:cNvCxnSpPr/>
      </xdr:nvCxnSpPr>
      <xdr:spPr>
        <a:xfrm>
          <a:off x="12344400" y="5944326"/>
          <a:ext cx="800100" cy="4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67854</xdr:rowOff>
    </xdr:from>
    <xdr:to>
      <xdr:col>67</xdr:col>
      <xdr:colOff>101600</xdr:colOff>
      <xdr:row>35</xdr:row>
      <xdr:rowOff>169454</xdr:rowOff>
    </xdr:to>
    <xdr:sp macro="" textlink="">
      <xdr:nvSpPr>
        <xdr:cNvPr id="443" name="楕円 442">
          <a:extLst>
            <a:ext uri="{FF2B5EF4-FFF2-40B4-BE49-F238E27FC236}">
              <a16:creationId xmlns:a16="http://schemas.microsoft.com/office/drawing/2014/main" id="{74904DEE-6290-4EDF-AC35-96F928EFC736}"/>
            </a:ext>
          </a:extLst>
        </xdr:cNvPr>
        <xdr:cNvSpPr/>
      </xdr:nvSpPr>
      <xdr:spPr>
        <a:xfrm>
          <a:off x="11487150" y="58527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118654</xdr:rowOff>
    </xdr:from>
    <xdr:to>
      <xdr:col>71</xdr:col>
      <xdr:colOff>177800</xdr:colOff>
      <xdr:row>35</xdr:row>
      <xdr:rowOff>159476</xdr:rowOff>
    </xdr:to>
    <xdr:cxnSp macro="">
      <xdr:nvCxnSpPr>
        <xdr:cNvPr id="444" name="直線コネクタ 443">
          <a:extLst>
            <a:ext uri="{FF2B5EF4-FFF2-40B4-BE49-F238E27FC236}">
              <a16:creationId xmlns:a16="http://schemas.microsoft.com/office/drawing/2014/main" id="{6058B8DF-5B9D-4CA6-BED4-64CA2A6F8479}"/>
            </a:ext>
          </a:extLst>
        </xdr:cNvPr>
        <xdr:cNvCxnSpPr/>
      </xdr:nvCxnSpPr>
      <xdr:spPr>
        <a:xfrm>
          <a:off x="11537950" y="5903504"/>
          <a:ext cx="80645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90368</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89277DAC-8A85-4F40-9106-EFCAEFBA1C9E}"/>
            </a:ext>
          </a:extLst>
        </xdr:cNvPr>
        <xdr:cNvSpPr txBox="1"/>
      </xdr:nvSpPr>
      <xdr:spPr>
        <a:xfrm>
          <a:off x="13742044" y="6370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93634</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AFD562B3-798C-4C10-BB30-76B0EC40D1C2}"/>
            </a:ext>
          </a:extLst>
        </xdr:cNvPr>
        <xdr:cNvSpPr txBox="1"/>
      </xdr:nvSpPr>
      <xdr:spPr>
        <a:xfrm>
          <a:off x="12960994" y="6373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80571</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651FCAA1-8A31-462E-86E4-D953514CFBC4}"/>
            </a:ext>
          </a:extLst>
        </xdr:cNvPr>
        <xdr:cNvSpPr txBox="1"/>
      </xdr:nvSpPr>
      <xdr:spPr>
        <a:xfrm>
          <a:off x="12167244" y="6360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57711</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C89EAA7A-B0A3-42C3-9C59-B9EAC7421790}"/>
            </a:ext>
          </a:extLst>
        </xdr:cNvPr>
        <xdr:cNvSpPr txBox="1"/>
      </xdr:nvSpPr>
      <xdr:spPr>
        <a:xfrm>
          <a:off x="11354444" y="6337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154957</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946B6017-A55E-490D-A8CB-F45AD8DA24FF}"/>
            </a:ext>
          </a:extLst>
        </xdr:cNvPr>
        <xdr:cNvSpPr txBox="1"/>
      </xdr:nvSpPr>
      <xdr:spPr>
        <a:xfrm>
          <a:off x="137420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107604</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CFED7D58-A015-4D93-AF87-2C982C90F29D}"/>
            </a:ext>
          </a:extLst>
        </xdr:cNvPr>
        <xdr:cNvSpPr txBox="1"/>
      </xdr:nvSpPr>
      <xdr:spPr>
        <a:xfrm>
          <a:off x="12960994" y="572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55353</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57BF47B9-2F8E-4D4D-BB1B-202545326F31}"/>
            </a:ext>
          </a:extLst>
        </xdr:cNvPr>
        <xdr:cNvSpPr txBox="1"/>
      </xdr:nvSpPr>
      <xdr:spPr>
        <a:xfrm>
          <a:off x="12167244" y="567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14531</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65461743-868A-4827-98A0-7452F975D592}"/>
            </a:ext>
          </a:extLst>
        </xdr:cNvPr>
        <xdr:cNvSpPr txBox="1"/>
      </xdr:nvSpPr>
      <xdr:spPr>
        <a:xfrm>
          <a:off x="11354444" y="563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90642910-354F-40A3-A284-790E37624B3D}"/>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C431B1DF-C161-4851-BECD-5CD4CA8B1E1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44BB508B-E7FB-4A7A-B663-39B8613C6E34}"/>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CF30CECA-FDA6-4A34-BEC5-63680AA9F50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A863E807-E792-4D8C-9D84-62A429C533BE}"/>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F60472BA-E813-4F12-A086-A35DC5C651E8}"/>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6502ADD8-9E44-4CDF-ADA8-07949C948045}"/>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AD60268-C5A5-468C-9967-F2485284CF15}"/>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AD6FFA93-46C2-475F-ABB8-FAD9FFCF56F8}"/>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7BA34E8A-BB4A-4FB9-8E77-BDC84B6D96E9}"/>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DDEC5324-C811-49C6-A530-292C6921A04E}"/>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E8592E17-99E8-4655-B65E-C0AD2720B0B9}"/>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5D354639-5601-4911-99C9-863B2EEBBBDA}"/>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6" name="テキスト ボックス 465">
          <a:extLst>
            <a:ext uri="{FF2B5EF4-FFF2-40B4-BE49-F238E27FC236}">
              <a16:creationId xmlns:a16="http://schemas.microsoft.com/office/drawing/2014/main" id="{78673EAF-AC09-401F-89EE-5CA5A8995A59}"/>
            </a:ext>
          </a:extLst>
        </xdr:cNvPr>
        <xdr:cNvSpPr txBox="1"/>
      </xdr:nvSpPr>
      <xdr:spPr>
        <a:xfrm>
          <a:off x="15849828" y="6328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B83BCC07-05E2-403D-8DA0-4AC6D1862BAB}"/>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8" name="テキスト ボックス 467">
          <a:extLst>
            <a:ext uri="{FF2B5EF4-FFF2-40B4-BE49-F238E27FC236}">
              <a16:creationId xmlns:a16="http://schemas.microsoft.com/office/drawing/2014/main" id="{6777ACAE-FBC9-4A83-B4E3-92564E80A6B2}"/>
            </a:ext>
          </a:extLst>
        </xdr:cNvPr>
        <xdr:cNvSpPr txBox="1"/>
      </xdr:nvSpPr>
      <xdr:spPr>
        <a:xfrm>
          <a:off x="15849828" y="5890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6012747F-C8BF-4649-B965-D00BB6A6AACC}"/>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0" name="テキスト ボックス 469">
          <a:extLst>
            <a:ext uri="{FF2B5EF4-FFF2-40B4-BE49-F238E27FC236}">
              <a16:creationId xmlns:a16="http://schemas.microsoft.com/office/drawing/2014/main" id="{A38063EF-A4C3-4345-A9FB-B15BCEA4B312}"/>
            </a:ext>
          </a:extLst>
        </xdr:cNvPr>
        <xdr:cNvSpPr txBox="1"/>
      </xdr:nvSpPr>
      <xdr:spPr>
        <a:xfrm>
          <a:off x="15849828" y="54521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432D5AD6-69D2-48EB-BD2F-25AB2CCD256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2" name="テキスト ボックス 471">
          <a:extLst>
            <a:ext uri="{FF2B5EF4-FFF2-40B4-BE49-F238E27FC236}">
              <a16:creationId xmlns:a16="http://schemas.microsoft.com/office/drawing/2014/main" id="{16D18424-A176-4EA3-A618-94276B575526}"/>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58A3200A-F993-4D46-849F-08D133CBDD96}"/>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474" name="直線コネクタ 473">
          <a:extLst>
            <a:ext uri="{FF2B5EF4-FFF2-40B4-BE49-F238E27FC236}">
              <a16:creationId xmlns:a16="http://schemas.microsoft.com/office/drawing/2014/main" id="{D9B8A8EB-4968-486F-9553-961344E6C284}"/>
            </a:ext>
          </a:extLst>
        </xdr:cNvPr>
        <xdr:cNvCxnSpPr/>
      </xdr:nvCxnSpPr>
      <xdr:spPr>
        <a:xfrm flipV="1">
          <a:off x="19951064" y="5534689"/>
          <a:ext cx="0" cy="1372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475" name="【一般廃棄物処理施設】&#10;一人当たり有形固定資産（償却資産）額最小値テキスト">
          <a:extLst>
            <a:ext uri="{FF2B5EF4-FFF2-40B4-BE49-F238E27FC236}">
              <a16:creationId xmlns:a16="http://schemas.microsoft.com/office/drawing/2014/main" id="{D4C3A7DA-4678-4F66-8AAD-FDB84E10EFD2}"/>
            </a:ext>
          </a:extLst>
        </xdr:cNvPr>
        <xdr:cNvSpPr txBox="1"/>
      </xdr:nvSpPr>
      <xdr:spPr>
        <a:xfrm>
          <a:off x="19989800" y="691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476" name="直線コネクタ 475">
          <a:extLst>
            <a:ext uri="{FF2B5EF4-FFF2-40B4-BE49-F238E27FC236}">
              <a16:creationId xmlns:a16="http://schemas.microsoft.com/office/drawing/2014/main" id="{7D9FF59A-E188-4D79-A26D-CA9AC490B679}"/>
            </a:ext>
          </a:extLst>
        </xdr:cNvPr>
        <xdr:cNvCxnSpPr/>
      </xdr:nvCxnSpPr>
      <xdr:spPr>
        <a:xfrm>
          <a:off x="19881850" y="69076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477" name="【一般廃棄物処理施設】&#10;一人当たり有形固定資産（償却資産）額最大値テキスト">
          <a:extLst>
            <a:ext uri="{FF2B5EF4-FFF2-40B4-BE49-F238E27FC236}">
              <a16:creationId xmlns:a16="http://schemas.microsoft.com/office/drawing/2014/main" id="{EF6D265E-706A-4E54-951F-86F060DB3B86}"/>
            </a:ext>
          </a:extLst>
        </xdr:cNvPr>
        <xdr:cNvSpPr txBox="1"/>
      </xdr:nvSpPr>
      <xdr:spPr>
        <a:xfrm>
          <a:off x="19989800" y="53162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478" name="直線コネクタ 477">
          <a:extLst>
            <a:ext uri="{FF2B5EF4-FFF2-40B4-BE49-F238E27FC236}">
              <a16:creationId xmlns:a16="http://schemas.microsoft.com/office/drawing/2014/main" id="{EFADF911-942A-47BF-B873-BA85DD3C703C}"/>
            </a:ext>
          </a:extLst>
        </xdr:cNvPr>
        <xdr:cNvCxnSpPr/>
      </xdr:nvCxnSpPr>
      <xdr:spPr>
        <a:xfrm>
          <a:off x="19881850" y="55346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101712</xdr:rowOff>
    </xdr:from>
    <xdr:ext cx="599010" cy="259045"/>
    <xdr:sp macro="" textlink="">
      <xdr:nvSpPr>
        <xdr:cNvPr id="479" name="【一般廃棄物処理施設】&#10;一人当たり有形固定資産（償却資産）額平均値テキスト">
          <a:extLst>
            <a:ext uri="{FF2B5EF4-FFF2-40B4-BE49-F238E27FC236}">
              <a16:creationId xmlns:a16="http://schemas.microsoft.com/office/drawing/2014/main" id="{E4228FCA-08A0-4A35-B2DC-A39981D0EF12}"/>
            </a:ext>
          </a:extLst>
        </xdr:cNvPr>
        <xdr:cNvSpPr txBox="1"/>
      </xdr:nvSpPr>
      <xdr:spPr>
        <a:xfrm>
          <a:off x="19989800" y="67120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480" name="フローチャート: 判断 479">
          <a:extLst>
            <a:ext uri="{FF2B5EF4-FFF2-40B4-BE49-F238E27FC236}">
              <a16:creationId xmlns:a16="http://schemas.microsoft.com/office/drawing/2014/main" id="{7A1C13CA-324C-4B8A-8FB5-E47FAB75E866}"/>
            </a:ext>
          </a:extLst>
        </xdr:cNvPr>
        <xdr:cNvSpPr/>
      </xdr:nvSpPr>
      <xdr:spPr>
        <a:xfrm>
          <a:off x="19900900" y="67336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481" name="フローチャート: 判断 480">
          <a:extLst>
            <a:ext uri="{FF2B5EF4-FFF2-40B4-BE49-F238E27FC236}">
              <a16:creationId xmlns:a16="http://schemas.microsoft.com/office/drawing/2014/main" id="{0EB0E98C-4069-4AB7-9FA2-B52582EC384C}"/>
            </a:ext>
          </a:extLst>
        </xdr:cNvPr>
        <xdr:cNvSpPr/>
      </xdr:nvSpPr>
      <xdr:spPr>
        <a:xfrm>
          <a:off x="19157950" y="67467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482" name="フローチャート: 判断 481">
          <a:extLst>
            <a:ext uri="{FF2B5EF4-FFF2-40B4-BE49-F238E27FC236}">
              <a16:creationId xmlns:a16="http://schemas.microsoft.com/office/drawing/2014/main" id="{BF95E2E1-41DB-4F76-825D-D5EFD466A241}"/>
            </a:ext>
          </a:extLst>
        </xdr:cNvPr>
        <xdr:cNvSpPr/>
      </xdr:nvSpPr>
      <xdr:spPr>
        <a:xfrm>
          <a:off x="18345150" y="6728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483" name="フローチャート: 判断 482">
          <a:extLst>
            <a:ext uri="{FF2B5EF4-FFF2-40B4-BE49-F238E27FC236}">
              <a16:creationId xmlns:a16="http://schemas.microsoft.com/office/drawing/2014/main" id="{78DA60DE-5321-4EE7-AF69-4CACB1C2E0C9}"/>
            </a:ext>
          </a:extLst>
        </xdr:cNvPr>
        <xdr:cNvSpPr/>
      </xdr:nvSpPr>
      <xdr:spPr>
        <a:xfrm>
          <a:off x="17551400" y="67400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484" name="フローチャート: 判断 483">
          <a:extLst>
            <a:ext uri="{FF2B5EF4-FFF2-40B4-BE49-F238E27FC236}">
              <a16:creationId xmlns:a16="http://schemas.microsoft.com/office/drawing/2014/main" id="{95B91587-CC04-40D0-98A4-B65E12D4C9F3}"/>
            </a:ext>
          </a:extLst>
        </xdr:cNvPr>
        <xdr:cNvSpPr/>
      </xdr:nvSpPr>
      <xdr:spPr>
        <a:xfrm>
          <a:off x="16757650" y="67466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194564DE-1179-4B8A-9B52-7AF68926DC2D}"/>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85A6F74-15DE-491B-8E50-6EDA0A0B235F}"/>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AA5DBA67-EEF3-4229-A235-3677BF999244}"/>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6CF33DDB-753D-4590-B82F-FED1AC68E114}"/>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4BBD8AA2-9340-49E3-9C66-E36B32B78A49}"/>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70084</xdr:rowOff>
    </xdr:from>
    <xdr:to>
      <xdr:col>116</xdr:col>
      <xdr:colOff>114300</xdr:colOff>
      <xdr:row>39</xdr:row>
      <xdr:rowOff>234</xdr:rowOff>
    </xdr:to>
    <xdr:sp macro="" textlink="">
      <xdr:nvSpPr>
        <xdr:cNvPr id="490" name="楕円 489">
          <a:extLst>
            <a:ext uri="{FF2B5EF4-FFF2-40B4-BE49-F238E27FC236}">
              <a16:creationId xmlns:a16="http://schemas.microsoft.com/office/drawing/2014/main" id="{4FB6B6CE-2DB3-4D11-B3A1-D6395A45ADCE}"/>
            </a:ext>
          </a:extLst>
        </xdr:cNvPr>
        <xdr:cNvSpPr/>
      </xdr:nvSpPr>
      <xdr:spPr>
        <a:xfrm>
          <a:off x="19900900" y="63502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92961</xdr:rowOff>
    </xdr:from>
    <xdr:ext cx="690189" cy="259045"/>
    <xdr:sp macro="" textlink="">
      <xdr:nvSpPr>
        <xdr:cNvPr id="491" name="【一般廃棄物処理施設】&#10;一人当たり有形固定資産（償却資産）額該当値テキスト">
          <a:extLst>
            <a:ext uri="{FF2B5EF4-FFF2-40B4-BE49-F238E27FC236}">
              <a16:creationId xmlns:a16="http://schemas.microsoft.com/office/drawing/2014/main" id="{A1A834A3-B851-4481-B587-052B5B127D9B}"/>
            </a:ext>
          </a:extLst>
        </xdr:cNvPr>
        <xdr:cNvSpPr txBox="1"/>
      </xdr:nvSpPr>
      <xdr:spPr>
        <a:xfrm>
          <a:off x="19989800" y="62080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78753</xdr:rowOff>
    </xdr:from>
    <xdr:to>
      <xdr:col>112</xdr:col>
      <xdr:colOff>38100</xdr:colOff>
      <xdr:row>39</xdr:row>
      <xdr:rowOff>8903</xdr:rowOff>
    </xdr:to>
    <xdr:sp macro="" textlink="">
      <xdr:nvSpPr>
        <xdr:cNvPr id="492" name="楕円 491">
          <a:extLst>
            <a:ext uri="{FF2B5EF4-FFF2-40B4-BE49-F238E27FC236}">
              <a16:creationId xmlns:a16="http://schemas.microsoft.com/office/drawing/2014/main" id="{ACBA595F-386C-4C3C-A709-93F5AB75C6A3}"/>
            </a:ext>
          </a:extLst>
        </xdr:cNvPr>
        <xdr:cNvSpPr/>
      </xdr:nvSpPr>
      <xdr:spPr>
        <a:xfrm>
          <a:off x="19157950" y="63589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120884</xdr:rowOff>
    </xdr:from>
    <xdr:to>
      <xdr:col>116</xdr:col>
      <xdr:colOff>63500</xdr:colOff>
      <xdr:row>38</xdr:row>
      <xdr:rowOff>129553</xdr:rowOff>
    </xdr:to>
    <xdr:cxnSp macro="">
      <xdr:nvCxnSpPr>
        <xdr:cNvPr id="493" name="直線コネクタ 492">
          <a:extLst>
            <a:ext uri="{FF2B5EF4-FFF2-40B4-BE49-F238E27FC236}">
              <a16:creationId xmlns:a16="http://schemas.microsoft.com/office/drawing/2014/main" id="{13029E47-C9ED-40D9-922B-06C30CB920C2}"/>
            </a:ext>
          </a:extLst>
        </xdr:cNvPr>
        <xdr:cNvCxnSpPr/>
      </xdr:nvCxnSpPr>
      <xdr:spPr>
        <a:xfrm flipV="1">
          <a:off x="19202400" y="6401034"/>
          <a:ext cx="749300" cy="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95676</xdr:rowOff>
    </xdr:from>
    <xdr:to>
      <xdr:col>107</xdr:col>
      <xdr:colOff>101600</xdr:colOff>
      <xdr:row>39</xdr:row>
      <xdr:rowOff>25826</xdr:rowOff>
    </xdr:to>
    <xdr:sp macro="" textlink="">
      <xdr:nvSpPr>
        <xdr:cNvPr id="494" name="楕円 493">
          <a:extLst>
            <a:ext uri="{FF2B5EF4-FFF2-40B4-BE49-F238E27FC236}">
              <a16:creationId xmlns:a16="http://schemas.microsoft.com/office/drawing/2014/main" id="{F9096764-6FC1-4524-9828-03CE9CC0561A}"/>
            </a:ext>
          </a:extLst>
        </xdr:cNvPr>
        <xdr:cNvSpPr/>
      </xdr:nvSpPr>
      <xdr:spPr>
        <a:xfrm>
          <a:off x="18345150" y="63758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129553</xdr:rowOff>
    </xdr:from>
    <xdr:to>
      <xdr:col>111</xdr:col>
      <xdr:colOff>177800</xdr:colOff>
      <xdr:row>38</xdr:row>
      <xdr:rowOff>146476</xdr:rowOff>
    </xdr:to>
    <xdr:cxnSp macro="">
      <xdr:nvCxnSpPr>
        <xdr:cNvPr id="495" name="直線コネクタ 494">
          <a:extLst>
            <a:ext uri="{FF2B5EF4-FFF2-40B4-BE49-F238E27FC236}">
              <a16:creationId xmlns:a16="http://schemas.microsoft.com/office/drawing/2014/main" id="{097DD8F6-1AC6-4D60-9BC5-ED80612D4E9D}"/>
            </a:ext>
          </a:extLst>
        </xdr:cNvPr>
        <xdr:cNvCxnSpPr/>
      </xdr:nvCxnSpPr>
      <xdr:spPr>
        <a:xfrm flipV="1">
          <a:off x="18395950" y="6409703"/>
          <a:ext cx="806450" cy="1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107625</xdr:rowOff>
    </xdr:from>
    <xdr:to>
      <xdr:col>102</xdr:col>
      <xdr:colOff>165100</xdr:colOff>
      <xdr:row>39</xdr:row>
      <xdr:rowOff>37775</xdr:rowOff>
    </xdr:to>
    <xdr:sp macro="" textlink="">
      <xdr:nvSpPr>
        <xdr:cNvPr id="496" name="楕円 495">
          <a:extLst>
            <a:ext uri="{FF2B5EF4-FFF2-40B4-BE49-F238E27FC236}">
              <a16:creationId xmlns:a16="http://schemas.microsoft.com/office/drawing/2014/main" id="{80C4F4CE-218B-427C-88B0-6F99E77945DF}"/>
            </a:ext>
          </a:extLst>
        </xdr:cNvPr>
        <xdr:cNvSpPr/>
      </xdr:nvSpPr>
      <xdr:spPr>
        <a:xfrm>
          <a:off x="17551400" y="63877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146476</xdr:rowOff>
    </xdr:from>
    <xdr:to>
      <xdr:col>107</xdr:col>
      <xdr:colOff>50800</xdr:colOff>
      <xdr:row>38</xdr:row>
      <xdr:rowOff>158425</xdr:rowOff>
    </xdr:to>
    <xdr:cxnSp macro="">
      <xdr:nvCxnSpPr>
        <xdr:cNvPr id="497" name="直線コネクタ 496">
          <a:extLst>
            <a:ext uri="{FF2B5EF4-FFF2-40B4-BE49-F238E27FC236}">
              <a16:creationId xmlns:a16="http://schemas.microsoft.com/office/drawing/2014/main" id="{57880EB4-9D2A-4222-AD7F-BB0CFF23DC49}"/>
            </a:ext>
          </a:extLst>
        </xdr:cNvPr>
        <xdr:cNvCxnSpPr/>
      </xdr:nvCxnSpPr>
      <xdr:spPr>
        <a:xfrm flipV="1">
          <a:off x="17602200" y="6426626"/>
          <a:ext cx="793750" cy="1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114689</xdr:rowOff>
    </xdr:from>
    <xdr:to>
      <xdr:col>98</xdr:col>
      <xdr:colOff>38100</xdr:colOff>
      <xdr:row>39</xdr:row>
      <xdr:rowOff>44839</xdr:rowOff>
    </xdr:to>
    <xdr:sp macro="" textlink="">
      <xdr:nvSpPr>
        <xdr:cNvPr id="498" name="楕円 497">
          <a:extLst>
            <a:ext uri="{FF2B5EF4-FFF2-40B4-BE49-F238E27FC236}">
              <a16:creationId xmlns:a16="http://schemas.microsoft.com/office/drawing/2014/main" id="{AD35924A-2124-4679-96A2-1A26123ADF72}"/>
            </a:ext>
          </a:extLst>
        </xdr:cNvPr>
        <xdr:cNvSpPr/>
      </xdr:nvSpPr>
      <xdr:spPr>
        <a:xfrm>
          <a:off x="16757650" y="63948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158425</xdr:rowOff>
    </xdr:from>
    <xdr:to>
      <xdr:col>102</xdr:col>
      <xdr:colOff>114300</xdr:colOff>
      <xdr:row>38</xdr:row>
      <xdr:rowOff>165489</xdr:rowOff>
    </xdr:to>
    <xdr:cxnSp macro="">
      <xdr:nvCxnSpPr>
        <xdr:cNvPr id="499" name="直線コネクタ 498">
          <a:extLst>
            <a:ext uri="{FF2B5EF4-FFF2-40B4-BE49-F238E27FC236}">
              <a16:creationId xmlns:a16="http://schemas.microsoft.com/office/drawing/2014/main" id="{F012DE93-29BF-440F-A43D-B1305C60564A}"/>
            </a:ext>
          </a:extLst>
        </xdr:cNvPr>
        <xdr:cNvCxnSpPr/>
      </xdr:nvCxnSpPr>
      <xdr:spPr>
        <a:xfrm flipV="1">
          <a:off x="16802100" y="6438575"/>
          <a:ext cx="800100" cy="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57672</xdr:rowOff>
    </xdr:from>
    <xdr:ext cx="599010" cy="259045"/>
    <xdr:sp macro="" textlink="">
      <xdr:nvSpPr>
        <xdr:cNvPr id="500" name="n_1aveValue【一般廃棄物処理施設】&#10;一人当たり有形固定資産（償却資産）額">
          <a:extLst>
            <a:ext uri="{FF2B5EF4-FFF2-40B4-BE49-F238E27FC236}">
              <a16:creationId xmlns:a16="http://schemas.microsoft.com/office/drawing/2014/main" id="{751CDEA4-3B17-4BD6-B18E-39A59C4F25C5}"/>
            </a:ext>
          </a:extLst>
        </xdr:cNvPr>
        <xdr:cNvSpPr txBox="1"/>
      </xdr:nvSpPr>
      <xdr:spPr>
        <a:xfrm>
          <a:off x="18915595" y="683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39622</xdr:rowOff>
    </xdr:from>
    <xdr:ext cx="599010" cy="259045"/>
    <xdr:sp macro="" textlink="">
      <xdr:nvSpPr>
        <xdr:cNvPr id="501" name="n_2aveValue【一般廃棄物処理施設】&#10;一人当たり有形固定資産（償却資産）額">
          <a:extLst>
            <a:ext uri="{FF2B5EF4-FFF2-40B4-BE49-F238E27FC236}">
              <a16:creationId xmlns:a16="http://schemas.microsoft.com/office/drawing/2014/main" id="{EED57373-3E75-4952-8692-3D43AD12DEDA}"/>
            </a:ext>
          </a:extLst>
        </xdr:cNvPr>
        <xdr:cNvSpPr txBox="1"/>
      </xdr:nvSpPr>
      <xdr:spPr>
        <a:xfrm>
          <a:off x="18134545" y="681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50958</xdr:rowOff>
    </xdr:from>
    <xdr:ext cx="599010" cy="259045"/>
    <xdr:sp macro="" textlink="">
      <xdr:nvSpPr>
        <xdr:cNvPr id="502" name="n_3aveValue【一般廃棄物処理施設】&#10;一人当たり有形固定資産（償却資産）額">
          <a:extLst>
            <a:ext uri="{FF2B5EF4-FFF2-40B4-BE49-F238E27FC236}">
              <a16:creationId xmlns:a16="http://schemas.microsoft.com/office/drawing/2014/main" id="{77568AC2-47BE-40A0-99DD-DFA212799166}"/>
            </a:ext>
          </a:extLst>
        </xdr:cNvPr>
        <xdr:cNvSpPr txBox="1"/>
      </xdr:nvSpPr>
      <xdr:spPr>
        <a:xfrm>
          <a:off x="17321745" y="6826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57602</xdr:rowOff>
    </xdr:from>
    <xdr:ext cx="599010" cy="259045"/>
    <xdr:sp macro="" textlink="">
      <xdr:nvSpPr>
        <xdr:cNvPr id="503" name="n_4aveValue【一般廃棄物処理施設】&#10;一人当たり有形固定資産（償却資産）額">
          <a:extLst>
            <a:ext uri="{FF2B5EF4-FFF2-40B4-BE49-F238E27FC236}">
              <a16:creationId xmlns:a16="http://schemas.microsoft.com/office/drawing/2014/main" id="{0C7C14E0-E7B1-4D49-A1E8-08D6279F678A}"/>
            </a:ext>
          </a:extLst>
        </xdr:cNvPr>
        <xdr:cNvSpPr txBox="1"/>
      </xdr:nvSpPr>
      <xdr:spPr>
        <a:xfrm>
          <a:off x="16527995" y="6833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37</xdr:row>
      <xdr:rowOff>25430</xdr:rowOff>
    </xdr:from>
    <xdr:ext cx="690189" cy="259045"/>
    <xdr:sp macro="" textlink="">
      <xdr:nvSpPr>
        <xdr:cNvPr id="504" name="n_1mainValue【一般廃棄物処理施設】&#10;一人当たり有形固定資産（償却資産）額">
          <a:extLst>
            <a:ext uri="{FF2B5EF4-FFF2-40B4-BE49-F238E27FC236}">
              <a16:creationId xmlns:a16="http://schemas.microsoft.com/office/drawing/2014/main" id="{FA84362A-FDE0-4333-92D3-1CD069042B5B}"/>
            </a:ext>
          </a:extLst>
        </xdr:cNvPr>
        <xdr:cNvSpPr txBox="1"/>
      </xdr:nvSpPr>
      <xdr:spPr>
        <a:xfrm>
          <a:off x="18870005" y="61404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37</xdr:row>
      <xdr:rowOff>42354</xdr:rowOff>
    </xdr:from>
    <xdr:ext cx="690189" cy="259045"/>
    <xdr:sp macro="" textlink="">
      <xdr:nvSpPr>
        <xdr:cNvPr id="505" name="n_2mainValue【一般廃棄物処理施設】&#10;一人当たり有形固定資産（償却資産）額">
          <a:extLst>
            <a:ext uri="{FF2B5EF4-FFF2-40B4-BE49-F238E27FC236}">
              <a16:creationId xmlns:a16="http://schemas.microsoft.com/office/drawing/2014/main" id="{0E295948-B645-4198-9FB3-66F5DC37C7DF}"/>
            </a:ext>
          </a:extLst>
        </xdr:cNvPr>
        <xdr:cNvSpPr txBox="1"/>
      </xdr:nvSpPr>
      <xdr:spPr>
        <a:xfrm>
          <a:off x="18088955" y="61574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37</xdr:row>
      <xdr:rowOff>54303</xdr:rowOff>
    </xdr:from>
    <xdr:ext cx="690189" cy="259045"/>
    <xdr:sp macro="" textlink="">
      <xdr:nvSpPr>
        <xdr:cNvPr id="506" name="n_3mainValue【一般廃棄物処理施設】&#10;一人当たり有形固定資産（償却資産）額">
          <a:extLst>
            <a:ext uri="{FF2B5EF4-FFF2-40B4-BE49-F238E27FC236}">
              <a16:creationId xmlns:a16="http://schemas.microsoft.com/office/drawing/2014/main" id="{90F91193-DC5F-425A-8E2E-B18FA4176511}"/>
            </a:ext>
          </a:extLst>
        </xdr:cNvPr>
        <xdr:cNvSpPr txBox="1"/>
      </xdr:nvSpPr>
      <xdr:spPr>
        <a:xfrm>
          <a:off x="17295205" y="6169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37</xdr:row>
      <xdr:rowOff>61367</xdr:rowOff>
    </xdr:from>
    <xdr:ext cx="690189" cy="259045"/>
    <xdr:sp macro="" textlink="">
      <xdr:nvSpPr>
        <xdr:cNvPr id="507" name="n_4mainValue【一般廃棄物処理施設】&#10;一人当たり有形固定資産（償却資産）額">
          <a:extLst>
            <a:ext uri="{FF2B5EF4-FFF2-40B4-BE49-F238E27FC236}">
              <a16:creationId xmlns:a16="http://schemas.microsoft.com/office/drawing/2014/main" id="{90034382-7EE9-4D47-91F2-15853DAE9BA7}"/>
            </a:ext>
          </a:extLst>
        </xdr:cNvPr>
        <xdr:cNvSpPr txBox="1"/>
      </xdr:nvSpPr>
      <xdr:spPr>
        <a:xfrm>
          <a:off x="16482405" y="61764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868B5C45-B80D-4711-A12B-878CF4992F14}"/>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58CEEBA3-3703-42E4-8803-7A6BB0BC9A23}"/>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8A61FC88-D8BB-44FB-84FF-FCACFE0D6E2C}"/>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53C4582C-959B-4BCC-B65F-84C0D8911466}"/>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D599A65A-C309-4F48-A871-19F5EBA74206}"/>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581B1311-9B48-441C-A9DE-0DEC94407FB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B2135BF9-5CFA-4B8E-B9EB-63D7A5E0495F}"/>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417B993-E3E2-4CD4-94B2-433D6378840A}"/>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BD66E6F4-EA40-4B1A-AC28-E95BD9FB0DA8}"/>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B9B9D493-4D02-4BD0-B08D-DD78AF488FD7}"/>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FB2B1360-D017-4B2C-9AE7-ECB518304C6E}"/>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id="{8E26EE88-51EB-4F05-B550-1FA4DBFF2F3B}"/>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id="{1C1A121F-1634-4511-82DC-89095D68CD5E}"/>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id="{352B3DF2-689F-49B4-9313-056D2366E946}"/>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id="{B5A83E29-8B19-4E40-B451-CB2C285E7512}"/>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id="{163F4036-61B4-4450-B77E-26D82BD46DB3}"/>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id="{126E12A0-3F96-4E1A-863E-6F3635FC4427}"/>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id="{21CCF376-8689-4E1A-9D55-5DBF70DF9C96}"/>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id="{5E19082C-8626-4BB7-B430-6D30E4A6827F}"/>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id="{EED5D3FC-8CA6-4C57-A162-D7940C6EE736}"/>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id="{944A333F-3CA5-42F9-86FE-5596B5DC75B1}"/>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A22CA887-D38E-4C12-B38B-21A009190169}"/>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id="{A591187C-0585-415B-98FE-856D9A2D720D}"/>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a:extLst>
            <a:ext uri="{FF2B5EF4-FFF2-40B4-BE49-F238E27FC236}">
              <a16:creationId xmlns:a16="http://schemas.microsoft.com/office/drawing/2014/main" id="{1597AB2D-822F-4E97-A797-1625D925A488}"/>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60960</xdr:rowOff>
    </xdr:from>
    <xdr:to>
      <xdr:col>85</xdr:col>
      <xdr:colOff>126364</xdr:colOff>
      <xdr:row>64</xdr:row>
      <xdr:rowOff>76200</xdr:rowOff>
    </xdr:to>
    <xdr:cxnSp macro="">
      <xdr:nvCxnSpPr>
        <xdr:cNvPr id="532" name="直線コネクタ 531">
          <a:extLst>
            <a:ext uri="{FF2B5EF4-FFF2-40B4-BE49-F238E27FC236}">
              <a16:creationId xmlns:a16="http://schemas.microsoft.com/office/drawing/2014/main" id="{E4CFBAA8-943C-4CE8-9827-83E329B23B94}"/>
            </a:ext>
          </a:extLst>
        </xdr:cNvPr>
        <xdr:cNvCxnSpPr/>
      </xdr:nvCxnSpPr>
      <xdr:spPr>
        <a:xfrm flipV="1">
          <a:off x="14699614" y="9312910"/>
          <a:ext cx="0" cy="1336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3" name="【保健センター・保健所】&#10;有形固定資産減価償却率最小値テキスト">
          <a:extLst>
            <a:ext uri="{FF2B5EF4-FFF2-40B4-BE49-F238E27FC236}">
              <a16:creationId xmlns:a16="http://schemas.microsoft.com/office/drawing/2014/main" id="{95DFF2ED-E1AE-4516-BBB8-24318621CB27}"/>
            </a:ext>
          </a:extLst>
        </xdr:cNvPr>
        <xdr:cNvSpPr txBox="1"/>
      </xdr:nvSpPr>
      <xdr:spPr>
        <a:xfrm>
          <a:off x="1473835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4" name="直線コネクタ 533">
          <a:extLst>
            <a:ext uri="{FF2B5EF4-FFF2-40B4-BE49-F238E27FC236}">
              <a16:creationId xmlns:a16="http://schemas.microsoft.com/office/drawing/2014/main" id="{2989B374-CD54-427A-A584-EA44A7F3B08D}"/>
            </a:ext>
          </a:extLst>
        </xdr:cNvPr>
        <xdr:cNvCxnSpPr/>
      </xdr:nvCxnSpPr>
      <xdr:spPr>
        <a:xfrm>
          <a:off x="146113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7637</xdr:rowOff>
    </xdr:from>
    <xdr:ext cx="405111" cy="259045"/>
    <xdr:sp macro="" textlink="">
      <xdr:nvSpPr>
        <xdr:cNvPr id="535" name="【保健センター・保健所】&#10;有形固定資産減価償却率最大値テキスト">
          <a:extLst>
            <a:ext uri="{FF2B5EF4-FFF2-40B4-BE49-F238E27FC236}">
              <a16:creationId xmlns:a16="http://schemas.microsoft.com/office/drawing/2014/main" id="{1B682E2F-D910-4FEA-A461-380D8531A22E}"/>
            </a:ext>
          </a:extLst>
        </xdr:cNvPr>
        <xdr:cNvSpPr txBox="1"/>
      </xdr:nvSpPr>
      <xdr:spPr>
        <a:xfrm>
          <a:off x="14738350" y="909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60960</xdr:rowOff>
    </xdr:from>
    <xdr:to>
      <xdr:col>86</xdr:col>
      <xdr:colOff>25400</xdr:colOff>
      <xdr:row>56</xdr:row>
      <xdr:rowOff>60960</xdr:rowOff>
    </xdr:to>
    <xdr:cxnSp macro="">
      <xdr:nvCxnSpPr>
        <xdr:cNvPr id="536" name="直線コネクタ 535">
          <a:extLst>
            <a:ext uri="{FF2B5EF4-FFF2-40B4-BE49-F238E27FC236}">
              <a16:creationId xmlns:a16="http://schemas.microsoft.com/office/drawing/2014/main" id="{645AAD03-85CD-4B3C-817A-798275AFB5A7}"/>
            </a:ext>
          </a:extLst>
        </xdr:cNvPr>
        <xdr:cNvCxnSpPr/>
      </xdr:nvCxnSpPr>
      <xdr:spPr>
        <a:xfrm>
          <a:off x="14611350" y="9312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28592</xdr:rowOff>
    </xdr:from>
    <xdr:ext cx="405111" cy="259045"/>
    <xdr:sp macro="" textlink="">
      <xdr:nvSpPr>
        <xdr:cNvPr id="537" name="【保健センター・保健所】&#10;有形固定資産減価償却率平均値テキスト">
          <a:extLst>
            <a:ext uri="{FF2B5EF4-FFF2-40B4-BE49-F238E27FC236}">
              <a16:creationId xmlns:a16="http://schemas.microsoft.com/office/drawing/2014/main" id="{01D17491-40F2-4934-AF86-625ACE618349}"/>
            </a:ext>
          </a:extLst>
        </xdr:cNvPr>
        <xdr:cNvSpPr txBox="1"/>
      </xdr:nvSpPr>
      <xdr:spPr>
        <a:xfrm>
          <a:off x="14738350" y="97758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50165</xdr:rowOff>
    </xdr:from>
    <xdr:to>
      <xdr:col>85</xdr:col>
      <xdr:colOff>177800</xdr:colOff>
      <xdr:row>59</xdr:row>
      <xdr:rowOff>151765</xdr:rowOff>
    </xdr:to>
    <xdr:sp macro="" textlink="">
      <xdr:nvSpPr>
        <xdr:cNvPr id="538" name="フローチャート: 判断 537">
          <a:extLst>
            <a:ext uri="{FF2B5EF4-FFF2-40B4-BE49-F238E27FC236}">
              <a16:creationId xmlns:a16="http://schemas.microsoft.com/office/drawing/2014/main" id="{2CF7567B-3905-4C90-A0C8-C9A4C2EEEE01}"/>
            </a:ext>
          </a:extLst>
        </xdr:cNvPr>
        <xdr:cNvSpPr/>
      </xdr:nvSpPr>
      <xdr:spPr>
        <a:xfrm>
          <a:off x="14649450" y="979741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61595</xdr:rowOff>
    </xdr:from>
    <xdr:to>
      <xdr:col>81</xdr:col>
      <xdr:colOff>101600</xdr:colOff>
      <xdr:row>59</xdr:row>
      <xdr:rowOff>163195</xdr:rowOff>
    </xdr:to>
    <xdr:sp macro="" textlink="">
      <xdr:nvSpPr>
        <xdr:cNvPr id="539" name="フローチャート: 判断 538">
          <a:extLst>
            <a:ext uri="{FF2B5EF4-FFF2-40B4-BE49-F238E27FC236}">
              <a16:creationId xmlns:a16="http://schemas.microsoft.com/office/drawing/2014/main" id="{7BE0AF82-3277-4A18-84B9-3E1660956F8A}"/>
            </a:ext>
          </a:extLst>
        </xdr:cNvPr>
        <xdr:cNvSpPr/>
      </xdr:nvSpPr>
      <xdr:spPr>
        <a:xfrm>
          <a:off x="1388745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540" name="フローチャート: 判断 539">
          <a:extLst>
            <a:ext uri="{FF2B5EF4-FFF2-40B4-BE49-F238E27FC236}">
              <a16:creationId xmlns:a16="http://schemas.microsoft.com/office/drawing/2014/main" id="{CEF7695C-2ED8-47AE-899F-E614514F2743}"/>
            </a:ext>
          </a:extLst>
        </xdr:cNvPr>
        <xdr:cNvSpPr/>
      </xdr:nvSpPr>
      <xdr:spPr>
        <a:xfrm>
          <a:off x="13093700" y="9706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93980</xdr:rowOff>
    </xdr:from>
    <xdr:to>
      <xdr:col>72</xdr:col>
      <xdr:colOff>38100</xdr:colOff>
      <xdr:row>59</xdr:row>
      <xdr:rowOff>24130</xdr:rowOff>
    </xdr:to>
    <xdr:sp macro="" textlink="">
      <xdr:nvSpPr>
        <xdr:cNvPr id="541" name="フローチャート: 判断 540">
          <a:extLst>
            <a:ext uri="{FF2B5EF4-FFF2-40B4-BE49-F238E27FC236}">
              <a16:creationId xmlns:a16="http://schemas.microsoft.com/office/drawing/2014/main" id="{1027F346-C52C-452B-BB64-1323503A23BD}"/>
            </a:ext>
          </a:extLst>
        </xdr:cNvPr>
        <xdr:cNvSpPr/>
      </xdr:nvSpPr>
      <xdr:spPr>
        <a:xfrm>
          <a:off x="12299950" y="96761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145415</xdr:rowOff>
    </xdr:from>
    <xdr:to>
      <xdr:col>67</xdr:col>
      <xdr:colOff>101600</xdr:colOff>
      <xdr:row>59</xdr:row>
      <xdr:rowOff>75565</xdr:rowOff>
    </xdr:to>
    <xdr:sp macro="" textlink="">
      <xdr:nvSpPr>
        <xdr:cNvPr id="542" name="フローチャート: 判断 541">
          <a:extLst>
            <a:ext uri="{FF2B5EF4-FFF2-40B4-BE49-F238E27FC236}">
              <a16:creationId xmlns:a16="http://schemas.microsoft.com/office/drawing/2014/main" id="{B6A1E3DA-BF54-4BE9-9897-045DAEAA7FA7}"/>
            </a:ext>
          </a:extLst>
        </xdr:cNvPr>
        <xdr:cNvSpPr/>
      </xdr:nvSpPr>
      <xdr:spPr>
        <a:xfrm>
          <a:off x="11487150" y="97275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D10C8FF6-7850-4E9E-A23A-A0CE12C81DE4}"/>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6AFAC10D-8177-4CF6-8837-D430B47916A2}"/>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388267E2-F550-434D-83AD-D69F132BF88F}"/>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610CEF9-5FE3-4EC5-BA19-6064B08280B1}"/>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5416BBC-8568-4A3B-9194-7B0515EF2068}"/>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92075</xdr:rowOff>
    </xdr:from>
    <xdr:to>
      <xdr:col>85</xdr:col>
      <xdr:colOff>177800</xdr:colOff>
      <xdr:row>58</xdr:row>
      <xdr:rowOff>22225</xdr:rowOff>
    </xdr:to>
    <xdr:sp macro="" textlink="">
      <xdr:nvSpPr>
        <xdr:cNvPr id="548" name="楕円 547">
          <a:extLst>
            <a:ext uri="{FF2B5EF4-FFF2-40B4-BE49-F238E27FC236}">
              <a16:creationId xmlns:a16="http://schemas.microsoft.com/office/drawing/2014/main" id="{01C731AE-FD56-47A1-95F9-A7B18EFAC4BD}"/>
            </a:ext>
          </a:extLst>
        </xdr:cNvPr>
        <xdr:cNvSpPr/>
      </xdr:nvSpPr>
      <xdr:spPr>
        <a:xfrm>
          <a:off x="14649450" y="95091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114952</xdr:rowOff>
    </xdr:from>
    <xdr:ext cx="405111" cy="259045"/>
    <xdr:sp macro="" textlink="">
      <xdr:nvSpPr>
        <xdr:cNvPr id="549" name="【保健センター・保健所】&#10;有形固定資産減価償却率該当値テキスト">
          <a:extLst>
            <a:ext uri="{FF2B5EF4-FFF2-40B4-BE49-F238E27FC236}">
              <a16:creationId xmlns:a16="http://schemas.microsoft.com/office/drawing/2014/main" id="{D63CC352-0219-4535-9C87-DFD98915139A}"/>
            </a:ext>
          </a:extLst>
        </xdr:cNvPr>
        <xdr:cNvSpPr txBox="1"/>
      </xdr:nvSpPr>
      <xdr:spPr>
        <a:xfrm>
          <a:off x="1473835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73025</xdr:rowOff>
    </xdr:from>
    <xdr:to>
      <xdr:col>81</xdr:col>
      <xdr:colOff>101600</xdr:colOff>
      <xdr:row>58</xdr:row>
      <xdr:rowOff>3175</xdr:rowOff>
    </xdr:to>
    <xdr:sp macro="" textlink="">
      <xdr:nvSpPr>
        <xdr:cNvPr id="550" name="楕円 549">
          <a:extLst>
            <a:ext uri="{FF2B5EF4-FFF2-40B4-BE49-F238E27FC236}">
              <a16:creationId xmlns:a16="http://schemas.microsoft.com/office/drawing/2014/main" id="{13151111-EE8C-4798-A20E-5B3BDDBF6DEA}"/>
            </a:ext>
          </a:extLst>
        </xdr:cNvPr>
        <xdr:cNvSpPr/>
      </xdr:nvSpPr>
      <xdr:spPr>
        <a:xfrm>
          <a:off x="13887450" y="94900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123825</xdr:rowOff>
    </xdr:from>
    <xdr:to>
      <xdr:col>85</xdr:col>
      <xdr:colOff>127000</xdr:colOff>
      <xdr:row>57</xdr:row>
      <xdr:rowOff>142875</xdr:rowOff>
    </xdr:to>
    <xdr:cxnSp macro="">
      <xdr:nvCxnSpPr>
        <xdr:cNvPr id="551" name="直線コネクタ 550">
          <a:extLst>
            <a:ext uri="{FF2B5EF4-FFF2-40B4-BE49-F238E27FC236}">
              <a16:creationId xmlns:a16="http://schemas.microsoft.com/office/drawing/2014/main" id="{3F42B15F-0AE4-4371-98FE-D8315A9AC1FD}"/>
            </a:ext>
          </a:extLst>
        </xdr:cNvPr>
        <xdr:cNvCxnSpPr/>
      </xdr:nvCxnSpPr>
      <xdr:spPr>
        <a:xfrm>
          <a:off x="13938250" y="9540875"/>
          <a:ext cx="762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31115</xdr:rowOff>
    </xdr:from>
    <xdr:to>
      <xdr:col>76</xdr:col>
      <xdr:colOff>165100</xdr:colOff>
      <xdr:row>57</xdr:row>
      <xdr:rowOff>132715</xdr:rowOff>
    </xdr:to>
    <xdr:sp macro="" textlink="">
      <xdr:nvSpPr>
        <xdr:cNvPr id="552" name="楕円 551">
          <a:extLst>
            <a:ext uri="{FF2B5EF4-FFF2-40B4-BE49-F238E27FC236}">
              <a16:creationId xmlns:a16="http://schemas.microsoft.com/office/drawing/2014/main" id="{89C584A2-554B-49F9-8D2A-5C3B84775093}"/>
            </a:ext>
          </a:extLst>
        </xdr:cNvPr>
        <xdr:cNvSpPr/>
      </xdr:nvSpPr>
      <xdr:spPr>
        <a:xfrm>
          <a:off x="13093700" y="944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81915</xdr:rowOff>
    </xdr:from>
    <xdr:to>
      <xdr:col>81</xdr:col>
      <xdr:colOff>50800</xdr:colOff>
      <xdr:row>57</xdr:row>
      <xdr:rowOff>123825</xdr:rowOff>
    </xdr:to>
    <xdr:cxnSp macro="">
      <xdr:nvCxnSpPr>
        <xdr:cNvPr id="553" name="直線コネクタ 552">
          <a:extLst>
            <a:ext uri="{FF2B5EF4-FFF2-40B4-BE49-F238E27FC236}">
              <a16:creationId xmlns:a16="http://schemas.microsoft.com/office/drawing/2014/main" id="{F8078D9C-91DC-49AF-A4E4-02F8D6517F2A}"/>
            </a:ext>
          </a:extLst>
        </xdr:cNvPr>
        <xdr:cNvCxnSpPr/>
      </xdr:nvCxnSpPr>
      <xdr:spPr>
        <a:xfrm>
          <a:off x="13144500" y="9498965"/>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162560</xdr:rowOff>
    </xdr:from>
    <xdr:to>
      <xdr:col>72</xdr:col>
      <xdr:colOff>38100</xdr:colOff>
      <xdr:row>57</xdr:row>
      <xdr:rowOff>92710</xdr:rowOff>
    </xdr:to>
    <xdr:sp macro="" textlink="">
      <xdr:nvSpPr>
        <xdr:cNvPr id="554" name="楕円 553">
          <a:extLst>
            <a:ext uri="{FF2B5EF4-FFF2-40B4-BE49-F238E27FC236}">
              <a16:creationId xmlns:a16="http://schemas.microsoft.com/office/drawing/2014/main" id="{3454E4C5-867F-4C30-9974-798282504693}"/>
            </a:ext>
          </a:extLst>
        </xdr:cNvPr>
        <xdr:cNvSpPr/>
      </xdr:nvSpPr>
      <xdr:spPr>
        <a:xfrm>
          <a:off x="12299950" y="94145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41910</xdr:rowOff>
    </xdr:from>
    <xdr:to>
      <xdr:col>76</xdr:col>
      <xdr:colOff>114300</xdr:colOff>
      <xdr:row>57</xdr:row>
      <xdr:rowOff>81915</xdr:rowOff>
    </xdr:to>
    <xdr:cxnSp macro="">
      <xdr:nvCxnSpPr>
        <xdr:cNvPr id="555" name="直線コネクタ 554">
          <a:extLst>
            <a:ext uri="{FF2B5EF4-FFF2-40B4-BE49-F238E27FC236}">
              <a16:creationId xmlns:a16="http://schemas.microsoft.com/office/drawing/2014/main" id="{FC9A9018-C24B-48F0-B7B4-AC4E6FDCA95E}"/>
            </a:ext>
          </a:extLst>
        </xdr:cNvPr>
        <xdr:cNvCxnSpPr/>
      </xdr:nvCxnSpPr>
      <xdr:spPr>
        <a:xfrm>
          <a:off x="12344400" y="9458960"/>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139700</xdr:rowOff>
    </xdr:from>
    <xdr:to>
      <xdr:col>67</xdr:col>
      <xdr:colOff>101600</xdr:colOff>
      <xdr:row>57</xdr:row>
      <xdr:rowOff>69850</xdr:rowOff>
    </xdr:to>
    <xdr:sp macro="" textlink="">
      <xdr:nvSpPr>
        <xdr:cNvPr id="556" name="楕円 555">
          <a:extLst>
            <a:ext uri="{FF2B5EF4-FFF2-40B4-BE49-F238E27FC236}">
              <a16:creationId xmlns:a16="http://schemas.microsoft.com/office/drawing/2014/main" id="{5768A75D-49E7-45B9-9107-BF784F257440}"/>
            </a:ext>
          </a:extLst>
        </xdr:cNvPr>
        <xdr:cNvSpPr/>
      </xdr:nvSpPr>
      <xdr:spPr>
        <a:xfrm>
          <a:off x="11487150" y="9391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19050</xdr:rowOff>
    </xdr:from>
    <xdr:to>
      <xdr:col>71</xdr:col>
      <xdr:colOff>177800</xdr:colOff>
      <xdr:row>57</xdr:row>
      <xdr:rowOff>41910</xdr:rowOff>
    </xdr:to>
    <xdr:cxnSp macro="">
      <xdr:nvCxnSpPr>
        <xdr:cNvPr id="557" name="直線コネクタ 556">
          <a:extLst>
            <a:ext uri="{FF2B5EF4-FFF2-40B4-BE49-F238E27FC236}">
              <a16:creationId xmlns:a16="http://schemas.microsoft.com/office/drawing/2014/main" id="{F05E7276-7FE9-4616-B1EC-E4F332A6A4CA}"/>
            </a:ext>
          </a:extLst>
        </xdr:cNvPr>
        <xdr:cNvCxnSpPr/>
      </xdr:nvCxnSpPr>
      <xdr:spPr>
        <a:xfrm>
          <a:off x="11537950" y="9436100"/>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154322</xdr:rowOff>
    </xdr:from>
    <xdr:ext cx="405111" cy="259045"/>
    <xdr:sp macro="" textlink="">
      <xdr:nvSpPr>
        <xdr:cNvPr id="558" name="n_1aveValue【保健センター・保健所】&#10;有形固定資産減価償却率">
          <a:extLst>
            <a:ext uri="{FF2B5EF4-FFF2-40B4-BE49-F238E27FC236}">
              <a16:creationId xmlns:a16="http://schemas.microsoft.com/office/drawing/2014/main" id="{7DFA2DEA-E415-4588-8BA9-ADAC279E3720}"/>
            </a:ext>
          </a:extLst>
        </xdr:cNvPr>
        <xdr:cNvSpPr txBox="1"/>
      </xdr:nvSpPr>
      <xdr:spPr>
        <a:xfrm>
          <a:off x="13742044" y="9901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559" name="n_2aveValue【保健センター・保健所】&#10;有形固定資産減価償却率">
          <a:extLst>
            <a:ext uri="{FF2B5EF4-FFF2-40B4-BE49-F238E27FC236}">
              <a16:creationId xmlns:a16="http://schemas.microsoft.com/office/drawing/2014/main" id="{838357D3-0287-49DD-A434-97B834B34E0A}"/>
            </a:ext>
          </a:extLst>
        </xdr:cNvPr>
        <xdr:cNvSpPr txBox="1"/>
      </xdr:nvSpPr>
      <xdr:spPr>
        <a:xfrm>
          <a:off x="12960994" y="979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15257</xdr:rowOff>
    </xdr:from>
    <xdr:ext cx="405111" cy="259045"/>
    <xdr:sp macro="" textlink="">
      <xdr:nvSpPr>
        <xdr:cNvPr id="560" name="n_3aveValue【保健センター・保健所】&#10;有形固定資産減価償却率">
          <a:extLst>
            <a:ext uri="{FF2B5EF4-FFF2-40B4-BE49-F238E27FC236}">
              <a16:creationId xmlns:a16="http://schemas.microsoft.com/office/drawing/2014/main" id="{B80D324C-0CCE-4897-9C84-A498647E7BB3}"/>
            </a:ext>
          </a:extLst>
        </xdr:cNvPr>
        <xdr:cNvSpPr txBox="1"/>
      </xdr:nvSpPr>
      <xdr:spPr>
        <a:xfrm>
          <a:off x="12167244" y="9762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66692</xdr:rowOff>
    </xdr:from>
    <xdr:ext cx="405111" cy="259045"/>
    <xdr:sp macro="" textlink="">
      <xdr:nvSpPr>
        <xdr:cNvPr id="561" name="n_4aveValue【保健センター・保健所】&#10;有形固定資産減価償却率">
          <a:extLst>
            <a:ext uri="{FF2B5EF4-FFF2-40B4-BE49-F238E27FC236}">
              <a16:creationId xmlns:a16="http://schemas.microsoft.com/office/drawing/2014/main" id="{A77F7305-0D4A-46AD-82F6-204FA0901CD2}"/>
            </a:ext>
          </a:extLst>
        </xdr:cNvPr>
        <xdr:cNvSpPr txBox="1"/>
      </xdr:nvSpPr>
      <xdr:spPr>
        <a:xfrm>
          <a:off x="11354444" y="981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19702</xdr:rowOff>
    </xdr:from>
    <xdr:ext cx="405111" cy="259045"/>
    <xdr:sp macro="" textlink="">
      <xdr:nvSpPr>
        <xdr:cNvPr id="562" name="n_1mainValue【保健センター・保健所】&#10;有形固定資産減価償却率">
          <a:extLst>
            <a:ext uri="{FF2B5EF4-FFF2-40B4-BE49-F238E27FC236}">
              <a16:creationId xmlns:a16="http://schemas.microsoft.com/office/drawing/2014/main" id="{CDDA6DA9-18A6-45C2-91D2-BB473BE7F154}"/>
            </a:ext>
          </a:extLst>
        </xdr:cNvPr>
        <xdr:cNvSpPr txBox="1"/>
      </xdr:nvSpPr>
      <xdr:spPr>
        <a:xfrm>
          <a:off x="13742044" y="9271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149242</xdr:rowOff>
    </xdr:from>
    <xdr:ext cx="405111" cy="259045"/>
    <xdr:sp macro="" textlink="">
      <xdr:nvSpPr>
        <xdr:cNvPr id="563" name="n_2mainValue【保健センター・保健所】&#10;有形固定資産減価償却率">
          <a:extLst>
            <a:ext uri="{FF2B5EF4-FFF2-40B4-BE49-F238E27FC236}">
              <a16:creationId xmlns:a16="http://schemas.microsoft.com/office/drawing/2014/main" id="{4C66CEB2-4194-4062-AC7A-726F1F94EC51}"/>
            </a:ext>
          </a:extLst>
        </xdr:cNvPr>
        <xdr:cNvSpPr txBox="1"/>
      </xdr:nvSpPr>
      <xdr:spPr>
        <a:xfrm>
          <a:off x="12960994" y="923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109237</xdr:rowOff>
    </xdr:from>
    <xdr:ext cx="405111" cy="259045"/>
    <xdr:sp macro="" textlink="">
      <xdr:nvSpPr>
        <xdr:cNvPr id="564" name="n_3mainValue【保健センター・保健所】&#10;有形固定資産減価償却率">
          <a:extLst>
            <a:ext uri="{FF2B5EF4-FFF2-40B4-BE49-F238E27FC236}">
              <a16:creationId xmlns:a16="http://schemas.microsoft.com/office/drawing/2014/main" id="{B0FF96D2-217A-481B-BE3B-473FF84D4C0A}"/>
            </a:ext>
          </a:extLst>
        </xdr:cNvPr>
        <xdr:cNvSpPr txBox="1"/>
      </xdr:nvSpPr>
      <xdr:spPr>
        <a:xfrm>
          <a:off x="12167244" y="919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86377</xdr:rowOff>
    </xdr:from>
    <xdr:ext cx="405111" cy="259045"/>
    <xdr:sp macro="" textlink="">
      <xdr:nvSpPr>
        <xdr:cNvPr id="565" name="n_4mainValue【保健センター・保健所】&#10;有形固定資産減価償却率">
          <a:extLst>
            <a:ext uri="{FF2B5EF4-FFF2-40B4-BE49-F238E27FC236}">
              <a16:creationId xmlns:a16="http://schemas.microsoft.com/office/drawing/2014/main" id="{0B56A85E-BFB2-4BC3-A461-BF8C62428ED1}"/>
            </a:ext>
          </a:extLst>
        </xdr:cNvPr>
        <xdr:cNvSpPr txBox="1"/>
      </xdr:nvSpPr>
      <xdr:spPr>
        <a:xfrm>
          <a:off x="11354444" y="917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6B3B8C99-23F3-4538-A626-E2B57407223D}"/>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773A08BF-F538-4B3A-8763-46379BBB2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8437C847-8A5E-4C5A-98BA-6384DA0307F9}"/>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E4CC0D40-747D-4497-A5A9-63B96CA65AC8}"/>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5D3C207C-B060-4DE7-ABEB-E482AFC9599E}"/>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20C3D10C-BEA9-4140-875D-3B0B929503C4}"/>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0EF4448D-5D12-4F75-A5AB-ECA6472594AC}"/>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4A50DFA0-3736-4E41-AE80-87E4AAD4D91F}"/>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451DD768-E1BA-45B4-8A6B-0242D5A49A3B}"/>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0645680A-1C03-49C4-942D-3E0F42D34EC4}"/>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6" name="直線コネクタ 575">
          <a:extLst>
            <a:ext uri="{FF2B5EF4-FFF2-40B4-BE49-F238E27FC236}">
              <a16:creationId xmlns:a16="http://schemas.microsoft.com/office/drawing/2014/main" id="{FBDA151D-2ED0-44AA-A35E-BEA1C2E57A1D}"/>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7" name="テキスト ボックス 576">
          <a:extLst>
            <a:ext uri="{FF2B5EF4-FFF2-40B4-BE49-F238E27FC236}">
              <a16:creationId xmlns:a16="http://schemas.microsoft.com/office/drawing/2014/main" id="{1D897A74-ECE5-4E3E-B4E4-E55A2E89642D}"/>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8" name="直線コネクタ 577">
          <a:extLst>
            <a:ext uri="{FF2B5EF4-FFF2-40B4-BE49-F238E27FC236}">
              <a16:creationId xmlns:a16="http://schemas.microsoft.com/office/drawing/2014/main" id="{15F56174-9AC1-482E-9EB2-2670760BAB08}"/>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9" name="テキスト ボックス 578">
          <a:extLst>
            <a:ext uri="{FF2B5EF4-FFF2-40B4-BE49-F238E27FC236}">
              <a16:creationId xmlns:a16="http://schemas.microsoft.com/office/drawing/2014/main" id="{2ABD0958-076F-4651-B795-2297E5455E4D}"/>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0" name="直線コネクタ 579">
          <a:extLst>
            <a:ext uri="{FF2B5EF4-FFF2-40B4-BE49-F238E27FC236}">
              <a16:creationId xmlns:a16="http://schemas.microsoft.com/office/drawing/2014/main" id="{D959347A-3510-4D12-92C5-344EDB9389E4}"/>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1" name="テキスト ボックス 580">
          <a:extLst>
            <a:ext uri="{FF2B5EF4-FFF2-40B4-BE49-F238E27FC236}">
              <a16:creationId xmlns:a16="http://schemas.microsoft.com/office/drawing/2014/main" id="{855D8EF9-44F4-4CA4-BB1E-CF4F590352E7}"/>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2" name="直線コネクタ 581">
          <a:extLst>
            <a:ext uri="{FF2B5EF4-FFF2-40B4-BE49-F238E27FC236}">
              <a16:creationId xmlns:a16="http://schemas.microsoft.com/office/drawing/2014/main" id="{4654D0E6-BB40-4A24-BAC2-DF5FE6D48A2A}"/>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3" name="テキスト ボックス 582">
          <a:extLst>
            <a:ext uri="{FF2B5EF4-FFF2-40B4-BE49-F238E27FC236}">
              <a16:creationId xmlns:a16="http://schemas.microsoft.com/office/drawing/2014/main" id="{815B2AE2-AECE-4F18-81EE-7B4AAC77ACAD}"/>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3ACED1BB-D86C-4524-A119-B7A1C5D126F3}"/>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5" name="テキスト ボックス 584">
          <a:extLst>
            <a:ext uri="{FF2B5EF4-FFF2-40B4-BE49-F238E27FC236}">
              <a16:creationId xmlns:a16="http://schemas.microsoft.com/office/drawing/2014/main" id="{1ECF5A97-6E82-4139-BDB1-B9026E8D806D}"/>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保健センター・保健所】&#10;一人当たり面積グラフ枠">
          <a:extLst>
            <a:ext uri="{FF2B5EF4-FFF2-40B4-BE49-F238E27FC236}">
              <a16:creationId xmlns:a16="http://schemas.microsoft.com/office/drawing/2014/main" id="{B74E52B1-34DE-4FD9-8C58-12DBA71296C1}"/>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139446</xdr:rowOff>
    </xdr:from>
    <xdr:to>
      <xdr:col>116</xdr:col>
      <xdr:colOff>62864</xdr:colOff>
      <xdr:row>63</xdr:row>
      <xdr:rowOff>155905</xdr:rowOff>
    </xdr:to>
    <xdr:cxnSp macro="">
      <xdr:nvCxnSpPr>
        <xdr:cNvPr id="587" name="直線コネクタ 586">
          <a:extLst>
            <a:ext uri="{FF2B5EF4-FFF2-40B4-BE49-F238E27FC236}">
              <a16:creationId xmlns:a16="http://schemas.microsoft.com/office/drawing/2014/main" id="{4F4AC130-49D0-49C9-88DE-78008E505ABE}"/>
            </a:ext>
          </a:extLst>
        </xdr:cNvPr>
        <xdr:cNvCxnSpPr/>
      </xdr:nvCxnSpPr>
      <xdr:spPr>
        <a:xfrm flipV="1">
          <a:off x="19951064" y="9391396"/>
          <a:ext cx="0" cy="117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159732</xdr:rowOff>
    </xdr:from>
    <xdr:ext cx="469744" cy="259045"/>
    <xdr:sp macro="" textlink="">
      <xdr:nvSpPr>
        <xdr:cNvPr id="588" name="【保健センター・保健所】&#10;一人当たり面積最小値テキスト">
          <a:extLst>
            <a:ext uri="{FF2B5EF4-FFF2-40B4-BE49-F238E27FC236}">
              <a16:creationId xmlns:a16="http://schemas.microsoft.com/office/drawing/2014/main" id="{DACD689A-C783-4BC4-B6E7-3CD617510BD1}"/>
            </a:ext>
          </a:extLst>
        </xdr:cNvPr>
        <xdr:cNvSpPr txBox="1"/>
      </xdr:nvSpPr>
      <xdr:spPr>
        <a:xfrm>
          <a:off x="19989800" y="1056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155905</xdr:rowOff>
    </xdr:from>
    <xdr:to>
      <xdr:col>116</xdr:col>
      <xdr:colOff>152400</xdr:colOff>
      <xdr:row>63</xdr:row>
      <xdr:rowOff>155905</xdr:rowOff>
    </xdr:to>
    <xdr:cxnSp macro="">
      <xdr:nvCxnSpPr>
        <xdr:cNvPr id="589" name="直線コネクタ 588">
          <a:extLst>
            <a:ext uri="{FF2B5EF4-FFF2-40B4-BE49-F238E27FC236}">
              <a16:creationId xmlns:a16="http://schemas.microsoft.com/office/drawing/2014/main" id="{F111C3C9-73D2-476C-B9C2-3C7991719208}"/>
            </a:ext>
          </a:extLst>
        </xdr:cNvPr>
        <xdr:cNvCxnSpPr/>
      </xdr:nvCxnSpPr>
      <xdr:spPr>
        <a:xfrm>
          <a:off x="19881850" y="105635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86123</xdr:rowOff>
    </xdr:from>
    <xdr:ext cx="469744" cy="259045"/>
    <xdr:sp macro="" textlink="">
      <xdr:nvSpPr>
        <xdr:cNvPr id="590" name="【保健センター・保健所】&#10;一人当たり面積最大値テキスト">
          <a:extLst>
            <a:ext uri="{FF2B5EF4-FFF2-40B4-BE49-F238E27FC236}">
              <a16:creationId xmlns:a16="http://schemas.microsoft.com/office/drawing/2014/main" id="{CAF7BBE2-A590-4CAA-AE45-9B9EB7EBC1FE}"/>
            </a:ext>
          </a:extLst>
        </xdr:cNvPr>
        <xdr:cNvSpPr txBox="1"/>
      </xdr:nvSpPr>
      <xdr:spPr>
        <a:xfrm>
          <a:off x="19989800" y="917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139446</xdr:rowOff>
    </xdr:from>
    <xdr:to>
      <xdr:col>116</xdr:col>
      <xdr:colOff>152400</xdr:colOff>
      <xdr:row>56</xdr:row>
      <xdr:rowOff>139446</xdr:rowOff>
    </xdr:to>
    <xdr:cxnSp macro="">
      <xdr:nvCxnSpPr>
        <xdr:cNvPr id="591" name="直線コネクタ 590">
          <a:extLst>
            <a:ext uri="{FF2B5EF4-FFF2-40B4-BE49-F238E27FC236}">
              <a16:creationId xmlns:a16="http://schemas.microsoft.com/office/drawing/2014/main" id="{172F08D3-CC2F-4CA9-B435-F7022C10B0DD}"/>
            </a:ext>
          </a:extLst>
        </xdr:cNvPr>
        <xdr:cNvCxnSpPr/>
      </xdr:nvCxnSpPr>
      <xdr:spPr>
        <a:xfrm>
          <a:off x="19881850" y="93913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66718</xdr:rowOff>
    </xdr:from>
    <xdr:ext cx="469744" cy="259045"/>
    <xdr:sp macro="" textlink="">
      <xdr:nvSpPr>
        <xdr:cNvPr id="592" name="【保健センター・保健所】&#10;一人当たり面積平均値テキスト">
          <a:extLst>
            <a:ext uri="{FF2B5EF4-FFF2-40B4-BE49-F238E27FC236}">
              <a16:creationId xmlns:a16="http://schemas.microsoft.com/office/drawing/2014/main" id="{76CD290E-C348-4CE0-BE94-7C76E5D6C083}"/>
            </a:ext>
          </a:extLst>
        </xdr:cNvPr>
        <xdr:cNvSpPr txBox="1"/>
      </xdr:nvSpPr>
      <xdr:spPr>
        <a:xfrm>
          <a:off x="19989800" y="10309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43841</xdr:rowOff>
    </xdr:from>
    <xdr:to>
      <xdr:col>116</xdr:col>
      <xdr:colOff>114300</xdr:colOff>
      <xdr:row>63</xdr:row>
      <xdr:rowOff>145441</xdr:rowOff>
    </xdr:to>
    <xdr:sp macro="" textlink="">
      <xdr:nvSpPr>
        <xdr:cNvPr id="593" name="フローチャート: 判断 592">
          <a:extLst>
            <a:ext uri="{FF2B5EF4-FFF2-40B4-BE49-F238E27FC236}">
              <a16:creationId xmlns:a16="http://schemas.microsoft.com/office/drawing/2014/main" id="{E82ED7BE-EB26-4A96-9C75-A2DE851A9725}"/>
            </a:ext>
          </a:extLst>
        </xdr:cNvPr>
        <xdr:cNvSpPr/>
      </xdr:nvSpPr>
      <xdr:spPr>
        <a:xfrm>
          <a:off x="19900900" y="1045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42469</xdr:rowOff>
    </xdr:from>
    <xdr:to>
      <xdr:col>112</xdr:col>
      <xdr:colOff>38100</xdr:colOff>
      <xdr:row>63</xdr:row>
      <xdr:rowOff>144069</xdr:rowOff>
    </xdr:to>
    <xdr:sp macro="" textlink="">
      <xdr:nvSpPr>
        <xdr:cNvPr id="594" name="フローチャート: 判断 593">
          <a:extLst>
            <a:ext uri="{FF2B5EF4-FFF2-40B4-BE49-F238E27FC236}">
              <a16:creationId xmlns:a16="http://schemas.microsoft.com/office/drawing/2014/main" id="{20C7E1B6-2EBC-48E5-BCD8-8E9670DFE618}"/>
            </a:ext>
          </a:extLst>
        </xdr:cNvPr>
        <xdr:cNvSpPr/>
      </xdr:nvSpPr>
      <xdr:spPr>
        <a:xfrm>
          <a:off x="19157950" y="104501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39268</xdr:rowOff>
    </xdr:from>
    <xdr:to>
      <xdr:col>107</xdr:col>
      <xdr:colOff>101600</xdr:colOff>
      <xdr:row>63</xdr:row>
      <xdr:rowOff>140868</xdr:rowOff>
    </xdr:to>
    <xdr:sp macro="" textlink="">
      <xdr:nvSpPr>
        <xdr:cNvPr id="595" name="フローチャート: 判断 594">
          <a:extLst>
            <a:ext uri="{FF2B5EF4-FFF2-40B4-BE49-F238E27FC236}">
              <a16:creationId xmlns:a16="http://schemas.microsoft.com/office/drawing/2014/main" id="{5D2C5138-456C-4F54-B30D-2795BDA624FF}"/>
            </a:ext>
          </a:extLst>
        </xdr:cNvPr>
        <xdr:cNvSpPr/>
      </xdr:nvSpPr>
      <xdr:spPr>
        <a:xfrm>
          <a:off x="18345150" y="1044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33782</xdr:rowOff>
    </xdr:from>
    <xdr:to>
      <xdr:col>102</xdr:col>
      <xdr:colOff>165100</xdr:colOff>
      <xdr:row>63</xdr:row>
      <xdr:rowOff>135382</xdr:rowOff>
    </xdr:to>
    <xdr:sp macro="" textlink="">
      <xdr:nvSpPr>
        <xdr:cNvPr id="596" name="フローチャート: 判断 595">
          <a:extLst>
            <a:ext uri="{FF2B5EF4-FFF2-40B4-BE49-F238E27FC236}">
              <a16:creationId xmlns:a16="http://schemas.microsoft.com/office/drawing/2014/main" id="{0D8DB31B-32CF-455E-AFB6-79092C0070DA}"/>
            </a:ext>
          </a:extLst>
        </xdr:cNvPr>
        <xdr:cNvSpPr/>
      </xdr:nvSpPr>
      <xdr:spPr>
        <a:xfrm>
          <a:off x="17551400" y="104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36982</xdr:rowOff>
    </xdr:from>
    <xdr:to>
      <xdr:col>98</xdr:col>
      <xdr:colOff>38100</xdr:colOff>
      <xdr:row>63</xdr:row>
      <xdr:rowOff>138582</xdr:rowOff>
    </xdr:to>
    <xdr:sp macro="" textlink="">
      <xdr:nvSpPr>
        <xdr:cNvPr id="597" name="フローチャート: 判断 596">
          <a:extLst>
            <a:ext uri="{FF2B5EF4-FFF2-40B4-BE49-F238E27FC236}">
              <a16:creationId xmlns:a16="http://schemas.microsoft.com/office/drawing/2014/main" id="{BD3791A3-9F09-4EC2-8BB2-8444B7044946}"/>
            </a:ext>
          </a:extLst>
        </xdr:cNvPr>
        <xdr:cNvSpPr/>
      </xdr:nvSpPr>
      <xdr:spPr>
        <a:xfrm>
          <a:off x="16757650" y="104446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BF04DD1F-AFF7-4CE9-AF0E-58B0FBC8303D}"/>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8A700AEF-A3B6-4711-8456-921DB05CDBD9}"/>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98B71656-1146-431F-89AF-AB996FF3613D}"/>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B0BAC9F-A46D-4F92-BA7E-5B215EA08DE4}"/>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FB273AFD-7355-4434-9A57-A6DF29D2DFF1}"/>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45441</xdr:rowOff>
    </xdr:from>
    <xdr:to>
      <xdr:col>116</xdr:col>
      <xdr:colOff>114300</xdr:colOff>
      <xdr:row>63</xdr:row>
      <xdr:rowOff>147041</xdr:rowOff>
    </xdr:to>
    <xdr:sp macro="" textlink="">
      <xdr:nvSpPr>
        <xdr:cNvPr id="603" name="楕円 602">
          <a:extLst>
            <a:ext uri="{FF2B5EF4-FFF2-40B4-BE49-F238E27FC236}">
              <a16:creationId xmlns:a16="http://schemas.microsoft.com/office/drawing/2014/main" id="{86F39BB8-8348-4779-8857-A06CEC2376CE}"/>
            </a:ext>
          </a:extLst>
        </xdr:cNvPr>
        <xdr:cNvSpPr/>
      </xdr:nvSpPr>
      <xdr:spPr>
        <a:xfrm>
          <a:off x="19900900" y="1045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22268</xdr:rowOff>
    </xdr:from>
    <xdr:ext cx="469744" cy="259045"/>
    <xdr:sp macro="" textlink="">
      <xdr:nvSpPr>
        <xdr:cNvPr id="604" name="【保健センター・保健所】&#10;一人当たり面積該当値テキスト">
          <a:extLst>
            <a:ext uri="{FF2B5EF4-FFF2-40B4-BE49-F238E27FC236}">
              <a16:creationId xmlns:a16="http://schemas.microsoft.com/office/drawing/2014/main" id="{A8433368-A3D1-4267-A54B-59E920F30D6A}"/>
            </a:ext>
          </a:extLst>
        </xdr:cNvPr>
        <xdr:cNvSpPr txBox="1"/>
      </xdr:nvSpPr>
      <xdr:spPr>
        <a:xfrm>
          <a:off x="19989800" y="1042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50927</xdr:rowOff>
    </xdr:from>
    <xdr:to>
      <xdr:col>112</xdr:col>
      <xdr:colOff>38100</xdr:colOff>
      <xdr:row>63</xdr:row>
      <xdr:rowOff>152527</xdr:rowOff>
    </xdr:to>
    <xdr:sp macro="" textlink="">
      <xdr:nvSpPr>
        <xdr:cNvPr id="605" name="楕円 604">
          <a:extLst>
            <a:ext uri="{FF2B5EF4-FFF2-40B4-BE49-F238E27FC236}">
              <a16:creationId xmlns:a16="http://schemas.microsoft.com/office/drawing/2014/main" id="{25F7ECD1-21DC-4A53-B3FC-6DF614964A1A}"/>
            </a:ext>
          </a:extLst>
        </xdr:cNvPr>
        <xdr:cNvSpPr/>
      </xdr:nvSpPr>
      <xdr:spPr>
        <a:xfrm>
          <a:off x="19157950" y="104585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96241</xdr:rowOff>
    </xdr:from>
    <xdr:to>
      <xdr:col>116</xdr:col>
      <xdr:colOff>63500</xdr:colOff>
      <xdr:row>63</xdr:row>
      <xdr:rowOff>101727</xdr:rowOff>
    </xdr:to>
    <xdr:cxnSp macro="">
      <xdr:nvCxnSpPr>
        <xdr:cNvPr id="606" name="直線コネクタ 605">
          <a:extLst>
            <a:ext uri="{FF2B5EF4-FFF2-40B4-BE49-F238E27FC236}">
              <a16:creationId xmlns:a16="http://schemas.microsoft.com/office/drawing/2014/main" id="{BCB9A2D0-2D63-40B9-ACCD-9BDED43FDCA9}"/>
            </a:ext>
          </a:extLst>
        </xdr:cNvPr>
        <xdr:cNvCxnSpPr/>
      </xdr:nvCxnSpPr>
      <xdr:spPr>
        <a:xfrm flipV="1">
          <a:off x="19202400" y="10503891"/>
          <a:ext cx="7493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49326</xdr:rowOff>
    </xdr:from>
    <xdr:to>
      <xdr:col>107</xdr:col>
      <xdr:colOff>101600</xdr:colOff>
      <xdr:row>63</xdr:row>
      <xdr:rowOff>150926</xdr:rowOff>
    </xdr:to>
    <xdr:sp macro="" textlink="">
      <xdr:nvSpPr>
        <xdr:cNvPr id="607" name="楕円 606">
          <a:extLst>
            <a:ext uri="{FF2B5EF4-FFF2-40B4-BE49-F238E27FC236}">
              <a16:creationId xmlns:a16="http://schemas.microsoft.com/office/drawing/2014/main" id="{4EB053C5-551A-451A-B5F8-713536277EFA}"/>
            </a:ext>
          </a:extLst>
        </xdr:cNvPr>
        <xdr:cNvSpPr/>
      </xdr:nvSpPr>
      <xdr:spPr>
        <a:xfrm>
          <a:off x="18345150" y="1045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100126</xdr:rowOff>
    </xdr:from>
    <xdr:to>
      <xdr:col>111</xdr:col>
      <xdr:colOff>177800</xdr:colOff>
      <xdr:row>63</xdr:row>
      <xdr:rowOff>101727</xdr:rowOff>
    </xdr:to>
    <xdr:cxnSp macro="">
      <xdr:nvCxnSpPr>
        <xdr:cNvPr id="608" name="直線コネクタ 607">
          <a:extLst>
            <a:ext uri="{FF2B5EF4-FFF2-40B4-BE49-F238E27FC236}">
              <a16:creationId xmlns:a16="http://schemas.microsoft.com/office/drawing/2014/main" id="{7DC69093-4427-4361-942F-4859D41AE673}"/>
            </a:ext>
          </a:extLst>
        </xdr:cNvPr>
        <xdr:cNvCxnSpPr/>
      </xdr:nvCxnSpPr>
      <xdr:spPr>
        <a:xfrm>
          <a:off x="18395950" y="10507776"/>
          <a:ext cx="80645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54584</xdr:rowOff>
    </xdr:from>
    <xdr:to>
      <xdr:col>102</xdr:col>
      <xdr:colOff>165100</xdr:colOff>
      <xdr:row>63</xdr:row>
      <xdr:rowOff>156184</xdr:rowOff>
    </xdr:to>
    <xdr:sp macro="" textlink="">
      <xdr:nvSpPr>
        <xdr:cNvPr id="609" name="楕円 608">
          <a:extLst>
            <a:ext uri="{FF2B5EF4-FFF2-40B4-BE49-F238E27FC236}">
              <a16:creationId xmlns:a16="http://schemas.microsoft.com/office/drawing/2014/main" id="{EC025414-3BD8-4BEA-89AA-FA9C7B23EEE2}"/>
            </a:ext>
          </a:extLst>
        </xdr:cNvPr>
        <xdr:cNvSpPr/>
      </xdr:nvSpPr>
      <xdr:spPr>
        <a:xfrm>
          <a:off x="17551400" y="1046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100126</xdr:rowOff>
    </xdr:from>
    <xdr:to>
      <xdr:col>107</xdr:col>
      <xdr:colOff>50800</xdr:colOff>
      <xdr:row>63</xdr:row>
      <xdr:rowOff>105384</xdr:rowOff>
    </xdr:to>
    <xdr:cxnSp macro="">
      <xdr:nvCxnSpPr>
        <xdr:cNvPr id="610" name="直線コネクタ 609">
          <a:extLst>
            <a:ext uri="{FF2B5EF4-FFF2-40B4-BE49-F238E27FC236}">
              <a16:creationId xmlns:a16="http://schemas.microsoft.com/office/drawing/2014/main" id="{C6072154-D15F-40C5-8F64-64E7BE458B3E}"/>
            </a:ext>
          </a:extLst>
        </xdr:cNvPr>
        <xdr:cNvCxnSpPr/>
      </xdr:nvCxnSpPr>
      <xdr:spPr>
        <a:xfrm flipV="1">
          <a:off x="17602200" y="10507776"/>
          <a:ext cx="79375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55270</xdr:rowOff>
    </xdr:from>
    <xdr:to>
      <xdr:col>98</xdr:col>
      <xdr:colOff>38100</xdr:colOff>
      <xdr:row>63</xdr:row>
      <xdr:rowOff>156870</xdr:rowOff>
    </xdr:to>
    <xdr:sp macro="" textlink="">
      <xdr:nvSpPr>
        <xdr:cNvPr id="611" name="楕円 610">
          <a:extLst>
            <a:ext uri="{FF2B5EF4-FFF2-40B4-BE49-F238E27FC236}">
              <a16:creationId xmlns:a16="http://schemas.microsoft.com/office/drawing/2014/main" id="{39597C90-76A4-4348-B6A5-064EBC97E6D6}"/>
            </a:ext>
          </a:extLst>
        </xdr:cNvPr>
        <xdr:cNvSpPr/>
      </xdr:nvSpPr>
      <xdr:spPr>
        <a:xfrm>
          <a:off x="16757650" y="10462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105384</xdr:rowOff>
    </xdr:from>
    <xdr:to>
      <xdr:col>102</xdr:col>
      <xdr:colOff>114300</xdr:colOff>
      <xdr:row>63</xdr:row>
      <xdr:rowOff>106070</xdr:rowOff>
    </xdr:to>
    <xdr:cxnSp macro="">
      <xdr:nvCxnSpPr>
        <xdr:cNvPr id="612" name="直線コネクタ 611">
          <a:extLst>
            <a:ext uri="{FF2B5EF4-FFF2-40B4-BE49-F238E27FC236}">
              <a16:creationId xmlns:a16="http://schemas.microsoft.com/office/drawing/2014/main" id="{40EDFF49-28E0-4414-8847-F2D340372EF6}"/>
            </a:ext>
          </a:extLst>
        </xdr:cNvPr>
        <xdr:cNvCxnSpPr/>
      </xdr:nvCxnSpPr>
      <xdr:spPr>
        <a:xfrm flipV="1">
          <a:off x="16802100" y="10513034"/>
          <a:ext cx="8001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160596</xdr:rowOff>
    </xdr:from>
    <xdr:ext cx="469744" cy="259045"/>
    <xdr:sp macro="" textlink="">
      <xdr:nvSpPr>
        <xdr:cNvPr id="613" name="n_1aveValue【保健センター・保健所】&#10;一人当たり面積">
          <a:extLst>
            <a:ext uri="{FF2B5EF4-FFF2-40B4-BE49-F238E27FC236}">
              <a16:creationId xmlns:a16="http://schemas.microsoft.com/office/drawing/2014/main" id="{89356211-312A-4AFE-B68E-DEF26871047B}"/>
            </a:ext>
          </a:extLst>
        </xdr:cNvPr>
        <xdr:cNvSpPr txBox="1"/>
      </xdr:nvSpPr>
      <xdr:spPr>
        <a:xfrm>
          <a:off x="18980227" y="1023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157395</xdr:rowOff>
    </xdr:from>
    <xdr:ext cx="469744" cy="259045"/>
    <xdr:sp macro="" textlink="">
      <xdr:nvSpPr>
        <xdr:cNvPr id="614" name="n_2aveValue【保健センター・保健所】&#10;一人当たり面積">
          <a:extLst>
            <a:ext uri="{FF2B5EF4-FFF2-40B4-BE49-F238E27FC236}">
              <a16:creationId xmlns:a16="http://schemas.microsoft.com/office/drawing/2014/main" id="{BD5F4006-9C45-4464-8467-865A1F075F76}"/>
            </a:ext>
          </a:extLst>
        </xdr:cNvPr>
        <xdr:cNvSpPr txBox="1"/>
      </xdr:nvSpPr>
      <xdr:spPr>
        <a:xfrm>
          <a:off x="18180127" y="10234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151909</xdr:rowOff>
    </xdr:from>
    <xdr:ext cx="469744" cy="259045"/>
    <xdr:sp macro="" textlink="">
      <xdr:nvSpPr>
        <xdr:cNvPr id="615" name="n_3aveValue【保健センター・保健所】&#10;一人当たり面積">
          <a:extLst>
            <a:ext uri="{FF2B5EF4-FFF2-40B4-BE49-F238E27FC236}">
              <a16:creationId xmlns:a16="http://schemas.microsoft.com/office/drawing/2014/main" id="{D356E4DE-D8EF-4522-9BB2-A0CF0F819355}"/>
            </a:ext>
          </a:extLst>
        </xdr:cNvPr>
        <xdr:cNvSpPr txBox="1"/>
      </xdr:nvSpPr>
      <xdr:spPr>
        <a:xfrm>
          <a:off x="17386377" y="1022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155109</xdr:rowOff>
    </xdr:from>
    <xdr:ext cx="469744" cy="259045"/>
    <xdr:sp macro="" textlink="">
      <xdr:nvSpPr>
        <xdr:cNvPr id="616" name="n_4aveValue【保健センター・保健所】&#10;一人当たり面積">
          <a:extLst>
            <a:ext uri="{FF2B5EF4-FFF2-40B4-BE49-F238E27FC236}">
              <a16:creationId xmlns:a16="http://schemas.microsoft.com/office/drawing/2014/main" id="{275D8816-E1AF-43C3-B08D-880C349CF6CD}"/>
            </a:ext>
          </a:extLst>
        </xdr:cNvPr>
        <xdr:cNvSpPr txBox="1"/>
      </xdr:nvSpPr>
      <xdr:spPr>
        <a:xfrm>
          <a:off x="16592627" y="1023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143654</xdr:rowOff>
    </xdr:from>
    <xdr:ext cx="469744" cy="259045"/>
    <xdr:sp macro="" textlink="">
      <xdr:nvSpPr>
        <xdr:cNvPr id="617" name="n_1mainValue【保健センター・保健所】&#10;一人当たり面積">
          <a:extLst>
            <a:ext uri="{FF2B5EF4-FFF2-40B4-BE49-F238E27FC236}">
              <a16:creationId xmlns:a16="http://schemas.microsoft.com/office/drawing/2014/main" id="{88648168-8EAA-4154-8F05-4CECF2981A59}"/>
            </a:ext>
          </a:extLst>
        </xdr:cNvPr>
        <xdr:cNvSpPr txBox="1"/>
      </xdr:nvSpPr>
      <xdr:spPr>
        <a:xfrm>
          <a:off x="18980227" y="1055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142053</xdr:rowOff>
    </xdr:from>
    <xdr:ext cx="469744" cy="259045"/>
    <xdr:sp macro="" textlink="">
      <xdr:nvSpPr>
        <xdr:cNvPr id="618" name="n_2mainValue【保健センター・保健所】&#10;一人当たり面積">
          <a:extLst>
            <a:ext uri="{FF2B5EF4-FFF2-40B4-BE49-F238E27FC236}">
              <a16:creationId xmlns:a16="http://schemas.microsoft.com/office/drawing/2014/main" id="{5A0D39DA-CC27-4F3F-8E31-148B28601828}"/>
            </a:ext>
          </a:extLst>
        </xdr:cNvPr>
        <xdr:cNvSpPr txBox="1"/>
      </xdr:nvSpPr>
      <xdr:spPr>
        <a:xfrm>
          <a:off x="18180127" y="1054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147311</xdr:rowOff>
    </xdr:from>
    <xdr:ext cx="469744" cy="259045"/>
    <xdr:sp macro="" textlink="">
      <xdr:nvSpPr>
        <xdr:cNvPr id="619" name="n_3mainValue【保健センター・保健所】&#10;一人当たり面積">
          <a:extLst>
            <a:ext uri="{FF2B5EF4-FFF2-40B4-BE49-F238E27FC236}">
              <a16:creationId xmlns:a16="http://schemas.microsoft.com/office/drawing/2014/main" id="{5E1213D8-F302-408A-87AF-66EBC5C5D3CD}"/>
            </a:ext>
          </a:extLst>
        </xdr:cNvPr>
        <xdr:cNvSpPr txBox="1"/>
      </xdr:nvSpPr>
      <xdr:spPr>
        <a:xfrm>
          <a:off x="17386377" y="1055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147997</xdr:rowOff>
    </xdr:from>
    <xdr:ext cx="469744" cy="259045"/>
    <xdr:sp macro="" textlink="">
      <xdr:nvSpPr>
        <xdr:cNvPr id="620" name="n_4mainValue【保健センター・保健所】&#10;一人当たり面積">
          <a:extLst>
            <a:ext uri="{FF2B5EF4-FFF2-40B4-BE49-F238E27FC236}">
              <a16:creationId xmlns:a16="http://schemas.microsoft.com/office/drawing/2014/main" id="{F7F20A94-F2EB-4865-8823-47E57473720A}"/>
            </a:ext>
          </a:extLst>
        </xdr:cNvPr>
        <xdr:cNvSpPr txBox="1"/>
      </xdr:nvSpPr>
      <xdr:spPr>
        <a:xfrm>
          <a:off x="16592627" y="105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271B9EEA-8C3C-4782-8D4D-76D8F84CC929}"/>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B56C24CD-7EDC-4D2A-A6F0-2F0FB1EE4EF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FD0C5724-2B02-46F7-B896-B1E6A886CC38}"/>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FC14DB1B-6BA8-4744-9CE6-4DC0CC55E4B9}"/>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B8EEAD8F-A242-46CE-82E8-0FDE8B3157DB}"/>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8ABB2280-6ACC-42AB-807E-11C1C5DEBA6E}"/>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06092054-37DA-4233-BC64-6FA27AA372EA}"/>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46823EC4-3D2D-4DB4-B17D-C4A8AB8C97EB}"/>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a:extLst>
            <a:ext uri="{FF2B5EF4-FFF2-40B4-BE49-F238E27FC236}">
              <a16:creationId xmlns:a16="http://schemas.microsoft.com/office/drawing/2014/main" id="{9A79C5E2-D2EE-4909-964A-EF956CE9B718}"/>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a:extLst>
            <a:ext uri="{FF2B5EF4-FFF2-40B4-BE49-F238E27FC236}">
              <a16:creationId xmlns:a16="http://schemas.microsoft.com/office/drawing/2014/main" id="{888367A5-69A3-42A1-B2D7-401F6210BB04}"/>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a:extLst>
            <a:ext uri="{FF2B5EF4-FFF2-40B4-BE49-F238E27FC236}">
              <a16:creationId xmlns:a16="http://schemas.microsoft.com/office/drawing/2014/main" id="{0E21B256-EB4C-461B-8DB0-04D83243141A}"/>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a:extLst>
            <a:ext uri="{FF2B5EF4-FFF2-40B4-BE49-F238E27FC236}">
              <a16:creationId xmlns:a16="http://schemas.microsoft.com/office/drawing/2014/main" id="{715B022C-B259-4093-B55B-B035FDDC793A}"/>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a:extLst>
            <a:ext uri="{FF2B5EF4-FFF2-40B4-BE49-F238E27FC236}">
              <a16:creationId xmlns:a16="http://schemas.microsoft.com/office/drawing/2014/main" id="{51FF980A-0B4E-4E03-8B33-4FFD7B816B28}"/>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a:extLst>
            <a:ext uri="{FF2B5EF4-FFF2-40B4-BE49-F238E27FC236}">
              <a16:creationId xmlns:a16="http://schemas.microsoft.com/office/drawing/2014/main" id="{7AA10B28-ECCC-40F2-B771-8C789DDCD05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a:extLst>
            <a:ext uri="{FF2B5EF4-FFF2-40B4-BE49-F238E27FC236}">
              <a16:creationId xmlns:a16="http://schemas.microsoft.com/office/drawing/2014/main" id="{D9DF8F3D-3332-40E5-BCB4-60374C909622}"/>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a:extLst>
            <a:ext uri="{FF2B5EF4-FFF2-40B4-BE49-F238E27FC236}">
              <a16:creationId xmlns:a16="http://schemas.microsoft.com/office/drawing/2014/main" id="{AB997D4F-0B39-4DF8-A8B6-8A6C2470E3DE}"/>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a:extLst>
            <a:ext uri="{FF2B5EF4-FFF2-40B4-BE49-F238E27FC236}">
              <a16:creationId xmlns:a16="http://schemas.microsoft.com/office/drawing/2014/main" id="{D1565D01-E9E9-447B-89DF-12E623F51818}"/>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a:extLst>
            <a:ext uri="{FF2B5EF4-FFF2-40B4-BE49-F238E27FC236}">
              <a16:creationId xmlns:a16="http://schemas.microsoft.com/office/drawing/2014/main" id="{B38ADEB2-9B71-4381-A3BC-A915AD49FD09}"/>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a:extLst>
            <a:ext uri="{FF2B5EF4-FFF2-40B4-BE49-F238E27FC236}">
              <a16:creationId xmlns:a16="http://schemas.microsoft.com/office/drawing/2014/main" id="{E71D7FCB-709D-4B8A-8E9E-ED5CC2517F8C}"/>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a:extLst>
            <a:ext uri="{FF2B5EF4-FFF2-40B4-BE49-F238E27FC236}">
              <a16:creationId xmlns:a16="http://schemas.microsoft.com/office/drawing/2014/main" id="{96303FE9-8BD4-4D5B-B9BF-83928EF13068}"/>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1" name="テキスト ボックス 640">
          <a:extLst>
            <a:ext uri="{FF2B5EF4-FFF2-40B4-BE49-F238E27FC236}">
              <a16:creationId xmlns:a16="http://schemas.microsoft.com/office/drawing/2014/main" id="{40C18398-E9C4-4329-BAEA-69C213132F2F}"/>
            </a:ext>
          </a:extLst>
        </xdr:cNvPr>
        <xdr:cNvSpPr txBox="1"/>
      </xdr:nvSpPr>
      <xdr:spPr>
        <a:xfrm>
          <a:off x="1090691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75700749-EBA6-4BB4-8C89-0C19BD80CE3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3" name="【消防施設】&#10;有形固定資産減価償却率グラフ枠">
          <a:extLst>
            <a:ext uri="{FF2B5EF4-FFF2-40B4-BE49-F238E27FC236}">
              <a16:creationId xmlns:a16="http://schemas.microsoft.com/office/drawing/2014/main" id="{414E31EE-AAED-4460-906A-C6C503D30454}"/>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4" name="直線コネクタ 643">
          <a:extLst>
            <a:ext uri="{FF2B5EF4-FFF2-40B4-BE49-F238E27FC236}">
              <a16:creationId xmlns:a16="http://schemas.microsoft.com/office/drawing/2014/main" id="{26702186-AC3F-435E-9AF9-1CE66BEECF16}"/>
            </a:ext>
          </a:extLst>
        </xdr:cNvPr>
        <xdr:cNvCxnSpPr/>
      </xdr:nvCxnSpPr>
      <xdr:spPr>
        <a:xfrm flipV="1">
          <a:off x="14699614"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5" name="【消防施設】&#10;有形固定資産減価償却率最小値テキスト">
          <a:extLst>
            <a:ext uri="{FF2B5EF4-FFF2-40B4-BE49-F238E27FC236}">
              <a16:creationId xmlns:a16="http://schemas.microsoft.com/office/drawing/2014/main" id="{0AD7DE57-2D6D-4ADA-B8EA-807A37172A5C}"/>
            </a:ext>
          </a:extLst>
        </xdr:cNvPr>
        <xdr:cNvSpPr txBox="1"/>
      </xdr:nvSpPr>
      <xdr:spPr>
        <a:xfrm>
          <a:off x="1473835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6" name="直線コネクタ 645">
          <a:extLst>
            <a:ext uri="{FF2B5EF4-FFF2-40B4-BE49-F238E27FC236}">
              <a16:creationId xmlns:a16="http://schemas.microsoft.com/office/drawing/2014/main" id="{19D48F26-D0DA-4943-AA65-F279E72352E0}"/>
            </a:ext>
          </a:extLst>
        </xdr:cNvPr>
        <xdr:cNvCxnSpPr/>
      </xdr:nvCxnSpPr>
      <xdr:spPr>
        <a:xfrm>
          <a:off x="146113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7" name="【消防施設】&#10;有形固定資産減価償却率最大値テキスト">
          <a:extLst>
            <a:ext uri="{FF2B5EF4-FFF2-40B4-BE49-F238E27FC236}">
              <a16:creationId xmlns:a16="http://schemas.microsoft.com/office/drawing/2014/main" id="{6A545926-E058-46D3-9781-4B0A9A8DCB6D}"/>
            </a:ext>
          </a:extLst>
        </xdr:cNvPr>
        <xdr:cNvSpPr txBox="1"/>
      </xdr:nvSpPr>
      <xdr:spPr>
        <a:xfrm>
          <a:off x="1473835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8" name="直線コネクタ 647">
          <a:extLst>
            <a:ext uri="{FF2B5EF4-FFF2-40B4-BE49-F238E27FC236}">
              <a16:creationId xmlns:a16="http://schemas.microsoft.com/office/drawing/2014/main" id="{F48A5030-F916-4A55-8B9F-B824B545DDC0}"/>
            </a:ext>
          </a:extLst>
        </xdr:cNvPr>
        <xdr:cNvCxnSpPr/>
      </xdr:nvCxnSpPr>
      <xdr:spPr>
        <a:xfrm>
          <a:off x="146113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132097</xdr:rowOff>
    </xdr:from>
    <xdr:ext cx="405111" cy="259045"/>
    <xdr:sp macro="" textlink="">
      <xdr:nvSpPr>
        <xdr:cNvPr id="649" name="【消防施設】&#10;有形固定資産減価償却率平均値テキスト">
          <a:extLst>
            <a:ext uri="{FF2B5EF4-FFF2-40B4-BE49-F238E27FC236}">
              <a16:creationId xmlns:a16="http://schemas.microsoft.com/office/drawing/2014/main" id="{9630FE37-9B6D-4A47-BA3F-69FA746EAE21}"/>
            </a:ext>
          </a:extLst>
        </xdr:cNvPr>
        <xdr:cNvSpPr txBox="1"/>
      </xdr:nvSpPr>
      <xdr:spPr>
        <a:xfrm>
          <a:off x="14738350" y="13346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650" name="フローチャート: 判断 649">
          <a:extLst>
            <a:ext uri="{FF2B5EF4-FFF2-40B4-BE49-F238E27FC236}">
              <a16:creationId xmlns:a16="http://schemas.microsoft.com/office/drawing/2014/main" id="{63A3BC1A-379D-4105-BD65-E0589984A5E8}"/>
            </a:ext>
          </a:extLst>
        </xdr:cNvPr>
        <xdr:cNvSpPr/>
      </xdr:nvSpPr>
      <xdr:spPr>
        <a:xfrm>
          <a:off x="14649450" y="134886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651" name="フローチャート: 判断 650">
          <a:extLst>
            <a:ext uri="{FF2B5EF4-FFF2-40B4-BE49-F238E27FC236}">
              <a16:creationId xmlns:a16="http://schemas.microsoft.com/office/drawing/2014/main" id="{EF497CFE-0CA5-4B4F-916B-5DCF9A5DE6E9}"/>
            </a:ext>
          </a:extLst>
        </xdr:cNvPr>
        <xdr:cNvSpPr/>
      </xdr:nvSpPr>
      <xdr:spPr>
        <a:xfrm>
          <a:off x="1388745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652" name="フローチャート: 判断 651">
          <a:extLst>
            <a:ext uri="{FF2B5EF4-FFF2-40B4-BE49-F238E27FC236}">
              <a16:creationId xmlns:a16="http://schemas.microsoft.com/office/drawing/2014/main" id="{B770A6C2-913D-47FE-9722-8DA75401EF16}"/>
            </a:ext>
          </a:extLst>
        </xdr:cNvPr>
        <xdr:cNvSpPr/>
      </xdr:nvSpPr>
      <xdr:spPr>
        <a:xfrm>
          <a:off x="13093700" y="134899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653" name="フローチャート: 判断 652">
          <a:extLst>
            <a:ext uri="{FF2B5EF4-FFF2-40B4-BE49-F238E27FC236}">
              <a16:creationId xmlns:a16="http://schemas.microsoft.com/office/drawing/2014/main" id="{F7D13112-0B66-4E8C-B9CF-967AD8439559}"/>
            </a:ext>
          </a:extLst>
        </xdr:cNvPr>
        <xdr:cNvSpPr/>
      </xdr:nvSpPr>
      <xdr:spPr>
        <a:xfrm>
          <a:off x="12299950" y="135394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654" name="フローチャート: 判断 653">
          <a:extLst>
            <a:ext uri="{FF2B5EF4-FFF2-40B4-BE49-F238E27FC236}">
              <a16:creationId xmlns:a16="http://schemas.microsoft.com/office/drawing/2014/main" id="{20764D44-247F-4984-B7CF-126846C4A9E0}"/>
            </a:ext>
          </a:extLst>
        </xdr:cNvPr>
        <xdr:cNvSpPr/>
      </xdr:nvSpPr>
      <xdr:spPr>
        <a:xfrm>
          <a:off x="11487150" y="135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332A2275-4545-4BF8-A787-B3FB2E5D1F57}"/>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324EBA2-F42D-4821-974D-AD301DBE8A46}"/>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9B058E81-82F4-4B61-8B79-0F06022F0516}"/>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AAEA3D55-2E37-4070-B97B-53052507F875}"/>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9AC62FA1-DB6A-4C10-B966-61A1E28E518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149861</xdr:rowOff>
    </xdr:from>
    <xdr:to>
      <xdr:col>85</xdr:col>
      <xdr:colOff>177800</xdr:colOff>
      <xdr:row>85</xdr:row>
      <xdr:rowOff>80011</xdr:rowOff>
    </xdr:to>
    <xdr:sp macro="" textlink="">
      <xdr:nvSpPr>
        <xdr:cNvPr id="660" name="楕円 659">
          <a:extLst>
            <a:ext uri="{FF2B5EF4-FFF2-40B4-BE49-F238E27FC236}">
              <a16:creationId xmlns:a16="http://schemas.microsoft.com/office/drawing/2014/main" id="{42D34726-494D-4182-9EA7-C8EE7A187D70}"/>
            </a:ext>
          </a:extLst>
        </xdr:cNvPr>
        <xdr:cNvSpPr/>
      </xdr:nvSpPr>
      <xdr:spPr>
        <a:xfrm>
          <a:off x="14649450" y="1402461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64788</xdr:rowOff>
    </xdr:from>
    <xdr:ext cx="405111" cy="259045"/>
    <xdr:sp macro="" textlink="">
      <xdr:nvSpPr>
        <xdr:cNvPr id="661" name="【消防施設】&#10;有形固定資産減価償却率該当値テキスト">
          <a:extLst>
            <a:ext uri="{FF2B5EF4-FFF2-40B4-BE49-F238E27FC236}">
              <a16:creationId xmlns:a16="http://schemas.microsoft.com/office/drawing/2014/main" id="{69646DEA-141C-4FFE-8825-256FC29485D2}"/>
            </a:ext>
          </a:extLst>
        </xdr:cNvPr>
        <xdr:cNvSpPr txBox="1"/>
      </xdr:nvSpPr>
      <xdr:spPr>
        <a:xfrm>
          <a:off x="14738350" y="1393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133350</xdr:rowOff>
    </xdr:from>
    <xdr:to>
      <xdr:col>81</xdr:col>
      <xdr:colOff>101600</xdr:colOff>
      <xdr:row>85</xdr:row>
      <xdr:rowOff>63500</xdr:rowOff>
    </xdr:to>
    <xdr:sp macro="" textlink="">
      <xdr:nvSpPr>
        <xdr:cNvPr id="662" name="楕円 661">
          <a:extLst>
            <a:ext uri="{FF2B5EF4-FFF2-40B4-BE49-F238E27FC236}">
              <a16:creationId xmlns:a16="http://schemas.microsoft.com/office/drawing/2014/main" id="{796531A0-DBF3-4330-B94C-AEDC973B603A}"/>
            </a:ext>
          </a:extLst>
        </xdr:cNvPr>
        <xdr:cNvSpPr/>
      </xdr:nvSpPr>
      <xdr:spPr>
        <a:xfrm>
          <a:off x="13887450" y="14008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12700</xdr:rowOff>
    </xdr:from>
    <xdr:to>
      <xdr:col>85</xdr:col>
      <xdr:colOff>127000</xdr:colOff>
      <xdr:row>85</xdr:row>
      <xdr:rowOff>29211</xdr:rowOff>
    </xdr:to>
    <xdr:cxnSp macro="">
      <xdr:nvCxnSpPr>
        <xdr:cNvPr id="663" name="直線コネクタ 662">
          <a:extLst>
            <a:ext uri="{FF2B5EF4-FFF2-40B4-BE49-F238E27FC236}">
              <a16:creationId xmlns:a16="http://schemas.microsoft.com/office/drawing/2014/main" id="{2F4E230B-DA4D-4674-A069-81D170AD461A}"/>
            </a:ext>
          </a:extLst>
        </xdr:cNvPr>
        <xdr:cNvCxnSpPr/>
      </xdr:nvCxnSpPr>
      <xdr:spPr>
        <a:xfrm>
          <a:off x="13938250" y="14052550"/>
          <a:ext cx="762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97789</xdr:rowOff>
    </xdr:from>
    <xdr:to>
      <xdr:col>76</xdr:col>
      <xdr:colOff>165100</xdr:colOff>
      <xdr:row>85</xdr:row>
      <xdr:rowOff>27939</xdr:rowOff>
    </xdr:to>
    <xdr:sp macro="" textlink="">
      <xdr:nvSpPr>
        <xdr:cNvPr id="664" name="楕円 663">
          <a:extLst>
            <a:ext uri="{FF2B5EF4-FFF2-40B4-BE49-F238E27FC236}">
              <a16:creationId xmlns:a16="http://schemas.microsoft.com/office/drawing/2014/main" id="{CA4E08A5-868D-4364-B1A6-D2D00AC5FF6C}"/>
            </a:ext>
          </a:extLst>
        </xdr:cNvPr>
        <xdr:cNvSpPr/>
      </xdr:nvSpPr>
      <xdr:spPr>
        <a:xfrm>
          <a:off x="13093700" y="139725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148589</xdr:rowOff>
    </xdr:from>
    <xdr:to>
      <xdr:col>81</xdr:col>
      <xdr:colOff>50800</xdr:colOff>
      <xdr:row>85</xdr:row>
      <xdr:rowOff>12700</xdr:rowOff>
    </xdr:to>
    <xdr:cxnSp macro="">
      <xdr:nvCxnSpPr>
        <xdr:cNvPr id="665" name="直線コネクタ 664">
          <a:extLst>
            <a:ext uri="{FF2B5EF4-FFF2-40B4-BE49-F238E27FC236}">
              <a16:creationId xmlns:a16="http://schemas.microsoft.com/office/drawing/2014/main" id="{5D0C895A-53C1-4CB9-853B-8578D3F9A5D8}"/>
            </a:ext>
          </a:extLst>
        </xdr:cNvPr>
        <xdr:cNvCxnSpPr/>
      </xdr:nvCxnSpPr>
      <xdr:spPr>
        <a:xfrm>
          <a:off x="13144500" y="14023339"/>
          <a:ext cx="79375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60961</xdr:rowOff>
    </xdr:from>
    <xdr:to>
      <xdr:col>72</xdr:col>
      <xdr:colOff>38100</xdr:colOff>
      <xdr:row>84</xdr:row>
      <xdr:rowOff>162561</xdr:rowOff>
    </xdr:to>
    <xdr:sp macro="" textlink="">
      <xdr:nvSpPr>
        <xdr:cNvPr id="666" name="楕円 665">
          <a:extLst>
            <a:ext uri="{FF2B5EF4-FFF2-40B4-BE49-F238E27FC236}">
              <a16:creationId xmlns:a16="http://schemas.microsoft.com/office/drawing/2014/main" id="{D5710105-2425-4BA5-B32F-9B0647457343}"/>
            </a:ext>
          </a:extLst>
        </xdr:cNvPr>
        <xdr:cNvSpPr/>
      </xdr:nvSpPr>
      <xdr:spPr>
        <a:xfrm>
          <a:off x="12299950" y="139357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111761</xdr:rowOff>
    </xdr:from>
    <xdr:to>
      <xdr:col>76</xdr:col>
      <xdr:colOff>114300</xdr:colOff>
      <xdr:row>84</xdr:row>
      <xdr:rowOff>148589</xdr:rowOff>
    </xdr:to>
    <xdr:cxnSp macro="">
      <xdr:nvCxnSpPr>
        <xdr:cNvPr id="667" name="直線コネクタ 666">
          <a:extLst>
            <a:ext uri="{FF2B5EF4-FFF2-40B4-BE49-F238E27FC236}">
              <a16:creationId xmlns:a16="http://schemas.microsoft.com/office/drawing/2014/main" id="{12B3B6D0-D5FC-4587-9ACF-236D5CF2A318}"/>
            </a:ext>
          </a:extLst>
        </xdr:cNvPr>
        <xdr:cNvCxnSpPr/>
      </xdr:nvCxnSpPr>
      <xdr:spPr>
        <a:xfrm>
          <a:off x="12344400" y="13986511"/>
          <a:ext cx="800100" cy="3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24130</xdr:rowOff>
    </xdr:from>
    <xdr:to>
      <xdr:col>67</xdr:col>
      <xdr:colOff>101600</xdr:colOff>
      <xdr:row>84</xdr:row>
      <xdr:rowOff>125730</xdr:rowOff>
    </xdr:to>
    <xdr:sp macro="" textlink="">
      <xdr:nvSpPr>
        <xdr:cNvPr id="668" name="楕円 667">
          <a:extLst>
            <a:ext uri="{FF2B5EF4-FFF2-40B4-BE49-F238E27FC236}">
              <a16:creationId xmlns:a16="http://schemas.microsoft.com/office/drawing/2014/main" id="{76D70828-6F89-44BC-95FC-1C8C6033AD0A}"/>
            </a:ext>
          </a:extLst>
        </xdr:cNvPr>
        <xdr:cNvSpPr/>
      </xdr:nvSpPr>
      <xdr:spPr>
        <a:xfrm>
          <a:off x="11487150" y="1389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74930</xdr:rowOff>
    </xdr:from>
    <xdr:to>
      <xdr:col>71</xdr:col>
      <xdr:colOff>177800</xdr:colOff>
      <xdr:row>84</xdr:row>
      <xdr:rowOff>111761</xdr:rowOff>
    </xdr:to>
    <xdr:cxnSp macro="">
      <xdr:nvCxnSpPr>
        <xdr:cNvPr id="669" name="直線コネクタ 668">
          <a:extLst>
            <a:ext uri="{FF2B5EF4-FFF2-40B4-BE49-F238E27FC236}">
              <a16:creationId xmlns:a16="http://schemas.microsoft.com/office/drawing/2014/main" id="{A9AC3A92-88EA-4E6F-A81D-9E84372AEFFB}"/>
            </a:ext>
          </a:extLst>
        </xdr:cNvPr>
        <xdr:cNvCxnSpPr/>
      </xdr:nvCxnSpPr>
      <xdr:spPr>
        <a:xfrm>
          <a:off x="11537950" y="13949680"/>
          <a:ext cx="806450" cy="3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670" name="n_1aveValue【消防施設】&#10;有形固定資産減価償却率">
          <a:extLst>
            <a:ext uri="{FF2B5EF4-FFF2-40B4-BE49-F238E27FC236}">
              <a16:creationId xmlns:a16="http://schemas.microsoft.com/office/drawing/2014/main" id="{A8737237-D121-4046-88B5-BC026F5FEB64}"/>
            </a:ext>
          </a:extLst>
        </xdr:cNvPr>
        <xdr:cNvSpPr txBox="1"/>
      </xdr:nvSpPr>
      <xdr:spPr>
        <a:xfrm>
          <a:off x="13742044"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57166</xdr:rowOff>
    </xdr:from>
    <xdr:ext cx="405111" cy="259045"/>
    <xdr:sp macro="" textlink="">
      <xdr:nvSpPr>
        <xdr:cNvPr id="671" name="n_2aveValue【消防施設】&#10;有形固定資産減価償却率">
          <a:extLst>
            <a:ext uri="{FF2B5EF4-FFF2-40B4-BE49-F238E27FC236}">
              <a16:creationId xmlns:a16="http://schemas.microsoft.com/office/drawing/2014/main" id="{C9A44694-4D68-4A34-92E8-54ACD0A4D4D6}"/>
            </a:ext>
          </a:extLst>
        </xdr:cNvPr>
        <xdr:cNvSpPr txBox="1"/>
      </xdr:nvSpPr>
      <xdr:spPr>
        <a:xfrm>
          <a:off x="12960994" y="13271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106697</xdr:rowOff>
    </xdr:from>
    <xdr:ext cx="405111" cy="259045"/>
    <xdr:sp macro="" textlink="">
      <xdr:nvSpPr>
        <xdr:cNvPr id="672" name="n_3aveValue【消防施設】&#10;有形固定資産減価償却率">
          <a:extLst>
            <a:ext uri="{FF2B5EF4-FFF2-40B4-BE49-F238E27FC236}">
              <a16:creationId xmlns:a16="http://schemas.microsoft.com/office/drawing/2014/main" id="{402FC3AA-2D84-4DD0-A568-43182F99483B}"/>
            </a:ext>
          </a:extLst>
        </xdr:cNvPr>
        <xdr:cNvSpPr txBox="1"/>
      </xdr:nvSpPr>
      <xdr:spPr>
        <a:xfrm>
          <a:off x="12167244" y="13321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121938</xdr:rowOff>
    </xdr:from>
    <xdr:ext cx="405111" cy="259045"/>
    <xdr:sp macro="" textlink="">
      <xdr:nvSpPr>
        <xdr:cNvPr id="673" name="n_4aveValue【消防施設】&#10;有形固定資産減価償却率">
          <a:extLst>
            <a:ext uri="{FF2B5EF4-FFF2-40B4-BE49-F238E27FC236}">
              <a16:creationId xmlns:a16="http://schemas.microsoft.com/office/drawing/2014/main" id="{0264BF89-2A12-4407-B174-30BC956230C8}"/>
            </a:ext>
          </a:extLst>
        </xdr:cNvPr>
        <xdr:cNvSpPr txBox="1"/>
      </xdr:nvSpPr>
      <xdr:spPr>
        <a:xfrm>
          <a:off x="11354444" y="1333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54627</xdr:rowOff>
    </xdr:from>
    <xdr:ext cx="405111" cy="259045"/>
    <xdr:sp macro="" textlink="">
      <xdr:nvSpPr>
        <xdr:cNvPr id="674" name="n_1mainValue【消防施設】&#10;有形固定資産減価償却率">
          <a:extLst>
            <a:ext uri="{FF2B5EF4-FFF2-40B4-BE49-F238E27FC236}">
              <a16:creationId xmlns:a16="http://schemas.microsoft.com/office/drawing/2014/main" id="{A713DD7A-F908-441E-B71F-FA55FEF131F8}"/>
            </a:ext>
          </a:extLst>
        </xdr:cNvPr>
        <xdr:cNvSpPr txBox="1"/>
      </xdr:nvSpPr>
      <xdr:spPr>
        <a:xfrm>
          <a:off x="13742044" y="14094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19066</xdr:rowOff>
    </xdr:from>
    <xdr:ext cx="405111" cy="259045"/>
    <xdr:sp macro="" textlink="">
      <xdr:nvSpPr>
        <xdr:cNvPr id="675" name="n_2mainValue【消防施設】&#10;有形固定資産減価償却率">
          <a:extLst>
            <a:ext uri="{FF2B5EF4-FFF2-40B4-BE49-F238E27FC236}">
              <a16:creationId xmlns:a16="http://schemas.microsoft.com/office/drawing/2014/main" id="{B8945BF1-08E5-4DB6-A690-F19CA6E76B2F}"/>
            </a:ext>
          </a:extLst>
        </xdr:cNvPr>
        <xdr:cNvSpPr txBox="1"/>
      </xdr:nvSpPr>
      <xdr:spPr>
        <a:xfrm>
          <a:off x="1296099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153688</xdr:rowOff>
    </xdr:from>
    <xdr:ext cx="405111" cy="259045"/>
    <xdr:sp macro="" textlink="">
      <xdr:nvSpPr>
        <xdr:cNvPr id="676" name="n_3mainValue【消防施設】&#10;有形固定資産減価償却率">
          <a:extLst>
            <a:ext uri="{FF2B5EF4-FFF2-40B4-BE49-F238E27FC236}">
              <a16:creationId xmlns:a16="http://schemas.microsoft.com/office/drawing/2014/main" id="{CA9E88DE-DE7B-4455-87E3-8D9CC837CEB8}"/>
            </a:ext>
          </a:extLst>
        </xdr:cNvPr>
        <xdr:cNvSpPr txBox="1"/>
      </xdr:nvSpPr>
      <xdr:spPr>
        <a:xfrm>
          <a:off x="12167244"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116857</xdr:rowOff>
    </xdr:from>
    <xdr:ext cx="405111" cy="259045"/>
    <xdr:sp macro="" textlink="">
      <xdr:nvSpPr>
        <xdr:cNvPr id="677" name="n_4mainValue【消防施設】&#10;有形固定資産減価償却率">
          <a:extLst>
            <a:ext uri="{FF2B5EF4-FFF2-40B4-BE49-F238E27FC236}">
              <a16:creationId xmlns:a16="http://schemas.microsoft.com/office/drawing/2014/main" id="{F4F285BA-4831-4AB8-9EBB-8E5516489D60}"/>
            </a:ext>
          </a:extLst>
        </xdr:cNvPr>
        <xdr:cNvSpPr txBox="1"/>
      </xdr:nvSpPr>
      <xdr:spPr>
        <a:xfrm>
          <a:off x="11354444" y="13991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D5E638EA-AECE-4B43-A7F4-0441B15F3E5D}"/>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8DFFBCBC-F640-4A50-9406-352E945CFA35}"/>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498863B1-681B-4BFF-BF1D-DC5519029EBE}"/>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1CBAB73A-A991-4221-B64C-43F449C7C08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5D55AECE-56CC-4CF9-8CB8-670A1746E88A}"/>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90522AEC-E509-47FF-AAF1-00DC9586B186}"/>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C468602B-A511-461E-8E40-579E47EB4265}"/>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3BD8F045-D78E-4821-8849-584499C5E138}"/>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a:extLst>
            <a:ext uri="{FF2B5EF4-FFF2-40B4-BE49-F238E27FC236}">
              <a16:creationId xmlns:a16="http://schemas.microsoft.com/office/drawing/2014/main" id="{48ED128E-C765-437D-AE7F-A81F16C7B409}"/>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DB962364-B86C-4458-A858-244C63101BFC}"/>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a:extLst>
            <a:ext uri="{FF2B5EF4-FFF2-40B4-BE49-F238E27FC236}">
              <a16:creationId xmlns:a16="http://schemas.microsoft.com/office/drawing/2014/main" id="{98D3A4BE-A560-4C59-9C42-4EFB1F93B022}"/>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a:extLst>
            <a:ext uri="{FF2B5EF4-FFF2-40B4-BE49-F238E27FC236}">
              <a16:creationId xmlns:a16="http://schemas.microsoft.com/office/drawing/2014/main" id="{0A8D9535-0E9C-4522-A718-F9672F34BB11}"/>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a:extLst>
            <a:ext uri="{FF2B5EF4-FFF2-40B4-BE49-F238E27FC236}">
              <a16:creationId xmlns:a16="http://schemas.microsoft.com/office/drawing/2014/main" id="{01102773-0DCA-4AEA-99BB-F6BDC6FB934C}"/>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a:extLst>
            <a:ext uri="{FF2B5EF4-FFF2-40B4-BE49-F238E27FC236}">
              <a16:creationId xmlns:a16="http://schemas.microsoft.com/office/drawing/2014/main" id="{F7B5A482-80ED-4634-831E-4228F19D349F}"/>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a:extLst>
            <a:ext uri="{FF2B5EF4-FFF2-40B4-BE49-F238E27FC236}">
              <a16:creationId xmlns:a16="http://schemas.microsoft.com/office/drawing/2014/main" id="{93467F56-E655-460C-83F2-A6F166BBEBF1}"/>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a:extLst>
            <a:ext uri="{FF2B5EF4-FFF2-40B4-BE49-F238E27FC236}">
              <a16:creationId xmlns:a16="http://schemas.microsoft.com/office/drawing/2014/main" id="{50BF9B50-D5E7-415D-A3C1-AFBBD88F37DF}"/>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a:extLst>
            <a:ext uri="{FF2B5EF4-FFF2-40B4-BE49-F238E27FC236}">
              <a16:creationId xmlns:a16="http://schemas.microsoft.com/office/drawing/2014/main" id="{D354A418-EEF0-42BB-8E89-38E8E212B9EE}"/>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a:extLst>
            <a:ext uri="{FF2B5EF4-FFF2-40B4-BE49-F238E27FC236}">
              <a16:creationId xmlns:a16="http://schemas.microsoft.com/office/drawing/2014/main" id="{E1FFB15F-764A-4EEE-9E2A-19060B8B8C06}"/>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a:extLst>
            <a:ext uri="{FF2B5EF4-FFF2-40B4-BE49-F238E27FC236}">
              <a16:creationId xmlns:a16="http://schemas.microsoft.com/office/drawing/2014/main" id="{05E0EB55-3D56-4CF4-A679-EE91D16355E6}"/>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a:extLst>
            <a:ext uri="{FF2B5EF4-FFF2-40B4-BE49-F238E27FC236}">
              <a16:creationId xmlns:a16="http://schemas.microsoft.com/office/drawing/2014/main" id="{7343FC69-DC19-46C9-94E6-3F984358C947}"/>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1E2B7445-EF90-477F-988E-90565FB45BDA}"/>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14EE77B4-0F8B-4AE2-A5DC-DBED5BCB7672}"/>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消防施設】&#10;一人当たり面積グラフ枠">
          <a:extLst>
            <a:ext uri="{FF2B5EF4-FFF2-40B4-BE49-F238E27FC236}">
              <a16:creationId xmlns:a16="http://schemas.microsoft.com/office/drawing/2014/main" id="{37E1FD56-3615-4F07-B322-A63174A3A029}"/>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701" name="直線コネクタ 700">
          <a:extLst>
            <a:ext uri="{FF2B5EF4-FFF2-40B4-BE49-F238E27FC236}">
              <a16:creationId xmlns:a16="http://schemas.microsoft.com/office/drawing/2014/main" id="{D0585DF0-708E-4544-94B6-228B582011A2}"/>
            </a:ext>
          </a:extLst>
        </xdr:cNvPr>
        <xdr:cNvCxnSpPr/>
      </xdr:nvCxnSpPr>
      <xdr:spPr>
        <a:xfrm flipV="1">
          <a:off x="19951064" y="12771628"/>
          <a:ext cx="0" cy="154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702" name="【消防施設】&#10;一人当たり面積最小値テキスト">
          <a:extLst>
            <a:ext uri="{FF2B5EF4-FFF2-40B4-BE49-F238E27FC236}">
              <a16:creationId xmlns:a16="http://schemas.microsoft.com/office/drawing/2014/main" id="{4A4D46C9-E9BF-45F4-B197-264493A9B516}"/>
            </a:ext>
          </a:extLst>
        </xdr:cNvPr>
        <xdr:cNvSpPr txBox="1"/>
      </xdr:nvSpPr>
      <xdr:spPr>
        <a:xfrm>
          <a:off x="19989800" y="1431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703" name="直線コネクタ 702">
          <a:extLst>
            <a:ext uri="{FF2B5EF4-FFF2-40B4-BE49-F238E27FC236}">
              <a16:creationId xmlns:a16="http://schemas.microsoft.com/office/drawing/2014/main" id="{F1902E7A-A6CB-4D26-BEB2-5DCFC9D82DA2}"/>
            </a:ext>
          </a:extLst>
        </xdr:cNvPr>
        <xdr:cNvCxnSpPr/>
      </xdr:nvCxnSpPr>
      <xdr:spPr>
        <a:xfrm>
          <a:off x="19881850" y="143120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704" name="【消防施設】&#10;一人当たり面積最大値テキスト">
          <a:extLst>
            <a:ext uri="{FF2B5EF4-FFF2-40B4-BE49-F238E27FC236}">
              <a16:creationId xmlns:a16="http://schemas.microsoft.com/office/drawing/2014/main" id="{D6E1C953-3E03-4DB3-8C00-8E7E6794779D}"/>
            </a:ext>
          </a:extLst>
        </xdr:cNvPr>
        <xdr:cNvSpPr txBox="1"/>
      </xdr:nvSpPr>
      <xdr:spPr>
        <a:xfrm>
          <a:off x="19989800" y="1255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705" name="直線コネクタ 704">
          <a:extLst>
            <a:ext uri="{FF2B5EF4-FFF2-40B4-BE49-F238E27FC236}">
              <a16:creationId xmlns:a16="http://schemas.microsoft.com/office/drawing/2014/main" id="{BD57ECC6-9911-4655-9F22-DF31DE2B6FF3}"/>
            </a:ext>
          </a:extLst>
        </xdr:cNvPr>
        <xdr:cNvCxnSpPr/>
      </xdr:nvCxnSpPr>
      <xdr:spPr>
        <a:xfrm>
          <a:off x="19881850" y="127716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706" name="【消防施設】&#10;一人当たり面積平均値テキスト">
          <a:extLst>
            <a:ext uri="{FF2B5EF4-FFF2-40B4-BE49-F238E27FC236}">
              <a16:creationId xmlns:a16="http://schemas.microsoft.com/office/drawing/2014/main" id="{7D287428-5C5D-40F9-805A-0002BD4A61BF}"/>
            </a:ext>
          </a:extLst>
        </xdr:cNvPr>
        <xdr:cNvSpPr txBox="1"/>
      </xdr:nvSpPr>
      <xdr:spPr>
        <a:xfrm>
          <a:off x="19989800" y="14015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707" name="フローチャート: 判断 706">
          <a:extLst>
            <a:ext uri="{FF2B5EF4-FFF2-40B4-BE49-F238E27FC236}">
              <a16:creationId xmlns:a16="http://schemas.microsoft.com/office/drawing/2014/main" id="{22E3458B-17B5-4D49-9538-010676F8C0B2}"/>
            </a:ext>
          </a:extLst>
        </xdr:cNvPr>
        <xdr:cNvSpPr/>
      </xdr:nvSpPr>
      <xdr:spPr>
        <a:xfrm>
          <a:off x="19900900" y="141574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708" name="フローチャート: 判断 707">
          <a:extLst>
            <a:ext uri="{FF2B5EF4-FFF2-40B4-BE49-F238E27FC236}">
              <a16:creationId xmlns:a16="http://schemas.microsoft.com/office/drawing/2014/main" id="{FDFBEADB-D034-4952-BE38-5D188E028647}"/>
            </a:ext>
          </a:extLst>
        </xdr:cNvPr>
        <xdr:cNvSpPr/>
      </xdr:nvSpPr>
      <xdr:spPr>
        <a:xfrm>
          <a:off x="19157950" y="141643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709" name="フローチャート: 判断 708">
          <a:extLst>
            <a:ext uri="{FF2B5EF4-FFF2-40B4-BE49-F238E27FC236}">
              <a16:creationId xmlns:a16="http://schemas.microsoft.com/office/drawing/2014/main" id="{B7703690-3FF6-4D6F-87CE-42DEB825D331}"/>
            </a:ext>
          </a:extLst>
        </xdr:cNvPr>
        <xdr:cNvSpPr/>
      </xdr:nvSpPr>
      <xdr:spPr>
        <a:xfrm>
          <a:off x="18345150" y="141140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710" name="フローチャート: 判断 709">
          <a:extLst>
            <a:ext uri="{FF2B5EF4-FFF2-40B4-BE49-F238E27FC236}">
              <a16:creationId xmlns:a16="http://schemas.microsoft.com/office/drawing/2014/main" id="{76871D1B-A212-41C0-B253-ADCAF6239E59}"/>
            </a:ext>
          </a:extLst>
        </xdr:cNvPr>
        <xdr:cNvSpPr/>
      </xdr:nvSpPr>
      <xdr:spPr>
        <a:xfrm>
          <a:off x="17551400" y="141574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711" name="フローチャート: 判断 710">
          <a:extLst>
            <a:ext uri="{FF2B5EF4-FFF2-40B4-BE49-F238E27FC236}">
              <a16:creationId xmlns:a16="http://schemas.microsoft.com/office/drawing/2014/main" id="{04C97DFD-73F4-4074-9BE1-22791E90634A}"/>
            </a:ext>
          </a:extLst>
        </xdr:cNvPr>
        <xdr:cNvSpPr/>
      </xdr:nvSpPr>
      <xdr:spPr>
        <a:xfrm>
          <a:off x="16757650" y="141498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E91F140E-E700-499D-8D17-63F6D485AC2B}"/>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C00ACB53-3928-4A6A-B98C-128622736FE1}"/>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8A62DAAE-53EC-483C-A821-BB40D2C1C65E}"/>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AF62B428-E5B6-4BE4-88CD-66301498360D}"/>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1361DF91-F241-4733-A5F8-8C23BAD675AE}"/>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129794</xdr:rowOff>
    </xdr:from>
    <xdr:to>
      <xdr:col>116</xdr:col>
      <xdr:colOff>114300</xdr:colOff>
      <xdr:row>86</xdr:row>
      <xdr:rowOff>59944</xdr:rowOff>
    </xdr:to>
    <xdr:sp macro="" textlink="">
      <xdr:nvSpPr>
        <xdr:cNvPr id="717" name="楕円 716">
          <a:extLst>
            <a:ext uri="{FF2B5EF4-FFF2-40B4-BE49-F238E27FC236}">
              <a16:creationId xmlns:a16="http://schemas.microsoft.com/office/drawing/2014/main" id="{338A69B7-CB89-44EA-8FFD-5FACA6139A4A}"/>
            </a:ext>
          </a:extLst>
        </xdr:cNvPr>
        <xdr:cNvSpPr/>
      </xdr:nvSpPr>
      <xdr:spPr>
        <a:xfrm>
          <a:off x="19900900" y="141696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96029</xdr:rowOff>
    </xdr:from>
    <xdr:ext cx="469744" cy="259045"/>
    <xdr:sp macro="" textlink="">
      <xdr:nvSpPr>
        <xdr:cNvPr id="718" name="【消防施設】&#10;一人当たり面積該当値テキスト">
          <a:extLst>
            <a:ext uri="{FF2B5EF4-FFF2-40B4-BE49-F238E27FC236}">
              <a16:creationId xmlns:a16="http://schemas.microsoft.com/office/drawing/2014/main" id="{B3A5634D-49FA-4948-8243-5E709059BBE4}"/>
            </a:ext>
          </a:extLst>
        </xdr:cNvPr>
        <xdr:cNvSpPr txBox="1"/>
      </xdr:nvSpPr>
      <xdr:spPr>
        <a:xfrm>
          <a:off x="19989800" y="1413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132080</xdr:rowOff>
    </xdr:from>
    <xdr:to>
      <xdr:col>112</xdr:col>
      <xdr:colOff>38100</xdr:colOff>
      <xdr:row>86</xdr:row>
      <xdr:rowOff>62230</xdr:rowOff>
    </xdr:to>
    <xdr:sp macro="" textlink="">
      <xdr:nvSpPr>
        <xdr:cNvPr id="719" name="楕円 718">
          <a:extLst>
            <a:ext uri="{FF2B5EF4-FFF2-40B4-BE49-F238E27FC236}">
              <a16:creationId xmlns:a16="http://schemas.microsoft.com/office/drawing/2014/main" id="{9A557806-EF42-439F-B9FA-4B9A9C9771CF}"/>
            </a:ext>
          </a:extLst>
        </xdr:cNvPr>
        <xdr:cNvSpPr/>
      </xdr:nvSpPr>
      <xdr:spPr>
        <a:xfrm>
          <a:off x="19157950" y="141719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9144</xdr:rowOff>
    </xdr:from>
    <xdr:to>
      <xdr:col>116</xdr:col>
      <xdr:colOff>63500</xdr:colOff>
      <xdr:row>86</xdr:row>
      <xdr:rowOff>11430</xdr:rowOff>
    </xdr:to>
    <xdr:cxnSp macro="">
      <xdr:nvCxnSpPr>
        <xdr:cNvPr id="720" name="直線コネクタ 719">
          <a:extLst>
            <a:ext uri="{FF2B5EF4-FFF2-40B4-BE49-F238E27FC236}">
              <a16:creationId xmlns:a16="http://schemas.microsoft.com/office/drawing/2014/main" id="{86AE3211-742B-4D9A-BA3B-89F44F361C57}"/>
            </a:ext>
          </a:extLst>
        </xdr:cNvPr>
        <xdr:cNvCxnSpPr/>
      </xdr:nvCxnSpPr>
      <xdr:spPr>
        <a:xfrm flipV="1">
          <a:off x="19202400" y="14214094"/>
          <a:ext cx="7493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135510</xdr:rowOff>
    </xdr:from>
    <xdr:to>
      <xdr:col>107</xdr:col>
      <xdr:colOff>101600</xdr:colOff>
      <xdr:row>86</xdr:row>
      <xdr:rowOff>65660</xdr:rowOff>
    </xdr:to>
    <xdr:sp macro="" textlink="">
      <xdr:nvSpPr>
        <xdr:cNvPr id="721" name="楕円 720">
          <a:extLst>
            <a:ext uri="{FF2B5EF4-FFF2-40B4-BE49-F238E27FC236}">
              <a16:creationId xmlns:a16="http://schemas.microsoft.com/office/drawing/2014/main" id="{5AB4D3A8-01D3-4748-B760-4709223F8164}"/>
            </a:ext>
          </a:extLst>
        </xdr:cNvPr>
        <xdr:cNvSpPr/>
      </xdr:nvSpPr>
      <xdr:spPr>
        <a:xfrm>
          <a:off x="18345150" y="14175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11430</xdr:rowOff>
    </xdr:from>
    <xdr:to>
      <xdr:col>111</xdr:col>
      <xdr:colOff>177800</xdr:colOff>
      <xdr:row>86</xdr:row>
      <xdr:rowOff>14860</xdr:rowOff>
    </xdr:to>
    <xdr:cxnSp macro="">
      <xdr:nvCxnSpPr>
        <xdr:cNvPr id="722" name="直線コネクタ 721">
          <a:extLst>
            <a:ext uri="{FF2B5EF4-FFF2-40B4-BE49-F238E27FC236}">
              <a16:creationId xmlns:a16="http://schemas.microsoft.com/office/drawing/2014/main" id="{CA49FE7D-C33A-4F70-B05E-EA448F8A2EE8}"/>
            </a:ext>
          </a:extLst>
        </xdr:cNvPr>
        <xdr:cNvCxnSpPr/>
      </xdr:nvCxnSpPr>
      <xdr:spPr>
        <a:xfrm flipV="1">
          <a:off x="18395950" y="14216380"/>
          <a:ext cx="80645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137413</xdr:rowOff>
    </xdr:from>
    <xdr:to>
      <xdr:col>102</xdr:col>
      <xdr:colOff>165100</xdr:colOff>
      <xdr:row>86</xdr:row>
      <xdr:rowOff>67563</xdr:rowOff>
    </xdr:to>
    <xdr:sp macro="" textlink="">
      <xdr:nvSpPr>
        <xdr:cNvPr id="723" name="楕円 722">
          <a:extLst>
            <a:ext uri="{FF2B5EF4-FFF2-40B4-BE49-F238E27FC236}">
              <a16:creationId xmlns:a16="http://schemas.microsoft.com/office/drawing/2014/main" id="{1B8B3AC1-1AA4-4666-969C-95F118B8BCB4}"/>
            </a:ext>
          </a:extLst>
        </xdr:cNvPr>
        <xdr:cNvSpPr/>
      </xdr:nvSpPr>
      <xdr:spPr>
        <a:xfrm>
          <a:off x="17551400" y="141772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14860</xdr:rowOff>
    </xdr:from>
    <xdr:to>
      <xdr:col>107</xdr:col>
      <xdr:colOff>50800</xdr:colOff>
      <xdr:row>86</xdr:row>
      <xdr:rowOff>16763</xdr:rowOff>
    </xdr:to>
    <xdr:cxnSp macro="">
      <xdr:nvCxnSpPr>
        <xdr:cNvPr id="724" name="直線コネクタ 723">
          <a:extLst>
            <a:ext uri="{FF2B5EF4-FFF2-40B4-BE49-F238E27FC236}">
              <a16:creationId xmlns:a16="http://schemas.microsoft.com/office/drawing/2014/main" id="{FF29C858-CBB1-40BB-B334-49A08D9CE7B3}"/>
            </a:ext>
          </a:extLst>
        </xdr:cNvPr>
        <xdr:cNvCxnSpPr/>
      </xdr:nvCxnSpPr>
      <xdr:spPr>
        <a:xfrm flipV="1">
          <a:off x="17602200" y="14219810"/>
          <a:ext cx="79375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138557</xdr:rowOff>
    </xdr:from>
    <xdr:to>
      <xdr:col>98</xdr:col>
      <xdr:colOff>38100</xdr:colOff>
      <xdr:row>86</xdr:row>
      <xdr:rowOff>68707</xdr:rowOff>
    </xdr:to>
    <xdr:sp macro="" textlink="">
      <xdr:nvSpPr>
        <xdr:cNvPr id="725" name="楕円 724">
          <a:extLst>
            <a:ext uri="{FF2B5EF4-FFF2-40B4-BE49-F238E27FC236}">
              <a16:creationId xmlns:a16="http://schemas.microsoft.com/office/drawing/2014/main" id="{3D3B6176-7202-4B5F-8A05-993F066221B2}"/>
            </a:ext>
          </a:extLst>
        </xdr:cNvPr>
        <xdr:cNvSpPr/>
      </xdr:nvSpPr>
      <xdr:spPr>
        <a:xfrm>
          <a:off x="16757650" y="141784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16763</xdr:rowOff>
    </xdr:from>
    <xdr:to>
      <xdr:col>102</xdr:col>
      <xdr:colOff>114300</xdr:colOff>
      <xdr:row>86</xdr:row>
      <xdr:rowOff>17907</xdr:rowOff>
    </xdr:to>
    <xdr:cxnSp macro="">
      <xdr:nvCxnSpPr>
        <xdr:cNvPr id="726" name="直線コネクタ 725">
          <a:extLst>
            <a:ext uri="{FF2B5EF4-FFF2-40B4-BE49-F238E27FC236}">
              <a16:creationId xmlns:a16="http://schemas.microsoft.com/office/drawing/2014/main" id="{3CF2B4BC-6E44-4361-821B-8DF40DA3FEBF}"/>
            </a:ext>
          </a:extLst>
        </xdr:cNvPr>
        <xdr:cNvCxnSpPr/>
      </xdr:nvCxnSpPr>
      <xdr:spPr>
        <a:xfrm flipV="1">
          <a:off x="16802100" y="14221713"/>
          <a:ext cx="8001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71138</xdr:rowOff>
    </xdr:from>
    <xdr:ext cx="469744" cy="259045"/>
    <xdr:sp macro="" textlink="">
      <xdr:nvSpPr>
        <xdr:cNvPr id="727" name="n_1aveValue【消防施設】&#10;一人当たり面積">
          <a:extLst>
            <a:ext uri="{FF2B5EF4-FFF2-40B4-BE49-F238E27FC236}">
              <a16:creationId xmlns:a16="http://schemas.microsoft.com/office/drawing/2014/main" id="{97BF6513-680B-4726-A17C-9C3E5933D722}"/>
            </a:ext>
          </a:extLst>
        </xdr:cNvPr>
        <xdr:cNvSpPr txBox="1"/>
      </xdr:nvSpPr>
      <xdr:spPr>
        <a:xfrm>
          <a:off x="18980227" y="13945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728" name="n_2aveValue【消防施設】&#10;一人当たり面積">
          <a:extLst>
            <a:ext uri="{FF2B5EF4-FFF2-40B4-BE49-F238E27FC236}">
              <a16:creationId xmlns:a16="http://schemas.microsoft.com/office/drawing/2014/main" id="{5C4FADA7-CC9B-4CA6-9BAF-B5ED281E99A8}"/>
            </a:ext>
          </a:extLst>
        </xdr:cNvPr>
        <xdr:cNvSpPr txBox="1"/>
      </xdr:nvSpPr>
      <xdr:spPr>
        <a:xfrm>
          <a:off x="18180127" y="1389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64279</xdr:rowOff>
    </xdr:from>
    <xdr:ext cx="469744" cy="259045"/>
    <xdr:sp macro="" textlink="">
      <xdr:nvSpPr>
        <xdr:cNvPr id="729" name="n_3aveValue【消防施設】&#10;一人当たり面積">
          <a:extLst>
            <a:ext uri="{FF2B5EF4-FFF2-40B4-BE49-F238E27FC236}">
              <a16:creationId xmlns:a16="http://schemas.microsoft.com/office/drawing/2014/main" id="{EB5086D4-7FA8-4CA1-9A10-FA77AF794BF0}"/>
            </a:ext>
          </a:extLst>
        </xdr:cNvPr>
        <xdr:cNvSpPr txBox="1"/>
      </xdr:nvSpPr>
      <xdr:spPr>
        <a:xfrm>
          <a:off x="17386377" y="13939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56659</xdr:rowOff>
    </xdr:from>
    <xdr:ext cx="469744" cy="259045"/>
    <xdr:sp macro="" textlink="">
      <xdr:nvSpPr>
        <xdr:cNvPr id="730" name="n_4aveValue【消防施設】&#10;一人当たり面積">
          <a:extLst>
            <a:ext uri="{FF2B5EF4-FFF2-40B4-BE49-F238E27FC236}">
              <a16:creationId xmlns:a16="http://schemas.microsoft.com/office/drawing/2014/main" id="{D4E616A2-2A6B-4817-80F8-D521BC345850}"/>
            </a:ext>
          </a:extLst>
        </xdr:cNvPr>
        <xdr:cNvSpPr txBox="1"/>
      </xdr:nvSpPr>
      <xdr:spPr>
        <a:xfrm>
          <a:off x="16592627" y="13931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53357</xdr:rowOff>
    </xdr:from>
    <xdr:ext cx="469744" cy="259045"/>
    <xdr:sp macro="" textlink="">
      <xdr:nvSpPr>
        <xdr:cNvPr id="731" name="n_1mainValue【消防施設】&#10;一人当たり面積">
          <a:extLst>
            <a:ext uri="{FF2B5EF4-FFF2-40B4-BE49-F238E27FC236}">
              <a16:creationId xmlns:a16="http://schemas.microsoft.com/office/drawing/2014/main" id="{61EA452B-20EC-41ED-90E9-98D8E2CC9B4E}"/>
            </a:ext>
          </a:extLst>
        </xdr:cNvPr>
        <xdr:cNvSpPr txBox="1"/>
      </xdr:nvSpPr>
      <xdr:spPr>
        <a:xfrm>
          <a:off x="18980227" y="1425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56787</xdr:rowOff>
    </xdr:from>
    <xdr:ext cx="469744" cy="259045"/>
    <xdr:sp macro="" textlink="">
      <xdr:nvSpPr>
        <xdr:cNvPr id="732" name="n_2mainValue【消防施設】&#10;一人当たり面積">
          <a:extLst>
            <a:ext uri="{FF2B5EF4-FFF2-40B4-BE49-F238E27FC236}">
              <a16:creationId xmlns:a16="http://schemas.microsoft.com/office/drawing/2014/main" id="{8C6C7609-E5BC-4845-A9F4-BDAC1D5FFDFB}"/>
            </a:ext>
          </a:extLst>
        </xdr:cNvPr>
        <xdr:cNvSpPr txBox="1"/>
      </xdr:nvSpPr>
      <xdr:spPr>
        <a:xfrm>
          <a:off x="18180127" y="14261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58690</xdr:rowOff>
    </xdr:from>
    <xdr:ext cx="469744" cy="259045"/>
    <xdr:sp macro="" textlink="">
      <xdr:nvSpPr>
        <xdr:cNvPr id="733" name="n_3mainValue【消防施設】&#10;一人当たり面積">
          <a:extLst>
            <a:ext uri="{FF2B5EF4-FFF2-40B4-BE49-F238E27FC236}">
              <a16:creationId xmlns:a16="http://schemas.microsoft.com/office/drawing/2014/main" id="{6D4464F5-7AE3-448B-A4C0-DC9FCA5C2900}"/>
            </a:ext>
          </a:extLst>
        </xdr:cNvPr>
        <xdr:cNvSpPr txBox="1"/>
      </xdr:nvSpPr>
      <xdr:spPr>
        <a:xfrm>
          <a:off x="17386377" y="1426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59834</xdr:rowOff>
    </xdr:from>
    <xdr:ext cx="469744" cy="259045"/>
    <xdr:sp macro="" textlink="">
      <xdr:nvSpPr>
        <xdr:cNvPr id="734" name="n_4mainValue【消防施設】&#10;一人当たり面積">
          <a:extLst>
            <a:ext uri="{FF2B5EF4-FFF2-40B4-BE49-F238E27FC236}">
              <a16:creationId xmlns:a16="http://schemas.microsoft.com/office/drawing/2014/main" id="{5EAEA61F-49C9-4E8A-86D4-2BA601F7FD4B}"/>
            </a:ext>
          </a:extLst>
        </xdr:cNvPr>
        <xdr:cNvSpPr txBox="1"/>
      </xdr:nvSpPr>
      <xdr:spPr>
        <a:xfrm>
          <a:off x="16592627" y="1426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C0CE734F-8B72-4637-BA6F-60C905BBF0FA}"/>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45A2F40C-7A4F-4B89-942E-779D94DDA4EA}"/>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2096DE86-8D58-4847-A980-E4ABE586C86F}"/>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B979FF6C-98D8-4D04-BF71-B0715DE62F5C}"/>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BA7D9E72-FF47-4C62-ADD6-E2A7D039FC9C}"/>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4CBBB07E-6EFD-45DB-A45B-DDC4AA86B675}"/>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0BA2A7F0-777B-4DEE-89F7-6C734F11B35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74309767-5432-4568-99FA-7A8A08AA7528}"/>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9E6BD40F-8B1A-4856-8B56-3F98F87146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CC95E2D4-95D5-460C-A7E1-041E3DE9C78C}"/>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860F3E62-2320-4389-A6B0-4DFEDF7616ED}"/>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6" name="直線コネクタ 745">
          <a:extLst>
            <a:ext uri="{FF2B5EF4-FFF2-40B4-BE49-F238E27FC236}">
              <a16:creationId xmlns:a16="http://schemas.microsoft.com/office/drawing/2014/main" id="{943B43A2-2AC5-417A-9F66-6D1EDDC74F8B}"/>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7" name="テキスト ボックス 746">
          <a:extLst>
            <a:ext uri="{FF2B5EF4-FFF2-40B4-BE49-F238E27FC236}">
              <a16:creationId xmlns:a16="http://schemas.microsoft.com/office/drawing/2014/main" id="{2FE1CE6E-EB1A-48FC-A9EB-E650A8098E1B}"/>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8" name="直線コネクタ 747">
          <a:extLst>
            <a:ext uri="{FF2B5EF4-FFF2-40B4-BE49-F238E27FC236}">
              <a16:creationId xmlns:a16="http://schemas.microsoft.com/office/drawing/2014/main" id="{DAF9131E-BE50-4C77-B7D8-242F07710629}"/>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9" name="テキスト ボックス 748">
          <a:extLst>
            <a:ext uri="{FF2B5EF4-FFF2-40B4-BE49-F238E27FC236}">
              <a16:creationId xmlns:a16="http://schemas.microsoft.com/office/drawing/2014/main" id="{D4D1D31A-BD25-4EBC-B6C5-CAAB2F75B0D1}"/>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0" name="直線コネクタ 749">
          <a:extLst>
            <a:ext uri="{FF2B5EF4-FFF2-40B4-BE49-F238E27FC236}">
              <a16:creationId xmlns:a16="http://schemas.microsoft.com/office/drawing/2014/main" id="{8A7C7118-BAB2-43B9-AF25-AF3C38A22BA7}"/>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1" name="テキスト ボックス 750">
          <a:extLst>
            <a:ext uri="{FF2B5EF4-FFF2-40B4-BE49-F238E27FC236}">
              <a16:creationId xmlns:a16="http://schemas.microsoft.com/office/drawing/2014/main" id="{24BE98B6-C3B8-4858-80D6-070E3DE9B73C}"/>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2" name="直線コネクタ 751">
          <a:extLst>
            <a:ext uri="{FF2B5EF4-FFF2-40B4-BE49-F238E27FC236}">
              <a16:creationId xmlns:a16="http://schemas.microsoft.com/office/drawing/2014/main" id="{FFFBBF18-5852-49A4-99A3-AC3E4B7A1D23}"/>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3" name="テキスト ボックス 752">
          <a:extLst>
            <a:ext uri="{FF2B5EF4-FFF2-40B4-BE49-F238E27FC236}">
              <a16:creationId xmlns:a16="http://schemas.microsoft.com/office/drawing/2014/main" id="{3D08934A-AF06-468C-A4A4-E2769351A928}"/>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4" name="直線コネクタ 753">
          <a:extLst>
            <a:ext uri="{FF2B5EF4-FFF2-40B4-BE49-F238E27FC236}">
              <a16:creationId xmlns:a16="http://schemas.microsoft.com/office/drawing/2014/main" id="{1A47EF82-B244-463A-B6F0-E5C31D75E45F}"/>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5" name="テキスト ボックス 754">
          <a:extLst>
            <a:ext uri="{FF2B5EF4-FFF2-40B4-BE49-F238E27FC236}">
              <a16:creationId xmlns:a16="http://schemas.microsoft.com/office/drawing/2014/main" id="{1D92C3AF-8C6F-4C89-BCFE-88AC91B2C885}"/>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6" name="直線コネクタ 755">
          <a:extLst>
            <a:ext uri="{FF2B5EF4-FFF2-40B4-BE49-F238E27FC236}">
              <a16:creationId xmlns:a16="http://schemas.microsoft.com/office/drawing/2014/main" id="{33B854AD-B885-48DD-BAC3-24B284E513E3}"/>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7" name="テキスト ボックス 756">
          <a:extLst>
            <a:ext uri="{FF2B5EF4-FFF2-40B4-BE49-F238E27FC236}">
              <a16:creationId xmlns:a16="http://schemas.microsoft.com/office/drawing/2014/main" id="{A808D8F4-EAA5-429F-906B-9AD3517B355C}"/>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E0C979F3-6FAB-4A75-9335-CEF32E96B9C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9" name="【庁舎】&#10;有形固定資産減価償却率グラフ枠">
          <a:extLst>
            <a:ext uri="{FF2B5EF4-FFF2-40B4-BE49-F238E27FC236}">
              <a16:creationId xmlns:a16="http://schemas.microsoft.com/office/drawing/2014/main" id="{B2A90241-5022-4B8D-8623-5B7B4CCADF5F}"/>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760" name="直線コネクタ 759">
          <a:extLst>
            <a:ext uri="{FF2B5EF4-FFF2-40B4-BE49-F238E27FC236}">
              <a16:creationId xmlns:a16="http://schemas.microsoft.com/office/drawing/2014/main" id="{D0EBD9EB-5039-4C24-8361-3950731DD542}"/>
            </a:ext>
          </a:extLst>
        </xdr:cNvPr>
        <xdr:cNvCxnSpPr/>
      </xdr:nvCxnSpPr>
      <xdr:spPr>
        <a:xfrm flipV="1">
          <a:off x="14699614" y="165517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1" name="【庁舎】&#10;有形固定資産減価償却率最小値テキスト">
          <a:extLst>
            <a:ext uri="{FF2B5EF4-FFF2-40B4-BE49-F238E27FC236}">
              <a16:creationId xmlns:a16="http://schemas.microsoft.com/office/drawing/2014/main" id="{91A45424-6C98-417C-9688-39D7FF2290D5}"/>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2" name="直線コネクタ 761">
          <a:extLst>
            <a:ext uri="{FF2B5EF4-FFF2-40B4-BE49-F238E27FC236}">
              <a16:creationId xmlns:a16="http://schemas.microsoft.com/office/drawing/2014/main" id="{A6AB58C6-F761-4E1A-8B65-679BBCEAEA37}"/>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763" name="【庁舎】&#10;有形固定資産減価償却率最大値テキスト">
          <a:extLst>
            <a:ext uri="{FF2B5EF4-FFF2-40B4-BE49-F238E27FC236}">
              <a16:creationId xmlns:a16="http://schemas.microsoft.com/office/drawing/2014/main" id="{E9F00F85-9DBA-48EB-89B3-E132A663891A}"/>
            </a:ext>
          </a:extLst>
        </xdr:cNvPr>
        <xdr:cNvSpPr txBox="1"/>
      </xdr:nvSpPr>
      <xdr:spPr>
        <a:xfrm>
          <a:off x="14738350" y="163269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764" name="直線コネクタ 763">
          <a:extLst>
            <a:ext uri="{FF2B5EF4-FFF2-40B4-BE49-F238E27FC236}">
              <a16:creationId xmlns:a16="http://schemas.microsoft.com/office/drawing/2014/main" id="{2B83FFD8-82F9-4154-BA61-4E7594A1556E}"/>
            </a:ext>
          </a:extLst>
        </xdr:cNvPr>
        <xdr:cNvCxnSpPr/>
      </xdr:nvCxnSpPr>
      <xdr:spPr>
        <a:xfrm>
          <a:off x="14611350" y="165517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765" name="【庁舎】&#10;有形固定資産減価償却率平均値テキスト">
          <a:extLst>
            <a:ext uri="{FF2B5EF4-FFF2-40B4-BE49-F238E27FC236}">
              <a16:creationId xmlns:a16="http://schemas.microsoft.com/office/drawing/2014/main" id="{D72A9AE0-1F3C-466F-95EE-76772321FBC0}"/>
            </a:ext>
          </a:extLst>
        </xdr:cNvPr>
        <xdr:cNvSpPr txBox="1"/>
      </xdr:nvSpPr>
      <xdr:spPr>
        <a:xfrm>
          <a:off x="14738350" y="171197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766" name="フローチャート: 判断 765">
          <a:extLst>
            <a:ext uri="{FF2B5EF4-FFF2-40B4-BE49-F238E27FC236}">
              <a16:creationId xmlns:a16="http://schemas.microsoft.com/office/drawing/2014/main" id="{4DA1B00A-D27C-45F6-9FCF-F683096D4274}"/>
            </a:ext>
          </a:extLst>
        </xdr:cNvPr>
        <xdr:cNvSpPr/>
      </xdr:nvSpPr>
      <xdr:spPr>
        <a:xfrm>
          <a:off x="14649450" y="1726837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767" name="フローチャート: 判断 766">
          <a:extLst>
            <a:ext uri="{FF2B5EF4-FFF2-40B4-BE49-F238E27FC236}">
              <a16:creationId xmlns:a16="http://schemas.microsoft.com/office/drawing/2014/main" id="{848664ED-D8BF-4CDA-A976-F150BDB1524C}"/>
            </a:ext>
          </a:extLst>
        </xdr:cNvPr>
        <xdr:cNvSpPr/>
      </xdr:nvSpPr>
      <xdr:spPr>
        <a:xfrm>
          <a:off x="13887450" y="1731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768" name="フローチャート: 判断 767">
          <a:extLst>
            <a:ext uri="{FF2B5EF4-FFF2-40B4-BE49-F238E27FC236}">
              <a16:creationId xmlns:a16="http://schemas.microsoft.com/office/drawing/2014/main" id="{CF62C296-AA30-4C41-8330-8B9F0884A0B8}"/>
            </a:ext>
          </a:extLst>
        </xdr:cNvPr>
        <xdr:cNvSpPr/>
      </xdr:nvSpPr>
      <xdr:spPr>
        <a:xfrm>
          <a:off x="13093700" y="17317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769" name="フローチャート: 判断 768">
          <a:extLst>
            <a:ext uri="{FF2B5EF4-FFF2-40B4-BE49-F238E27FC236}">
              <a16:creationId xmlns:a16="http://schemas.microsoft.com/office/drawing/2014/main" id="{EBE37120-65C0-4336-94FB-1649F86BD880}"/>
            </a:ext>
          </a:extLst>
        </xdr:cNvPr>
        <xdr:cNvSpPr/>
      </xdr:nvSpPr>
      <xdr:spPr>
        <a:xfrm>
          <a:off x="12299950" y="174839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770" name="フローチャート: 判断 769">
          <a:extLst>
            <a:ext uri="{FF2B5EF4-FFF2-40B4-BE49-F238E27FC236}">
              <a16:creationId xmlns:a16="http://schemas.microsoft.com/office/drawing/2014/main" id="{53B10FCA-EB31-4391-BB78-540C91B0EC5D}"/>
            </a:ext>
          </a:extLst>
        </xdr:cNvPr>
        <xdr:cNvSpPr/>
      </xdr:nvSpPr>
      <xdr:spPr>
        <a:xfrm>
          <a:off x="11487150" y="1749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9A845DC5-9125-4713-98A1-DCA85D3851A9}"/>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41635D42-5FFD-4616-8E69-77EF56CE818F}"/>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C0645A01-A611-47BE-BCCD-A85AEC27E435}"/>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4BBB1EAC-A2E9-4AE7-B4ED-BE0BEA4558BF}"/>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F66AC1BD-9357-4B26-99C7-82AB1BBE72C5}"/>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776" name="楕円 775">
          <a:extLst>
            <a:ext uri="{FF2B5EF4-FFF2-40B4-BE49-F238E27FC236}">
              <a16:creationId xmlns:a16="http://schemas.microsoft.com/office/drawing/2014/main" id="{5D4BB5B5-52C2-42FE-A793-7B96CBA28FC0}"/>
            </a:ext>
          </a:extLst>
        </xdr:cNvPr>
        <xdr:cNvSpPr/>
      </xdr:nvSpPr>
      <xdr:spPr>
        <a:xfrm>
          <a:off x="14649450" y="1810112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777" name="【庁舎】&#10;有形固定資産減価償却率該当値テキスト">
          <a:extLst>
            <a:ext uri="{FF2B5EF4-FFF2-40B4-BE49-F238E27FC236}">
              <a16:creationId xmlns:a16="http://schemas.microsoft.com/office/drawing/2014/main" id="{00D89CB5-007D-43D3-940C-D2C09F3D69C4}"/>
            </a:ext>
          </a:extLst>
        </xdr:cNvPr>
        <xdr:cNvSpPr txBox="1"/>
      </xdr:nvSpPr>
      <xdr:spPr>
        <a:xfrm>
          <a:off x="14738350" y="18016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778" name="楕円 777">
          <a:extLst>
            <a:ext uri="{FF2B5EF4-FFF2-40B4-BE49-F238E27FC236}">
              <a16:creationId xmlns:a16="http://schemas.microsoft.com/office/drawing/2014/main" id="{A23D1334-E0FB-480C-A47C-34F3A94B70C9}"/>
            </a:ext>
          </a:extLst>
        </xdr:cNvPr>
        <xdr:cNvSpPr/>
      </xdr:nvSpPr>
      <xdr:spPr>
        <a:xfrm>
          <a:off x="1388745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779" name="直線コネクタ 778">
          <a:extLst>
            <a:ext uri="{FF2B5EF4-FFF2-40B4-BE49-F238E27FC236}">
              <a16:creationId xmlns:a16="http://schemas.microsoft.com/office/drawing/2014/main" id="{E73A6FB3-8347-4D63-9D9D-94A597E4A5AC}"/>
            </a:ext>
          </a:extLst>
        </xdr:cNvPr>
        <xdr:cNvCxnSpPr/>
      </xdr:nvCxnSpPr>
      <xdr:spPr>
        <a:xfrm>
          <a:off x="13938250" y="1815192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156029</xdr:rowOff>
    </xdr:from>
    <xdr:to>
      <xdr:col>76</xdr:col>
      <xdr:colOff>165100</xdr:colOff>
      <xdr:row>109</xdr:row>
      <xdr:rowOff>86179</xdr:rowOff>
    </xdr:to>
    <xdr:sp macro="" textlink="">
      <xdr:nvSpPr>
        <xdr:cNvPr id="780" name="楕円 779">
          <a:extLst>
            <a:ext uri="{FF2B5EF4-FFF2-40B4-BE49-F238E27FC236}">
              <a16:creationId xmlns:a16="http://schemas.microsoft.com/office/drawing/2014/main" id="{9AD58334-FB3C-4780-9DF2-376FDE02DB19}"/>
            </a:ext>
          </a:extLst>
        </xdr:cNvPr>
        <xdr:cNvSpPr/>
      </xdr:nvSpPr>
      <xdr:spPr>
        <a:xfrm>
          <a:off x="130937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35379</xdr:rowOff>
    </xdr:from>
    <xdr:to>
      <xdr:col>81</xdr:col>
      <xdr:colOff>50800</xdr:colOff>
      <xdr:row>109</xdr:row>
      <xdr:rowOff>35379</xdr:rowOff>
    </xdr:to>
    <xdr:cxnSp macro="">
      <xdr:nvCxnSpPr>
        <xdr:cNvPr id="781" name="直線コネクタ 780">
          <a:extLst>
            <a:ext uri="{FF2B5EF4-FFF2-40B4-BE49-F238E27FC236}">
              <a16:creationId xmlns:a16="http://schemas.microsoft.com/office/drawing/2014/main" id="{3143E278-074C-45EA-9EB6-DC6B875A1817}"/>
            </a:ext>
          </a:extLst>
        </xdr:cNvPr>
        <xdr:cNvCxnSpPr/>
      </xdr:nvCxnSpPr>
      <xdr:spPr>
        <a:xfrm>
          <a:off x="13144500" y="1815192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154395</xdr:rowOff>
    </xdr:from>
    <xdr:to>
      <xdr:col>72</xdr:col>
      <xdr:colOff>38100</xdr:colOff>
      <xdr:row>109</xdr:row>
      <xdr:rowOff>84545</xdr:rowOff>
    </xdr:to>
    <xdr:sp macro="" textlink="">
      <xdr:nvSpPr>
        <xdr:cNvPr id="782" name="楕円 781">
          <a:extLst>
            <a:ext uri="{FF2B5EF4-FFF2-40B4-BE49-F238E27FC236}">
              <a16:creationId xmlns:a16="http://schemas.microsoft.com/office/drawing/2014/main" id="{35E07F9E-1A85-4987-9EDF-CC92A927D420}"/>
            </a:ext>
          </a:extLst>
        </xdr:cNvPr>
        <xdr:cNvSpPr/>
      </xdr:nvSpPr>
      <xdr:spPr>
        <a:xfrm>
          <a:off x="12299950" y="180994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33745</xdr:rowOff>
    </xdr:from>
    <xdr:to>
      <xdr:col>76</xdr:col>
      <xdr:colOff>114300</xdr:colOff>
      <xdr:row>109</xdr:row>
      <xdr:rowOff>35379</xdr:rowOff>
    </xdr:to>
    <xdr:cxnSp macro="">
      <xdr:nvCxnSpPr>
        <xdr:cNvPr id="783" name="直線コネクタ 782">
          <a:extLst>
            <a:ext uri="{FF2B5EF4-FFF2-40B4-BE49-F238E27FC236}">
              <a16:creationId xmlns:a16="http://schemas.microsoft.com/office/drawing/2014/main" id="{53B8D0B4-1179-4EBB-A5DF-9CB778AEBF2D}"/>
            </a:ext>
          </a:extLst>
        </xdr:cNvPr>
        <xdr:cNvCxnSpPr/>
      </xdr:nvCxnSpPr>
      <xdr:spPr>
        <a:xfrm>
          <a:off x="12344400" y="18150295"/>
          <a:ext cx="8001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154395</xdr:rowOff>
    </xdr:from>
    <xdr:to>
      <xdr:col>67</xdr:col>
      <xdr:colOff>101600</xdr:colOff>
      <xdr:row>109</xdr:row>
      <xdr:rowOff>84545</xdr:rowOff>
    </xdr:to>
    <xdr:sp macro="" textlink="">
      <xdr:nvSpPr>
        <xdr:cNvPr id="784" name="楕円 783">
          <a:extLst>
            <a:ext uri="{FF2B5EF4-FFF2-40B4-BE49-F238E27FC236}">
              <a16:creationId xmlns:a16="http://schemas.microsoft.com/office/drawing/2014/main" id="{85FCDA8A-437F-4379-9ABF-E40C240F85F8}"/>
            </a:ext>
          </a:extLst>
        </xdr:cNvPr>
        <xdr:cNvSpPr/>
      </xdr:nvSpPr>
      <xdr:spPr>
        <a:xfrm>
          <a:off x="1148715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33745</xdr:rowOff>
    </xdr:from>
    <xdr:to>
      <xdr:col>71</xdr:col>
      <xdr:colOff>177800</xdr:colOff>
      <xdr:row>109</xdr:row>
      <xdr:rowOff>33745</xdr:rowOff>
    </xdr:to>
    <xdr:cxnSp macro="">
      <xdr:nvCxnSpPr>
        <xdr:cNvPr id="785" name="直線コネクタ 784">
          <a:extLst>
            <a:ext uri="{FF2B5EF4-FFF2-40B4-BE49-F238E27FC236}">
              <a16:creationId xmlns:a16="http://schemas.microsoft.com/office/drawing/2014/main" id="{A78114F3-619A-4D06-BFF9-A5A5A531CAEC}"/>
            </a:ext>
          </a:extLst>
        </xdr:cNvPr>
        <xdr:cNvCxnSpPr/>
      </xdr:nvCxnSpPr>
      <xdr:spPr>
        <a:xfrm>
          <a:off x="11537950" y="1815029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786" name="n_1aveValue【庁舎】&#10;有形固定資産減価償却率">
          <a:extLst>
            <a:ext uri="{FF2B5EF4-FFF2-40B4-BE49-F238E27FC236}">
              <a16:creationId xmlns:a16="http://schemas.microsoft.com/office/drawing/2014/main" id="{FC3259EF-D22C-4554-B4A4-72C5003E4C11}"/>
            </a:ext>
          </a:extLst>
        </xdr:cNvPr>
        <xdr:cNvSpPr txBox="1"/>
      </xdr:nvSpPr>
      <xdr:spPr>
        <a:xfrm>
          <a:off x="13742044" y="1709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787" name="n_2aveValue【庁舎】&#10;有形固定資産減価償却率">
          <a:extLst>
            <a:ext uri="{FF2B5EF4-FFF2-40B4-BE49-F238E27FC236}">
              <a16:creationId xmlns:a16="http://schemas.microsoft.com/office/drawing/2014/main" id="{4795417E-DA8F-4DC7-AC8A-98E07AC9F1C4}"/>
            </a:ext>
          </a:extLst>
        </xdr:cNvPr>
        <xdr:cNvSpPr txBox="1"/>
      </xdr:nvSpPr>
      <xdr:spPr>
        <a:xfrm>
          <a:off x="12960994" y="1709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171285</xdr:rowOff>
    </xdr:from>
    <xdr:ext cx="405111" cy="259045"/>
    <xdr:sp macro="" textlink="">
      <xdr:nvSpPr>
        <xdr:cNvPr id="788" name="n_3aveValue【庁舎】&#10;有形固定資産減価償却率">
          <a:extLst>
            <a:ext uri="{FF2B5EF4-FFF2-40B4-BE49-F238E27FC236}">
              <a16:creationId xmlns:a16="http://schemas.microsoft.com/office/drawing/2014/main" id="{658C5E99-5C70-4218-A0EC-3587CDBB1599}"/>
            </a:ext>
          </a:extLst>
        </xdr:cNvPr>
        <xdr:cNvSpPr txBox="1"/>
      </xdr:nvSpPr>
      <xdr:spPr>
        <a:xfrm>
          <a:off x="12167244" y="1725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789" name="n_4aveValue【庁舎】&#10;有形固定資産減価償却率">
          <a:extLst>
            <a:ext uri="{FF2B5EF4-FFF2-40B4-BE49-F238E27FC236}">
              <a16:creationId xmlns:a16="http://schemas.microsoft.com/office/drawing/2014/main" id="{09DE6A12-8648-4DC6-BFFD-14EAA8AA1917}"/>
            </a:ext>
          </a:extLst>
        </xdr:cNvPr>
        <xdr:cNvSpPr txBox="1"/>
      </xdr:nvSpPr>
      <xdr:spPr>
        <a:xfrm>
          <a:off x="11354444" y="1727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790" name="n_1mainValue【庁舎】&#10;有形固定資産減価償却率">
          <a:extLst>
            <a:ext uri="{FF2B5EF4-FFF2-40B4-BE49-F238E27FC236}">
              <a16:creationId xmlns:a16="http://schemas.microsoft.com/office/drawing/2014/main" id="{8F21E484-4ADD-4095-9ED1-5A04194EC91E}"/>
            </a:ext>
          </a:extLst>
        </xdr:cNvPr>
        <xdr:cNvSpPr txBox="1"/>
      </xdr:nvSpPr>
      <xdr:spPr>
        <a:xfrm>
          <a:off x="1371607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77306</xdr:rowOff>
    </xdr:from>
    <xdr:ext cx="469744" cy="259045"/>
    <xdr:sp macro="" textlink="">
      <xdr:nvSpPr>
        <xdr:cNvPr id="791" name="n_2mainValue【庁舎】&#10;有形固定資産減価償却率">
          <a:extLst>
            <a:ext uri="{FF2B5EF4-FFF2-40B4-BE49-F238E27FC236}">
              <a16:creationId xmlns:a16="http://schemas.microsoft.com/office/drawing/2014/main" id="{2C57A78B-96B3-42B3-A362-E6840D7EAE6D}"/>
            </a:ext>
          </a:extLst>
        </xdr:cNvPr>
        <xdr:cNvSpPr txBox="1"/>
      </xdr:nvSpPr>
      <xdr:spPr>
        <a:xfrm>
          <a:off x="1292867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75672</xdr:rowOff>
    </xdr:from>
    <xdr:ext cx="405111" cy="259045"/>
    <xdr:sp macro="" textlink="">
      <xdr:nvSpPr>
        <xdr:cNvPr id="792" name="n_3mainValue【庁舎】&#10;有形固定資産減価償却率">
          <a:extLst>
            <a:ext uri="{FF2B5EF4-FFF2-40B4-BE49-F238E27FC236}">
              <a16:creationId xmlns:a16="http://schemas.microsoft.com/office/drawing/2014/main" id="{F5378B98-8714-4CCE-8C2D-76C0FD23ED09}"/>
            </a:ext>
          </a:extLst>
        </xdr:cNvPr>
        <xdr:cNvSpPr txBox="1"/>
      </xdr:nvSpPr>
      <xdr:spPr>
        <a:xfrm>
          <a:off x="121672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75672</xdr:rowOff>
    </xdr:from>
    <xdr:ext cx="405111" cy="259045"/>
    <xdr:sp macro="" textlink="">
      <xdr:nvSpPr>
        <xdr:cNvPr id="793" name="n_4mainValue【庁舎】&#10;有形固定資産減価償却率">
          <a:extLst>
            <a:ext uri="{FF2B5EF4-FFF2-40B4-BE49-F238E27FC236}">
              <a16:creationId xmlns:a16="http://schemas.microsoft.com/office/drawing/2014/main" id="{78262857-68A6-4041-B32C-6404ABCC033D}"/>
            </a:ext>
          </a:extLst>
        </xdr:cNvPr>
        <xdr:cNvSpPr txBox="1"/>
      </xdr:nvSpPr>
      <xdr:spPr>
        <a:xfrm>
          <a:off x="113544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a:extLst>
            <a:ext uri="{FF2B5EF4-FFF2-40B4-BE49-F238E27FC236}">
              <a16:creationId xmlns:a16="http://schemas.microsoft.com/office/drawing/2014/main" id="{EA438D7C-077D-41C9-BF65-8D6D032A95E3}"/>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a:extLst>
            <a:ext uri="{FF2B5EF4-FFF2-40B4-BE49-F238E27FC236}">
              <a16:creationId xmlns:a16="http://schemas.microsoft.com/office/drawing/2014/main" id="{A211A107-BBFC-4351-AC9F-353C57B610E9}"/>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a:extLst>
            <a:ext uri="{FF2B5EF4-FFF2-40B4-BE49-F238E27FC236}">
              <a16:creationId xmlns:a16="http://schemas.microsoft.com/office/drawing/2014/main" id="{1E700BF1-2932-4F65-803D-80494AA92ADF}"/>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a:extLst>
            <a:ext uri="{FF2B5EF4-FFF2-40B4-BE49-F238E27FC236}">
              <a16:creationId xmlns:a16="http://schemas.microsoft.com/office/drawing/2014/main" id="{BD7F38C7-4A69-4EE4-8B03-5C4FFC6972F3}"/>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a:extLst>
            <a:ext uri="{FF2B5EF4-FFF2-40B4-BE49-F238E27FC236}">
              <a16:creationId xmlns:a16="http://schemas.microsoft.com/office/drawing/2014/main" id="{D68F0380-BB52-47CC-A835-ECCE3E760C7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a:extLst>
            <a:ext uri="{FF2B5EF4-FFF2-40B4-BE49-F238E27FC236}">
              <a16:creationId xmlns:a16="http://schemas.microsoft.com/office/drawing/2014/main" id="{A3AB6795-3ECF-4964-B93F-7F7DE409BC95}"/>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a:extLst>
            <a:ext uri="{FF2B5EF4-FFF2-40B4-BE49-F238E27FC236}">
              <a16:creationId xmlns:a16="http://schemas.microsoft.com/office/drawing/2014/main" id="{B1A6B8B7-7646-4CA4-92A4-87D3474DAB54}"/>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a:extLst>
            <a:ext uri="{FF2B5EF4-FFF2-40B4-BE49-F238E27FC236}">
              <a16:creationId xmlns:a16="http://schemas.microsoft.com/office/drawing/2014/main" id="{B18AA969-BD67-4EF5-AA56-DCD3D2F161DE}"/>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a:extLst>
            <a:ext uri="{FF2B5EF4-FFF2-40B4-BE49-F238E27FC236}">
              <a16:creationId xmlns:a16="http://schemas.microsoft.com/office/drawing/2014/main" id="{4F6856D0-FEE6-4E7E-A22C-F0379104FC69}"/>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a:extLst>
            <a:ext uri="{FF2B5EF4-FFF2-40B4-BE49-F238E27FC236}">
              <a16:creationId xmlns:a16="http://schemas.microsoft.com/office/drawing/2014/main" id="{037F5BEA-8336-4D09-A9AA-DC1D500CE8B7}"/>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4" name="直線コネクタ 803">
          <a:extLst>
            <a:ext uri="{FF2B5EF4-FFF2-40B4-BE49-F238E27FC236}">
              <a16:creationId xmlns:a16="http://schemas.microsoft.com/office/drawing/2014/main" id="{88A564C3-7D2F-4158-86D6-C9AC8ACF3A38}"/>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5" name="テキスト ボックス 804">
          <a:extLst>
            <a:ext uri="{FF2B5EF4-FFF2-40B4-BE49-F238E27FC236}">
              <a16:creationId xmlns:a16="http://schemas.microsoft.com/office/drawing/2014/main" id="{E2EA66DD-DFB1-485F-BA6B-3281DA7F3CB8}"/>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6" name="直線コネクタ 805">
          <a:extLst>
            <a:ext uri="{FF2B5EF4-FFF2-40B4-BE49-F238E27FC236}">
              <a16:creationId xmlns:a16="http://schemas.microsoft.com/office/drawing/2014/main" id="{3FB9D833-D294-4C69-9EBD-B740E865A4D8}"/>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7" name="テキスト ボックス 806">
          <a:extLst>
            <a:ext uri="{FF2B5EF4-FFF2-40B4-BE49-F238E27FC236}">
              <a16:creationId xmlns:a16="http://schemas.microsoft.com/office/drawing/2014/main" id="{674F49D4-B69B-46B4-B885-374506B31E13}"/>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8" name="直線コネクタ 807">
          <a:extLst>
            <a:ext uri="{FF2B5EF4-FFF2-40B4-BE49-F238E27FC236}">
              <a16:creationId xmlns:a16="http://schemas.microsoft.com/office/drawing/2014/main" id="{9576F039-222E-4007-BC80-1891B11B5115}"/>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9" name="テキスト ボックス 808">
          <a:extLst>
            <a:ext uri="{FF2B5EF4-FFF2-40B4-BE49-F238E27FC236}">
              <a16:creationId xmlns:a16="http://schemas.microsoft.com/office/drawing/2014/main" id="{A056E6F7-D6F1-4D3C-9305-F7C47E04B447}"/>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0" name="直線コネクタ 809">
          <a:extLst>
            <a:ext uri="{FF2B5EF4-FFF2-40B4-BE49-F238E27FC236}">
              <a16:creationId xmlns:a16="http://schemas.microsoft.com/office/drawing/2014/main" id="{D14A743D-7A3C-4DA4-B554-478019D957A4}"/>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1" name="テキスト ボックス 810">
          <a:extLst>
            <a:ext uri="{FF2B5EF4-FFF2-40B4-BE49-F238E27FC236}">
              <a16:creationId xmlns:a16="http://schemas.microsoft.com/office/drawing/2014/main" id="{10749358-E4A5-4786-9467-61D504235885}"/>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2" name="直線コネクタ 811">
          <a:extLst>
            <a:ext uri="{FF2B5EF4-FFF2-40B4-BE49-F238E27FC236}">
              <a16:creationId xmlns:a16="http://schemas.microsoft.com/office/drawing/2014/main" id="{940950F3-3735-40BC-80AF-83A2947D5702}"/>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3" name="テキスト ボックス 812">
          <a:extLst>
            <a:ext uri="{FF2B5EF4-FFF2-40B4-BE49-F238E27FC236}">
              <a16:creationId xmlns:a16="http://schemas.microsoft.com/office/drawing/2014/main" id="{F81760E7-0DF9-4429-8E5C-67C162589F1F}"/>
            </a:ext>
          </a:extLst>
        </xdr:cNvPr>
        <xdr:cNvSpPr txBox="1"/>
      </xdr:nvSpPr>
      <xdr:spPr>
        <a:xfrm>
          <a:off x="15985051" y="1643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0995D426-C23A-44DD-89A9-04DC100D78F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5" name="テキスト ボックス 814">
          <a:extLst>
            <a:ext uri="{FF2B5EF4-FFF2-40B4-BE49-F238E27FC236}">
              <a16:creationId xmlns:a16="http://schemas.microsoft.com/office/drawing/2014/main" id="{31A55961-25C9-4F6F-9C0F-3A6C9452FBA0}"/>
            </a:ext>
          </a:extLst>
        </xdr:cNvPr>
        <xdr:cNvSpPr txBox="1"/>
      </xdr:nvSpPr>
      <xdr:spPr>
        <a:xfrm>
          <a:off x="15985051" y="1605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庁舎】&#10;一人当たり面積グラフ枠">
          <a:extLst>
            <a:ext uri="{FF2B5EF4-FFF2-40B4-BE49-F238E27FC236}">
              <a16:creationId xmlns:a16="http://schemas.microsoft.com/office/drawing/2014/main" id="{0B0D7FCF-4EFE-485C-AA1F-A28FE45E450B}"/>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817" name="直線コネクタ 816">
          <a:extLst>
            <a:ext uri="{FF2B5EF4-FFF2-40B4-BE49-F238E27FC236}">
              <a16:creationId xmlns:a16="http://schemas.microsoft.com/office/drawing/2014/main" id="{D0253050-5BE0-465D-9E4D-51C6E2AE414F}"/>
            </a:ext>
          </a:extLst>
        </xdr:cNvPr>
        <xdr:cNvCxnSpPr/>
      </xdr:nvCxnSpPr>
      <xdr:spPr>
        <a:xfrm flipV="1">
          <a:off x="19951064" y="16733013"/>
          <a:ext cx="0" cy="1357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818" name="【庁舎】&#10;一人当たり面積最小値テキスト">
          <a:extLst>
            <a:ext uri="{FF2B5EF4-FFF2-40B4-BE49-F238E27FC236}">
              <a16:creationId xmlns:a16="http://schemas.microsoft.com/office/drawing/2014/main" id="{98A58002-C472-4DD0-98B7-A8709AE89ADB}"/>
            </a:ext>
          </a:extLst>
        </xdr:cNvPr>
        <xdr:cNvSpPr txBox="1"/>
      </xdr:nvSpPr>
      <xdr:spPr>
        <a:xfrm>
          <a:off x="19989800" y="18094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819" name="直線コネクタ 818">
          <a:extLst>
            <a:ext uri="{FF2B5EF4-FFF2-40B4-BE49-F238E27FC236}">
              <a16:creationId xmlns:a16="http://schemas.microsoft.com/office/drawing/2014/main" id="{EFA97183-4235-4D07-B1C4-105470AFF584}"/>
            </a:ext>
          </a:extLst>
        </xdr:cNvPr>
        <xdr:cNvCxnSpPr/>
      </xdr:nvCxnSpPr>
      <xdr:spPr>
        <a:xfrm>
          <a:off x="19881850" y="18090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820" name="【庁舎】&#10;一人当たり面積最大値テキスト">
          <a:extLst>
            <a:ext uri="{FF2B5EF4-FFF2-40B4-BE49-F238E27FC236}">
              <a16:creationId xmlns:a16="http://schemas.microsoft.com/office/drawing/2014/main" id="{745D3B5E-0139-4043-99FD-26084A51266C}"/>
            </a:ext>
          </a:extLst>
        </xdr:cNvPr>
        <xdr:cNvSpPr txBox="1"/>
      </xdr:nvSpPr>
      <xdr:spPr>
        <a:xfrm>
          <a:off x="19989800" y="165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821" name="直線コネクタ 820">
          <a:extLst>
            <a:ext uri="{FF2B5EF4-FFF2-40B4-BE49-F238E27FC236}">
              <a16:creationId xmlns:a16="http://schemas.microsoft.com/office/drawing/2014/main" id="{861323AE-ED70-40D9-A01A-3DDC0982EC74}"/>
            </a:ext>
          </a:extLst>
        </xdr:cNvPr>
        <xdr:cNvCxnSpPr/>
      </xdr:nvCxnSpPr>
      <xdr:spPr>
        <a:xfrm>
          <a:off x="19881850" y="167330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166895</xdr:rowOff>
    </xdr:from>
    <xdr:ext cx="469744" cy="259045"/>
    <xdr:sp macro="" textlink="">
      <xdr:nvSpPr>
        <xdr:cNvPr id="822" name="【庁舎】&#10;一人当たり面積平均値テキスト">
          <a:extLst>
            <a:ext uri="{FF2B5EF4-FFF2-40B4-BE49-F238E27FC236}">
              <a16:creationId xmlns:a16="http://schemas.microsoft.com/office/drawing/2014/main" id="{AA49F3D7-0000-43BE-BE7B-5D41A41305AD}"/>
            </a:ext>
          </a:extLst>
        </xdr:cNvPr>
        <xdr:cNvSpPr txBox="1"/>
      </xdr:nvSpPr>
      <xdr:spPr>
        <a:xfrm>
          <a:off x="19989800" y="17769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823" name="フローチャート: 判断 822">
          <a:extLst>
            <a:ext uri="{FF2B5EF4-FFF2-40B4-BE49-F238E27FC236}">
              <a16:creationId xmlns:a16="http://schemas.microsoft.com/office/drawing/2014/main" id="{4ACF6173-F3D0-46CB-BA2E-A2AF2F55C133}"/>
            </a:ext>
          </a:extLst>
        </xdr:cNvPr>
        <xdr:cNvSpPr/>
      </xdr:nvSpPr>
      <xdr:spPr>
        <a:xfrm>
          <a:off x="19900900" y="17917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824" name="フローチャート: 判断 823">
          <a:extLst>
            <a:ext uri="{FF2B5EF4-FFF2-40B4-BE49-F238E27FC236}">
              <a16:creationId xmlns:a16="http://schemas.microsoft.com/office/drawing/2014/main" id="{07B955A1-5607-4EB4-B141-C5E0FB5EFFC3}"/>
            </a:ext>
          </a:extLst>
        </xdr:cNvPr>
        <xdr:cNvSpPr/>
      </xdr:nvSpPr>
      <xdr:spPr>
        <a:xfrm>
          <a:off x="19157950" y="179247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825" name="フローチャート: 判断 824">
          <a:extLst>
            <a:ext uri="{FF2B5EF4-FFF2-40B4-BE49-F238E27FC236}">
              <a16:creationId xmlns:a16="http://schemas.microsoft.com/office/drawing/2014/main" id="{043F54E8-7B07-4BBB-9151-1E95B5A25EF3}"/>
            </a:ext>
          </a:extLst>
        </xdr:cNvPr>
        <xdr:cNvSpPr/>
      </xdr:nvSpPr>
      <xdr:spPr>
        <a:xfrm>
          <a:off x="1834515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826" name="フローチャート: 判断 825">
          <a:extLst>
            <a:ext uri="{FF2B5EF4-FFF2-40B4-BE49-F238E27FC236}">
              <a16:creationId xmlns:a16="http://schemas.microsoft.com/office/drawing/2014/main" id="{8681B228-79E9-4FBD-B22F-2D2ACA5C7FD3}"/>
            </a:ext>
          </a:extLst>
        </xdr:cNvPr>
        <xdr:cNvSpPr/>
      </xdr:nvSpPr>
      <xdr:spPr>
        <a:xfrm>
          <a:off x="175514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827" name="フローチャート: 判断 826">
          <a:extLst>
            <a:ext uri="{FF2B5EF4-FFF2-40B4-BE49-F238E27FC236}">
              <a16:creationId xmlns:a16="http://schemas.microsoft.com/office/drawing/2014/main" id="{72825AA0-6FB4-4272-9CB9-8428185543E9}"/>
            </a:ext>
          </a:extLst>
        </xdr:cNvPr>
        <xdr:cNvSpPr/>
      </xdr:nvSpPr>
      <xdr:spPr>
        <a:xfrm>
          <a:off x="16757650" y="179315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11559AF4-CDFD-468A-9618-30A27405F739}"/>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5FE0B3C-CC4A-47AF-9ACA-78C1D186AC8A}"/>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4C1A3ABB-181F-4F99-9228-5E66BB9AE383}"/>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680EC2E-31BB-4A1B-865C-12A78493DC95}"/>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AB75F402-FD64-47DE-AC67-0A3599199812}"/>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42163</xdr:rowOff>
    </xdr:from>
    <xdr:to>
      <xdr:col>116</xdr:col>
      <xdr:colOff>114300</xdr:colOff>
      <xdr:row>108</xdr:row>
      <xdr:rowOff>143763</xdr:rowOff>
    </xdr:to>
    <xdr:sp macro="" textlink="">
      <xdr:nvSpPr>
        <xdr:cNvPr id="833" name="楕円 832">
          <a:extLst>
            <a:ext uri="{FF2B5EF4-FFF2-40B4-BE49-F238E27FC236}">
              <a16:creationId xmlns:a16="http://schemas.microsoft.com/office/drawing/2014/main" id="{BAA74160-7853-48EC-B8AC-595DF3690831}"/>
            </a:ext>
          </a:extLst>
        </xdr:cNvPr>
        <xdr:cNvSpPr/>
      </xdr:nvSpPr>
      <xdr:spPr>
        <a:xfrm>
          <a:off x="19900900" y="1798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128540</xdr:rowOff>
    </xdr:from>
    <xdr:ext cx="469744" cy="259045"/>
    <xdr:sp macro="" textlink="">
      <xdr:nvSpPr>
        <xdr:cNvPr id="834" name="【庁舎】&#10;一人当たり面積該当値テキスト">
          <a:extLst>
            <a:ext uri="{FF2B5EF4-FFF2-40B4-BE49-F238E27FC236}">
              <a16:creationId xmlns:a16="http://schemas.microsoft.com/office/drawing/2014/main" id="{022D7D14-6CC7-4738-A072-41144EB8E711}"/>
            </a:ext>
          </a:extLst>
        </xdr:cNvPr>
        <xdr:cNvSpPr txBox="1"/>
      </xdr:nvSpPr>
      <xdr:spPr>
        <a:xfrm>
          <a:off x="19989800" y="17902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43435</xdr:rowOff>
    </xdr:from>
    <xdr:to>
      <xdr:col>112</xdr:col>
      <xdr:colOff>38100</xdr:colOff>
      <xdr:row>108</xdr:row>
      <xdr:rowOff>145035</xdr:rowOff>
    </xdr:to>
    <xdr:sp macro="" textlink="">
      <xdr:nvSpPr>
        <xdr:cNvPr id="835" name="楕円 834">
          <a:extLst>
            <a:ext uri="{FF2B5EF4-FFF2-40B4-BE49-F238E27FC236}">
              <a16:creationId xmlns:a16="http://schemas.microsoft.com/office/drawing/2014/main" id="{7F5CA1D2-9202-4D12-9A05-37AA54E68BCA}"/>
            </a:ext>
          </a:extLst>
        </xdr:cNvPr>
        <xdr:cNvSpPr/>
      </xdr:nvSpPr>
      <xdr:spPr>
        <a:xfrm>
          <a:off x="19157950" y="179885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92963</xdr:rowOff>
    </xdr:from>
    <xdr:to>
      <xdr:col>116</xdr:col>
      <xdr:colOff>63500</xdr:colOff>
      <xdr:row>108</xdr:row>
      <xdr:rowOff>94235</xdr:rowOff>
    </xdr:to>
    <xdr:cxnSp macro="">
      <xdr:nvCxnSpPr>
        <xdr:cNvPr id="836" name="直線コネクタ 835">
          <a:extLst>
            <a:ext uri="{FF2B5EF4-FFF2-40B4-BE49-F238E27FC236}">
              <a16:creationId xmlns:a16="http://schemas.microsoft.com/office/drawing/2014/main" id="{B405ED68-71F6-4D5A-9013-2C1D9BF6758D}"/>
            </a:ext>
          </a:extLst>
        </xdr:cNvPr>
        <xdr:cNvCxnSpPr/>
      </xdr:nvCxnSpPr>
      <xdr:spPr>
        <a:xfrm flipV="1">
          <a:off x="19202400" y="18038063"/>
          <a:ext cx="7493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45338</xdr:rowOff>
    </xdr:from>
    <xdr:to>
      <xdr:col>107</xdr:col>
      <xdr:colOff>101600</xdr:colOff>
      <xdr:row>108</xdr:row>
      <xdr:rowOff>146938</xdr:rowOff>
    </xdr:to>
    <xdr:sp macro="" textlink="">
      <xdr:nvSpPr>
        <xdr:cNvPr id="837" name="楕円 836">
          <a:extLst>
            <a:ext uri="{FF2B5EF4-FFF2-40B4-BE49-F238E27FC236}">
              <a16:creationId xmlns:a16="http://schemas.microsoft.com/office/drawing/2014/main" id="{30E85EF6-D6C9-4941-8B8F-F08B763DD0C9}"/>
            </a:ext>
          </a:extLst>
        </xdr:cNvPr>
        <xdr:cNvSpPr/>
      </xdr:nvSpPr>
      <xdr:spPr>
        <a:xfrm>
          <a:off x="18345150" y="1799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94235</xdr:rowOff>
    </xdr:from>
    <xdr:to>
      <xdr:col>111</xdr:col>
      <xdr:colOff>177800</xdr:colOff>
      <xdr:row>108</xdr:row>
      <xdr:rowOff>96138</xdr:rowOff>
    </xdr:to>
    <xdr:cxnSp macro="">
      <xdr:nvCxnSpPr>
        <xdr:cNvPr id="838" name="直線コネクタ 837">
          <a:extLst>
            <a:ext uri="{FF2B5EF4-FFF2-40B4-BE49-F238E27FC236}">
              <a16:creationId xmlns:a16="http://schemas.microsoft.com/office/drawing/2014/main" id="{E0805BC2-95AE-4B41-A0D2-871416248643}"/>
            </a:ext>
          </a:extLst>
        </xdr:cNvPr>
        <xdr:cNvCxnSpPr/>
      </xdr:nvCxnSpPr>
      <xdr:spPr>
        <a:xfrm flipV="1">
          <a:off x="18395950" y="18039335"/>
          <a:ext cx="80645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46482</xdr:rowOff>
    </xdr:from>
    <xdr:to>
      <xdr:col>102</xdr:col>
      <xdr:colOff>165100</xdr:colOff>
      <xdr:row>108</xdr:row>
      <xdr:rowOff>148082</xdr:rowOff>
    </xdr:to>
    <xdr:sp macro="" textlink="">
      <xdr:nvSpPr>
        <xdr:cNvPr id="839" name="楕円 838">
          <a:extLst>
            <a:ext uri="{FF2B5EF4-FFF2-40B4-BE49-F238E27FC236}">
              <a16:creationId xmlns:a16="http://schemas.microsoft.com/office/drawing/2014/main" id="{FB246A35-96DD-457F-BDE1-F514BCF2A7C6}"/>
            </a:ext>
          </a:extLst>
        </xdr:cNvPr>
        <xdr:cNvSpPr/>
      </xdr:nvSpPr>
      <xdr:spPr>
        <a:xfrm>
          <a:off x="17551400" y="1799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96138</xdr:rowOff>
    </xdr:from>
    <xdr:to>
      <xdr:col>107</xdr:col>
      <xdr:colOff>50800</xdr:colOff>
      <xdr:row>108</xdr:row>
      <xdr:rowOff>97282</xdr:rowOff>
    </xdr:to>
    <xdr:cxnSp macro="">
      <xdr:nvCxnSpPr>
        <xdr:cNvPr id="840" name="直線コネクタ 839">
          <a:extLst>
            <a:ext uri="{FF2B5EF4-FFF2-40B4-BE49-F238E27FC236}">
              <a16:creationId xmlns:a16="http://schemas.microsoft.com/office/drawing/2014/main" id="{E8BBFD1F-75B2-42DC-8F97-1BCBF00B0634}"/>
            </a:ext>
          </a:extLst>
        </xdr:cNvPr>
        <xdr:cNvCxnSpPr/>
      </xdr:nvCxnSpPr>
      <xdr:spPr>
        <a:xfrm flipV="1">
          <a:off x="17602200" y="18041238"/>
          <a:ext cx="79375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47117</xdr:rowOff>
    </xdr:from>
    <xdr:to>
      <xdr:col>98</xdr:col>
      <xdr:colOff>38100</xdr:colOff>
      <xdr:row>108</xdr:row>
      <xdr:rowOff>148717</xdr:rowOff>
    </xdr:to>
    <xdr:sp macro="" textlink="">
      <xdr:nvSpPr>
        <xdr:cNvPr id="841" name="楕円 840">
          <a:extLst>
            <a:ext uri="{FF2B5EF4-FFF2-40B4-BE49-F238E27FC236}">
              <a16:creationId xmlns:a16="http://schemas.microsoft.com/office/drawing/2014/main" id="{6ED4C89E-0792-430D-ADFD-265A9A46DD44}"/>
            </a:ext>
          </a:extLst>
        </xdr:cNvPr>
        <xdr:cNvSpPr/>
      </xdr:nvSpPr>
      <xdr:spPr>
        <a:xfrm>
          <a:off x="16757650" y="179922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97282</xdr:rowOff>
    </xdr:from>
    <xdr:to>
      <xdr:col>102</xdr:col>
      <xdr:colOff>114300</xdr:colOff>
      <xdr:row>108</xdr:row>
      <xdr:rowOff>97917</xdr:rowOff>
    </xdr:to>
    <xdr:cxnSp macro="">
      <xdr:nvCxnSpPr>
        <xdr:cNvPr id="842" name="直線コネクタ 841">
          <a:extLst>
            <a:ext uri="{FF2B5EF4-FFF2-40B4-BE49-F238E27FC236}">
              <a16:creationId xmlns:a16="http://schemas.microsoft.com/office/drawing/2014/main" id="{865FC4AF-F9ED-472E-9EDF-C7B597299235}"/>
            </a:ext>
          </a:extLst>
        </xdr:cNvPr>
        <xdr:cNvCxnSpPr/>
      </xdr:nvCxnSpPr>
      <xdr:spPr>
        <a:xfrm flipV="1">
          <a:off x="16802100" y="18042382"/>
          <a:ext cx="8001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97807</xdr:rowOff>
    </xdr:from>
    <xdr:ext cx="469744" cy="259045"/>
    <xdr:sp macro="" textlink="">
      <xdr:nvSpPr>
        <xdr:cNvPr id="843" name="n_1aveValue【庁舎】&#10;一人当たり面積">
          <a:extLst>
            <a:ext uri="{FF2B5EF4-FFF2-40B4-BE49-F238E27FC236}">
              <a16:creationId xmlns:a16="http://schemas.microsoft.com/office/drawing/2014/main" id="{9575EEC6-7E5E-444F-86B4-698E8C4B398B}"/>
            </a:ext>
          </a:extLst>
        </xdr:cNvPr>
        <xdr:cNvSpPr txBox="1"/>
      </xdr:nvSpPr>
      <xdr:spPr>
        <a:xfrm>
          <a:off x="189802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99713</xdr:rowOff>
    </xdr:from>
    <xdr:ext cx="469744" cy="259045"/>
    <xdr:sp macro="" textlink="">
      <xdr:nvSpPr>
        <xdr:cNvPr id="844" name="n_2aveValue【庁舎】&#10;一人当たり面積">
          <a:extLst>
            <a:ext uri="{FF2B5EF4-FFF2-40B4-BE49-F238E27FC236}">
              <a16:creationId xmlns:a16="http://schemas.microsoft.com/office/drawing/2014/main" id="{780BEECA-F243-4172-BE17-D6632DB22AC1}"/>
            </a:ext>
          </a:extLst>
        </xdr:cNvPr>
        <xdr:cNvSpPr txBox="1"/>
      </xdr:nvSpPr>
      <xdr:spPr>
        <a:xfrm>
          <a:off x="18180127" y="17701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102379</xdr:rowOff>
    </xdr:from>
    <xdr:ext cx="469744" cy="259045"/>
    <xdr:sp macro="" textlink="">
      <xdr:nvSpPr>
        <xdr:cNvPr id="845" name="n_3aveValue【庁舎】&#10;一人当たり面積">
          <a:extLst>
            <a:ext uri="{FF2B5EF4-FFF2-40B4-BE49-F238E27FC236}">
              <a16:creationId xmlns:a16="http://schemas.microsoft.com/office/drawing/2014/main" id="{B520CAEF-0701-47D0-8DDB-2878FA925EAB}"/>
            </a:ext>
          </a:extLst>
        </xdr:cNvPr>
        <xdr:cNvSpPr txBox="1"/>
      </xdr:nvSpPr>
      <xdr:spPr>
        <a:xfrm>
          <a:off x="1738637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104539</xdr:rowOff>
    </xdr:from>
    <xdr:ext cx="469744" cy="259045"/>
    <xdr:sp macro="" textlink="">
      <xdr:nvSpPr>
        <xdr:cNvPr id="846" name="n_4aveValue【庁舎】&#10;一人当たり面積">
          <a:extLst>
            <a:ext uri="{FF2B5EF4-FFF2-40B4-BE49-F238E27FC236}">
              <a16:creationId xmlns:a16="http://schemas.microsoft.com/office/drawing/2014/main" id="{5EEE8777-36D7-4361-BF6E-78935389BE50}"/>
            </a:ext>
          </a:extLst>
        </xdr:cNvPr>
        <xdr:cNvSpPr txBox="1"/>
      </xdr:nvSpPr>
      <xdr:spPr>
        <a:xfrm>
          <a:off x="16592627" y="1770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136162</xdr:rowOff>
    </xdr:from>
    <xdr:ext cx="469744" cy="259045"/>
    <xdr:sp macro="" textlink="">
      <xdr:nvSpPr>
        <xdr:cNvPr id="847" name="n_1mainValue【庁舎】&#10;一人当たり面積">
          <a:extLst>
            <a:ext uri="{FF2B5EF4-FFF2-40B4-BE49-F238E27FC236}">
              <a16:creationId xmlns:a16="http://schemas.microsoft.com/office/drawing/2014/main" id="{9D00F7FD-30E3-477B-9B89-823CC1BA2092}"/>
            </a:ext>
          </a:extLst>
        </xdr:cNvPr>
        <xdr:cNvSpPr txBox="1"/>
      </xdr:nvSpPr>
      <xdr:spPr>
        <a:xfrm>
          <a:off x="18980227" y="1808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138065</xdr:rowOff>
    </xdr:from>
    <xdr:ext cx="469744" cy="259045"/>
    <xdr:sp macro="" textlink="">
      <xdr:nvSpPr>
        <xdr:cNvPr id="848" name="n_2mainValue【庁舎】&#10;一人当たり面積">
          <a:extLst>
            <a:ext uri="{FF2B5EF4-FFF2-40B4-BE49-F238E27FC236}">
              <a16:creationId xmlns:a16="http://schemas.microsoft.com/office/drawing/2014/main" id="{FA82F4E5-FCFB-400E-96C9-623FC843E165}"/>
            </a:ext>
          </a:extLst>
        </xdr:cNvPr>
        <xdr:cNvSpPr txBox="1"/>
      </xdr:nvSpPr>
      <xdr:spPr>
        <a:xfrm>
          <a:off x="18180127" y="1808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139209</xdr:rowOff>
    </xdr:from>
    <xdr:ext cx="469744" cy="259045"/>
    <xdr:sp macro="" textlink="">
      <xdr:nvSpPr>
        <xdr:cNvPr id="849" name="n_3mainValue【庁舎】&#10;一人当たり面積">
          <a:extLst>
            <a:ext uri="{FF2B5EF4-FFF2-40B4-BE49-F238E27FC236}">
              <a16:creationId xmlns:a16="http://schemas.microsoft.com/office/drawing/2014/main" id="{605E4EDB-2DCC-4565-AD10-89454A4A4D1B}"/>
            </a:ext>
          </a:extLst>
        </xdr:cNvPr>
        <xdr:cNvSpPr txBox="1"/>
      </xdr:nvSpPr>
      <xdr:spPr>
        <a:xfrm>
          <a:off x="17386377" y="1808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139844</xdr:rowOff>
    </xdr:from>
    <xdr:ext cx="469744" cy="259045"/>
    <xdr:sp macro="" textlink="">
      <xdr:nvSpPr>
        <xdr:cNvPr id="850" name="n_4mainValue【庁舎】&#10;一人当たり面積">
          <a:extLst>
            <a:ext uri="{FF2B5EF4-FFF2-40B4-BE49-F238E27FC236}">
              <a16:creationId xmlns:a16="http://schemas.microsoft.com/office/drawing/2014/main" id="{544A4C6B-42E7-4949-BC19-989AFBB023D3}"/>
            </a:ext>
          </a:extLst>
        </xdr:cNvPr>
        <xdr:cNvSpPr txBox="1"/>
      </xdr:nvSpPr>
      <xdr:spPr>
        <a:xfrm>
          <a:off x="16592627" y="1808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E7C6A7C0-26C1-4344-AF42-DDAADA91F752}"/>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2056DF70-09AE-4BBC-9B64-94BB36713713}"/>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32A2FEC7-16A5-4AFB-8E42-1A45F71795E5}"/>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が類似団体内平均値を下回っている「一般廃棄物処理施設」「保健センター・保健所」については、近年の施設を更新改修する工事によって、有形固定資産額の増額・減価償却の減少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対して、「消防施設」は減価償却率が</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％超、「庁舎」にいたっては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％に到着していることから、施設の更新改修が必要となってきており、適切な施設運営や維持管理等を検討していくことが求められている。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当村は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島</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村という特殊な行政区であり、各島に施設が必要であることから、一人当たり面積は高い水準で、高齢化や人口減少によって今後も高い水準となることが見込まれる。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）を境に減少し平成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で横這いとなっていたが、令和元年度に基準財政需要額が増加し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年度においても同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年度は税収の若干の持ち直しがあったものの基準財政需要額が増加したため、</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年度は人口減により税収が減少し、公債費等により基準財政需要額が増加したため、</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高齢化に伴う就業人口の減少による税収の減少が見込まれるため、減少傾向が継続すると考えられる。村税の滞納解消及び、徴収率の向上により一般財源の確保に努めるとともに、歳出抑制に努め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84667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449336"/>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224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73176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437845"/>
          <a:ext cx="8128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4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61685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43784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50195</xdr:rowOff>
    </xdr:from>
    <xdr:to>
      <xdr:col>11</xdr:col>
      <xdr:colOff>31750</xdr:colOff>
      <xdr:row>44</xdr:row>
      <xdr:rowOff>61685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426355"/>
          <a:ext cx="79375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410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5944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382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39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484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38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387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170845</xdr:rowOff>
    </xdr:from>
    <xdr:to>
      <xdr:col>7</xdr:col>
      <xdr:colOff>31750</xdr:colOff>
      <xdr:row>44</xdr:row>
      <xdr:rowOff>100995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3793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111172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15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昨年度から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ポイント増と数値としては若干落ち込んだ。</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分母である経常収入一般財源は、地方特例交付金、地方消費税交付金、株式等譲渡所得交付金等により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ポイント減少し、分子である経常経費充当一般財源額は物件費、維持補修費、公債費等で増加し分子全体で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ポイント増となったため、経常収支比率としては増加した。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により中止していた事業等の一部再開が主要因であるが、コロナ５類移行に伴い今後更なる事業再開や新規事業を開始した際に、村税の適切な徴収、事務経費や施設管理経費等の削減に努めるとともに、事業の見直し等を行い、経常経費の抑制に努める必要があ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64</xdr:row>
      <xdr:rowOff>39370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752850" y="10639425"/>
          <a:ext cx="762000" cy="12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783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64</xdr:row>
      <xdr:rowOff>169672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639425"/>
          <a:ext cx="812800" cy="2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169672</xdr:rowOff>
    </xdr:from>
    <xdr:to>
      <xdr:col>15</xdr:col>
      <xdr:colOff>82550</xdr:colOff>
      <xdr:row>65</xdr:row>
      <xdr:rowOff>34417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898632"/>
          <a:ext cx="8128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34417</xdr:rowOff>
    </xdr:from>
    <xdr:to>
      <xdr:col>11</xdr:col>
      <xdr:colOff>31750</xdr:colOff>
      <xdr:row>65</xdr:row>
      <xdr:rowOff>56134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333500" y="10931017"/>
          <a:ext cx="79375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98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721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5097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56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27305</xdr:rowOff>
    </xdr:from>
    <xdr:to>
      <xdr:col>19</xdr:col>
      <xdr:colOff>184150</xdr:colOff>
      <xdr:row>63</xdr:row>
      <xdr:rowOff>128905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58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139082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365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118872</xdr:rowOff>
    </xdr:from>
    <xdr:to>
      <xdr:col>15</xdr:col>
      <xdr:colOff>133350</xdr:colOff>
      <xdr:row>65</xdr:row>
      <xdr:rowOff>49022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8478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59199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62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155067</xdr:rowOff>
    </xdr:from>
    <xdr:to>
      <xdr:col>11</xdr:col>
      <xdr:colOff>82550</xdr:colOff>
      <xdr:row>65</xdr:row>
      <xdr:rowOff>85217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88402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95394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656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9019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117111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678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[782,482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人件費は、任期付職員採用等により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ポイント増、物件費はサスティナブルアイランド創造事業、新型コロナ対策誘致誘客宣伝事業、財務会計システム更新事業等により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このため、人口</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人当たり決算額は対前年</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98,691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今後、分母である人口減少により数値の上昇が見込まれるため、既存事業の見直しを行うなど削減に努めていく必要があると考えられる。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152197</xdr:rowOff>
    </xdr:from>
    <xdr:to>
      <xdr:col>23</xdr:col>
      <xdr:colOff>133350</xdr:colOff>
      <xdr:row>83</xdr:row>
      <xdr:rowOff>28377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3898677"/>
          <a:ext cx="762000" cy="4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152197</xdr:rowOff>
    </xdr:from>
    <xdr:to>
      <xdr:col>19</xdr:col>
      <xdr:colOff>133350</xdr:colOff>
      <xdr:row>82</xdr:row>
      <xdr:rowOff>163647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2940050" y="13898677"/>
          <a:ext cx="812800" cy="1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155392</xdr:rowOff>
    </xdr:from>
    <xdr:to>
      <xdr:col>15</xdr:col>
      <xdr:colOff>82550</xdr:colOff>
      <xdr:row>82</xdr:row>
      <xdr:rowOff>163647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3901872"/>
          <a:ext cx="8128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123723</xdr:rowOff>
    </xdr:from>
    <xdr:to>
      <xdr:col>11</xdr:col>
      <xdr:colOff>31750</xdr:colOff>
      <xdr:row>82</xdr:row>
      <xdr:rowOff>155392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3870203"/>
          <a:ext cx="793750" cy="3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149027</xdr:rowOff>
    </xdr:from>
    <xdr:to>
      <xdr:col>23</xdr:col>
      <xdr:colOff>184150</xdr:colOff>
      <xdr:row>83</xdr:row>
      <xdr:rowOff>79177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3895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121104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386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101397</xdr:rowOff>
    </xdr:from>
    <xdr:to>
      <xdr:col>19</xdr:col>
      <xdr:colOff>184150</xdr:colOff>
      <xdr:row>83</xdr:row>
      <xdr:rowOff>31547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38478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16324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3930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112847</xdr:rowOff>
    </xdr:from>
    <xdr:to>
      <xdr:col>15</xdr:col>
      <xdr:colOff>133350</xdr:colOff>
      <xdr:row>83</xdr:row>
      <xdr:rowOff>42997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38593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27774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3941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104592</xdr:rowOff>
    </xdr:from>
    <xdr:to>
      <xdr:col>11</xdr:col>
      <xdr:colOff>82550</xdr:colOff>
      <xdr:row>83</xdr:row>
      <xdr:rowOff>34742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385107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19519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3933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72923</xdr:rowOff>
    </xdr:from>
    <xdr:to>
      <xdr:col>7</xdr:col>
      <xdr:colOff>31750</xdr:colOff>
      <xdr:row>83</xdr:row>
      <xdr:rowOff>3073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381940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159300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3905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前年度より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ポイント増加した。団塊世代の職員が定年退職した平成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年度以降は低い数値となっており、全国平均、類似団体平均共に大きく下回っている。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人事院勧告の遵守を基本に給与改定を行っており、今後も実状との乖離が無いように適切な指数を堅持していく必要がある。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171027</xdr:rowOff>
    </xdr:from>
    <xdr:to>
      <xdr:col>81</xdr:col>
      <xdr:colOff>44450</xdr:colOff>
      <xdr:row>85</xdr:row>
      <xdr:rowOff>23707</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4712950" y="14252787"/>
          <a:ext cx="762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143527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560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114723</xdr:rowOff>
    </xdr:from>
    <xdr:to>
      <xdr:col>77</xdr:col>
      <xdr:colOff>44450</xdr:colOff>
      <xdr:row>84</xdr:row>
      <xdr:rowOff>171027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3903960" y="14196483"/>
          <a:ext cx="80899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94420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67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114723</xdr:rowOff>
    </xdr:from>
    <xdr:to>
      <xdr:col>72</xdr:col>
      <xdr:colOff>203200</xdr:colOff>
      <xdr:row>84</xdr:row>
      <xdr:rowOff>114723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3106400" y="1419648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52414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22031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114723</xdr:rowOff>
    </xdr:from>
    <xdr:to>
      <xdr:col>68</xdr:col>
      <xdr:colOff>152400</xdr:colOff>
      <xdr:row>85</xdr:row>
      <xdr:rowOff>23707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2293600" y="14196483"/>
          <a:ext cx="8128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5241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22031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548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63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144357</xdr:rowOff>
    </xdr:from>
    <xdr:to>
      <xdr:col>81</xdr:col>
      <xdr:colOff>95250</xdr:colOff>
      <xdr:row>85</xdr:row>
      <xdr:rowOff>74507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22611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160884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407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120227</xdr:rowOff>
    </xdr:from>
    <xdr:to>
      <xdr:col>77</xdr:col>
      <xdr:colOff>95250</xdr:colOff>
      <xdr:row>85</xdr:row>
      <xdr:rowOff>50377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20198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60554</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3974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63923</xdr:rowOff>
    </xdr:from>
    <xdr:to>
      <xdr:col>73</xdr:col>
      <xdr:colOff>44450</xdr:colOff>
      <xdr:row>84</xdr:row>
      <xdr:rowOff>165523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1456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4250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3918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63923</xdr:rowOff>
    </xdr:from>
    <xdr:to>
      <xdr:col>68</xdr:col>
      <xdr:colOff>203200</xdr:colOff>
      <xdr:row>84</xdr:row>
      <xdr:rowOff>165523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414568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4250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3918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144357</xdr:rowOff>
    </xdr:from>
    <xdr:to>
      <xdr:col>64</xdr:col>
      <xdr:colOff>152400</xdr:colOff>
      <xdr:row>85</xdr:row>
      <xdr:rowOff>74507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2261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84684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399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この数年間で定年退職者の他に中途での離職者が多く、前年度比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人減となったが、他団体と比較して有人離島</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島を有することから、重複施設への人員配置や島間を結ぶ連絡船運営等の特殊な環境により行政規模から比較した職員数は必然的に多くなっている。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事務移譲等によるニーズに対応するため専門職も含めた職員雇用を進めているところであり、また有人離島</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島からなる自治体であるため大幅な削減は困難な状況にある。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同規模で推移すると考えられるが、事務移譲や新たな義務事業の増加によっては増加する可能性もある。事業見直しや施設適正運用等の検討を行い、計画に基づいた総職員数の適正管理に努めていく必要があ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10393</xdr:rowOff>
    </xdr:from>
    <xdr:to>
      <xdr:col>81</xdr:col>
      <xdr:colOff>44450</xdr:colOff>
      <xdr:row>61</xdr:row>
      <xdr:rowOff>16425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712950" y="10236433"/>
          <a:ext cx="762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989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607</xdr:rowOff>
    </xdr:from>
    <xdr:to>
      <xdr:col>77</xdr:col>
      <xdr:colOff>44450</xdr:colOff>
      <xdr:row>61</xdr:row>
      <xdr:rowOff>16425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903960" y="10226647"/>
          <a:ext cx="808990" cy="15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981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167499</xdr:rowOff>
    </xdr:from>
    <xdr:to>
      <xdr:col>72</xdr:col>
      <xdr:colOff>203200</xdr:colOff>
      <xdr:row>61</xdr:row>
      <xdr:rowOff>607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3106400" y="10225899"/>
          <a:ext cx="797560" cy="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93884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981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151815</xdr:rowOff>
    </xdr:from>
    <xdr:to>
      <xdr:col>68</xdr:col>
      <xdr:colOff>152400</xdr:colOff>
      <xdr:row>60</xdr:row>
      <xdr:rowOff>167499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2293600" y="10210215"/>
          <a:ext cx="812800" cy="1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105949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982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100587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982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131043</xdr:rowOff>
    </xdr:from>
    <xdr:to>
      <xdr:col>81</xdr:col>
      <xdr:colOff>95250</xdr:colOff>
      <xdr:row>61</xdr:row>
      <xdr:rowOff>61193</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1018944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103120</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1016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137075</xdr:rowOff>
    </xdr:from>
    <xdr:to>
      <xdr:col>77</xdr:col>
      <xdr:colOff>95250</xdr:colOff>
      <xdr:row>61</xdr:row>
      <xdr:rowOff>67225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1019547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52002</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102780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121257</xdr:rowOff>
    </xdr:from>
    <xdr:to>
      <xdr:col>73</xdr:col>
      <xdr:colOff>44450</xdr:colOff>
      <xdr:row>61</xdr:row>
      <xdr:rowOff>51407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1017965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36184</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10262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116699</xdr:rowOff>
    </xdr:from>
    <xdr:to>
      <xdr:col>68</xdr:col>
      <xdr:colOff>203200</xdr:colOff>
      <xdr:row>61</xdr:row>
      <xdr:rowOff>46849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1017509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31626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1025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101015</xdr:rowOff>
    </xdr:from>
    <xdr:to>
      <xdr:col>64</xdr:col>
      <xdr:colOff>152400</xdr:colOff>
      <xdr:row>61</xdr:row>
      <xdr:rowOff>31165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10159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15942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10241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ほぼ横ばいで推移しているが前年度に比べ</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主な増要因としては過疎対策債、辺地債の元金償還開始等により元利償還金等が増加した。これに伴い算入公債費等は増加したが、元利償還金等と算入公債費の差分により、実質公債費率の分子は増加した。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今後についても、</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借り入れた単独災害復旧事業債、辺地債に対する元利償還金の増、式根島下水道整備に係る準元利償還金の増等により数値の悪化が見込まれるため、事業実施にあたっては補助金の最大限の取得及び有利起債の活用を行うなど、慎重な起債計画・運用を行う必要がある。</a:t>
          </a: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44027</xdr:rowOff>
    </xdr:from>
    <xdr:to>
      <xdr:col>81</xdr:col>
      <xdr:colOff>44450</xdr:colOff>
      <xdr:row>41</xdr:row>
      <xdr:rowOff>76200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4712950" y="6917267"/>
          <a:ext cx="762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894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35983</xdr:rowOff>
    </xdr:from>
    <xdr:to>
      <xdr:col>77</xdr:col>
      <xdr:colOff>44450</xdr:colOff>
      <xdr:row>41</xdr:row>
      <xdr:rowOff>44027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3903960" y="6909223"/>
          <a:ext cx="80899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52070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3106400" y="6909223"/>
          <a:ext cx="79756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100330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2293600" y="6925310"/>
          <a:ext cx="812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8986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41927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74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87027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105004</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6642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86223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96960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63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87451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65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69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6699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将来負担比率は、地方債の現在高の減少、充当可能基金と基準財政需要額算入見込額が増加したことによる分子の減少等により前年度より大きく減じたが、今年度については、年間における住民の減少率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％と過疎化及び将来の税収等の見込み減少に拍車をかけている。また、標準財政規模も昨年よりも</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今後、施設更新に伴う地方債の新規借入及び基金の取崩し、公営企業債に係る繰出増が見込まれ指数の悪化が想定される。将来に負担を残さないよう事業精査を行い、健全な財政運営に努める必要がある。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分母である経常一般財源が微減したため</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ポイント増。全国平均、類似団体平均と比較し高い数値を示している。</a:t>
          </a:r>
        </a:p>
        <a:p>
          <a:r>
            <a:rPr kumimoji="1" lang="ja-JP" altLang="en-US" sz="1200">
              <a:latin typeface="ＭＳ Ｐゴシック" panose="020B0600070205080204" pitchFamily="50" charset="-128"/>
              <a:ea typeface="ＭＳ Ｐゴシック" panose="020B0600070205080204" pitchFamily="50" charset="-128"/>
            </a:rPr>
            <a:t>行政区に</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島の有人離島を持つ特殊事情により、各島に行政サービスが必要であり、さらに島間の離島航路確保のための連絡船運行による影響も大きいが、生活インフラのため廃止は出来ない。</a:t>
          </a:r>
        </a:p>
        <a:p>
          <a:r>
            <a:rPr kumimoji="1" lang="ja-JP" altLang="en-US" sz="1200">
              <a:latin typeface="ＭＳ Ｐゴシック" panose="020B0600070205080204" pitchFamily="50" charset="-128"/>
              <a:ea typeface="ＭＳ Ｐゴシック" panose="020B0600070205080204" pitchFamily="50" charset="-128"/>
            </a:rPr>
            <a:t>今後も抜本的な解消は困難であるが、総職員数の抑制、手当等の見直しを含め、削減に努める必要がある。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27940</xdr:rowOff>
    </xdr:from>
    <xdr:to>
      <xdr:col>24</xdr:col>
      <xdr:colOff>25400</xdr:colOff>
      <xdr:row>38</xdr:row>
      <xdr:rowOff>35560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430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27940</xdr:rowOff>
    </xdr:from>
    <xdr:to>
      <xdr:col>19</xdr:col>
      <xdr:colOff>187325</xdr:colOff>
      <xdr:row>38</xdr:row>
      <xdr:rowOff>157480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430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168910</xdr:rowOff>
    </xdr:from>
    <xdr:to>
      <xdr:col>15</xdr:col>
      <xdr:colOff>98425</xdr:colOff>
      <xdr:row>38</xdr:row>
      <xdr:rowOff>157480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125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96520</xdr:rowOff>
    </xdr:from>
    <xdr:to>
      <xdr:col>11</xdr:col>
      <xdr:colOff>9525</xdr:colOff>
      <xdr:row>37</xdr:row>
      <xdr:rowOff>168910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401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156210</xdr:rowOff>
    </xdr:from>
    <xdr:to>
      <xdr:col>24</xdr:col>
      <xdr:colOff>76200</xdr:colOff>
      <xdr:row>38</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128287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148590</xdr:rowOff>
    </xdr:from>
    <xdr:to>
      <xdr:col>20</xdr:col>
      <xdr:colOff>38100</xdr:colOff>
      <xdr:row>38</xdr:row>
      <xdr:rowOff>78740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63517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7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106680</xdr:rowOff>
    </xdr:from>
    <xdr:to>
      <xdr:col>15</xdr:col>
      <xdr:colOff>149225</xdr:colOff>
      <xdr:row>39</xdr:row>
      <xdr:rowOff>36830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21607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118110</xdr:rowOff>
    </xdr:from>
    <xdr:to>
      <xdr:col>11</xdr:col>
      <xdr:colOff>60325</xdr:colOff>
      <xdr:row>38</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33037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45720</xdr:rowOff>
    </xdr:from>
    <xdr:to>
      <xdr:col>6</xdr:col>
      <xdr:colOff>171450</xdr:colOff>
      <xdr:row>37</xdr:row>
      <xdr:rowOff>147320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132097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7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コロナにより中止していた各種事業を徐々に再開させたことにより、対前年</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ポイント増となった。有人離島</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島を有し海洋を隔てているため、保育所・学校・衛生施設・支所等、行政施設の重複による運営経費等が類似団体と比較し高くなっており、性質上抜本的な改善は困難であるが、公共施設総合管理計画を基にコスト管理を行い、経費の削減に努め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153670</xdr:rowOff>
    </xdr:from>
    <xdr:to>
      <xdr:col>82</xdr:col>
      <xdr:colOff>107950</xdr:colOff>
      <xdr:row>15</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55397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153670</xdr:rowOff>
    </xdr:from>
    <xdr:to>
      <xdr:col>78</xdr:col>
      <xdr:colOff>69850</xdr:colOff>
      <xdr:row>15</xdr:row>
      <xdr:rowOff>146050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55397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13987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5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17</xdr:row>
      <xdr:rowOff>50800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7178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36847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8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168910</xdr:rowOff>
    </xdr:from>
    <xdr:to>
      <xdr:col>69</xdr:col>
      <xdr:colOff>92075</xdr:colOff>
      <xdr:row>17</xdr:row>
      <xdr:rowOff>50800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29121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123207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5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0</xdr:rowOff>
    </xdr:from>
    <xdr:to>
      <xdr:col>82</xdr:col>
      <xdr:colOff>158750</xdr:colOff>
      <xdr:row>15</xdr:row>
      <xdr:rowOff>101600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57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16527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41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102870</xdr:rowOff>
    </xdr:from>
    <xdr:to>
      <xdr:col>78</xdr:col>
      <xdr:colOff>120650</xdr:colOff>
      <xdr:row>15</xdr:row>
      <xdr:rowOff>33020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50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43197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272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0</xdr:rowOff>
    </xdr:from>
    <xdr:to>
      <xdr:col>69</xdr:col>
      <xdr:colOff>142875</xdr:colOff>
      <xdr:row>17</xdr:row>
      <xdr:rowOff>101600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91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86377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00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118110</xdr:rowOff>
    </xdr:from>
    <xdr:to>
      <xdr:col>65</xdr:col>
      <xdr:colOff>53975</xdr:colOff>
      <xdr:row>17</xdr:row>
      <xdr:rowOff>48260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86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33037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94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全国平均、類似団体平均と比較し大きく下回っている。</a:t>
          </a:r>
        </a:p>
        <a:p>
          <a:r>
            <a:rPr kumimoji="1" lang="ja-JP" altLang="en-US" sz="1200">
              <a:latin typeface="ＭＳ Ｐゴシック" panose="020B0600070205080204" pitchFamily="50" charset="-128"/>
              <a:ea typeface="ＭＳ Ｐゴシック" panose="020B0600070205080204" pitchFamily="50" charset="-128"/>
            </a:rPr>
            <a:t>概ね国の施策によるものであるが、少子化対策に係る医療費・給食費及び学用品助成等の村独自事業も実施している。</a:t>
          </a:r>
        </a:p>
        <a:p>
          <a:r>
            <a:rPr kumimoji="1" lang="ja-JP" altLang="en-US" sz="1200">
              <a:latin typeface="ＭＳ Ｐゴシック" panose="020B0600070205080204" pitchFamily="50" charset="-128"/>
              <a:ea typeface="ＭＳ Ｐゴシック" panose="020B0600070205080204" pitchFamily="50" charset="-128"/>
            </a:rPr>
            <a:t>障害者に対する扶助費は島内に施設が無いため、島外施設への入所者数増、区分判定の変更に伴い増加傾向にある。</a:t>
          </a:r>
        </a:p>
        <a:p>
          <a:r>
            <a:rPr kumimoji="1" lang="ja-JP" altLang="en-US" sz="1200">
              <a:latin typeface="ＭＳ Ｐゴシック" panose="020B0600070205080204" pitchFamily="50" charset="-128"/>
              <a:ea typeface="ＭＳ Ｐゴシック" panose="020B0600070205080204" pitchFamily="50" charset="-128"/>
            </a:rPr>
            <a:t>独自事業については、計画段階で十分な精査を行い、少子化・人口減少対策等地方創生対策として真に必要な施策に対しては重点的に取り組んでいく必要がある</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127000</xdr:rowOff>
    </xdr:from>
    <xdr:to>
      <xdr:col>24</xdr:col>
      <xdr:colOff>25400</xdr:colOff>
      <xdr:row>53</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13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127000</xdr:rowOff>
    </xdr:from>
    <xdr:to>
      <xdr:col>19</xdr:col>
      <xdr:colOff>187325</xdr:colOff>
      <xdr:row>53</xdr:row>
      <xdr:rowOff>146050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21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146050</xdr:rowOff>
    </xdr:from>
    <xdr:to>
      <xdr:col>15</xdr:col>
      <xdr:colOff>98425</xdr:colOff>
      <xdr:row>54</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232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88900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328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76200</xdr:rowOff>
    </xdr:from>
    <xdr:to>
      <xdr:col>24</xdr:col>
      <xdr:colOff>76200</xdr:colOff>
      <xdr:row>54</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92727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76200</xdr:rowOff>
    </xdr:from>
    <xdr:to>
      <xdr:col>20</xdr:col>
      <xdr:colOff>38100</xdr:colOff>
      <xdr:row>54</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16527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3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95250</xdr:rowOff>
    </xdr:from>
    <xdr:to>
      <xdr:col>15</xdr:col>
      <xdr:colOff>149225</xdr:colOff>
      <xdr:row>54</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19050</xdr:rowOff>
    </xdr:from>
    <xdr:to>
      <xdr:col>11</xdr:col>
      <xdr:colOff>60325</xdr:colOff>
      <xdr:row>54</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149877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その他の経常収支比率は、類似団体平均を</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ポイント上回り、昨年度比</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ポイント増となった。</a:t>
          </a:r>
        </a:p>
        <a:p>
          <a:r>
            <a:rPr kumimoji="1" lang="ja-JP" altLang="en-US" sz="1200">
              <a:latin typeface="ＭＳ Ｐゴシック" panose="020B0600070205080204" pitchFamily="50" charset="-128"/>
              <a:ea typeface="ＭＳ Ｐゴシック" panose="020B0600070205080204" pitchFamily="50" charset="-128"/>
            </a:rPr>
            <a:t>主な要因は、簡易水道事業、下水道事業、診療所会計、後期高齢会計等繰出金の増となっている。</a:t>
          </a:r>
        </a:p>
        <a:p>
          <a:r>
            <a:rPr kumimoji="1" lang="ja-JP" altLang="en-US" sz="1200">
              <a:latin typeface="ＭＳ Ｐゴシック" panose="020B0600070205080204" pitchFamily="50" charset="-128"/>
              <a:ea typeface="ＭＳ Ｐゴシック" panose="020B0600070205080204" pitchFamily="50" charset="-128"/>
            </a:rPr>
            <a:t>各特別会計及び施設管理等においては、適正な利用者負担を求めるなど、特定財源の確保を行っていく必要がある。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27940</xdr:rowOff>
    </xdr:from>
    <xdr:to>
      <xdr:col>82</xdr:col>
      <xdr:colOff>107950</xdr:colOff>
      <xdr:row>58</xdr:row>
      <xdr:rowOff>50800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9720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27940</xdr:rowOff>
    </xdr:from>
    <xdr:to>
      <xdr:col>78</xdr:col>
      <xdr:colOff>69850</xdr:colOff>
      <xdr:row>59</xdr:row>
      <xdr:rowOff>31750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9720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153687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8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27940</xdr:rowOff>
    </xdr:from>
    <xdr:to>
      <xdr:col>73</xdr:col>
      <xdr:colOff>180975</xdr:colOff>
      <xdr:row>59</xdr:row>
      <xdr:rowOff>31750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9720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138447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27940</xdr:rowOff>
    </xdr:from>
    <xdr:to>
      <xdr:col>69</xdr:col>
      <xdr:colOff>92075</xdr:colOff>
      <xdr:row>59</xdr:row>
      <xdr:rowOff>107950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9720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146067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27957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148590</xdr:rowOff>
    </xdr:from>
    <xdr:to>
      <xdr:col>78</xdr:col>
      <xdr:colOff>120650</xdr:colOff>
      <xdr:row>58</xdr:row>
      <xdr:rowOff>78740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63517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00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148590</xdr:rowOff>
    </xdr:from>
    <xdr:to>
      <xdr:col>69</xdr:col>
      <xdr:colOff>142875</xdr:colOff>
      <xdr:row>58</xdr:row>
      <xdr:rowOff>78740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63517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多くがイベント及び各団体等に対する負担金及び補助金であり、対前年同となっている。</a:t>
          </a:r>
        </a:p>
        <a:p>
          <a:r>
            <a:rPr kumimoji="1" lang="ja-JP" altLang="en-US" sz="1300">
              <a:latin typeface="ＭＳ Ｐゴシック" panose="020B0600070205080204" pitchFamily="50" charset="-128"/>
              <a:ea typeface="ＭＳ Ｐゴシック" panose="020B0600070205080204" pitchFamily="50" charset="-128"/>
            </a:rPr>
            <a:t>これは、新型コロナウィルスにより中止していたイベント等を徐々に再開させたことによるものである。</a:t>
          </a:r>
        </a:p>
        <a:p>
          <a:r>
            <a:rPr kumimoji="1" lang="ja-JP" altLang="en-US" sz="1300">
              <a:latin typeface="ＭＳ Ｐゴシック" panose="020B0600070205080204" pitchFamily="50" charset="-128"/>
              <a:ea typeface="ＭＳ Ｐゴシック" panose="020B0600070205080204" pitchFamily="50" charset="-128"/>
            </a:rPr>
            <a:t>全国平均・類似団体平均共に大きく下回っているが、効果等を検証し、効果の薄いものについては見直し、廃止を行うなど、必要な施策への重点的な実施を検討する必要がある。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99568</xdr:rowOff>
    </xdr:from>
    <xdr:to>
      <xdr:col>82</xdr:col>
      <xdr:colOff>107950</xdr:colOff>
      <xdr:row>34</xdr:row>
      <xdr:rowOff>99568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9288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99568</xdr:rowOff>
    </xdr:from>
    <xdr:to>
      <xdr:col>78</xdr:col>
      <xdr:colOff>69850</xdr:colOff>
      <xdr:row>34</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59288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35</xdr:row>
      <xdr:rowOff>28702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9563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28702</xdr:rowOff>
    </xdr:from>
    <xdr:to>
      <xdr:col>69</xdr:col>
      <xdr:colOff>92075</xdr:colOff>
      <xdr:row>35</xdr:row>
      <xdr:rowOff>33274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029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48768</xdr:rowOff>
    </xdr:from>
    <xdr:to>
      <xdr:col>82</xdr:col>
      <xdr:colOff>158750</xdr:colOff>
      <xdr:row>34</xdr:row>
      <xdr:rowOff>150368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128795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78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48768</xdr:rowOff>
    </xdr:from>
    <xdr:to>
      <xdr:col>78</xdr:col>
      <xdr:colOff>120650</xdr:colOff>
      <xdr:row>34</xdr:row>
      <xdr:rowOff>150368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160545</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4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149352</xdr:rowOff>
    </xdr:from>
    <xdr:to>
      <xdr:col>69</xdr:col>
      <xdr:colOff>142875</xdr:colOff>
      <xdr:row>35</xdr:row>
      <xdr:rowOff>79502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153924</xdr:rowOff>
    </xdr:from>
    <xdr:to>
      <xdr:col>65</xdr:col>
      <xdr:colOff>53975</xdr:colOff>
      <xdr:row>35</xdr:row>
      <xdr:rowOff>84074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94251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今年度は、全国平均、類似団体平均を若干上回った。公債費は</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年度借入の過疎対策債の償還開始により</a:t>
          </a:r>
          <a:r>
            <a:rPr kumimoji="1" lang="en-US" altLang="ja-JP" sz="1100">
              <a:latin typeface="ＭＳ Ｐゴシック" panose="020B0600070205080204" pitchFamily="50" charset="-128"/>
              <a:ea typeface="ＭＳ Ｐゴシック" panose="020B0600070205080204" pitchFamily="50" charset="-128"/>
            </a:rPr>
            <a:t>21.2</a:t>
          </a:r>
          <a:r>
            <a:rPr kumimoji="1" lang="ja-JP" altLang="en-US" sz="1100">
              <a:latin typeface="ＭＳ Ｐゴシック" panose="020B0600070205080204" pitchFamily="50" charset="-128"/>
              <a:ea typeface="ＭＳ Ｐゴシック" panose="020B0600070205080204" pitchFamily="50" charset="-128"/>
            </a:rPr>
            <a:t>ポイント増加したが、分母である経常一般財源が減少したため、</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対前年</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3.2</a:t>
          </a:r>
          <a:r>
            <a:rPr kumimoji="1" lang="ja-JP" altLang="en-US" sz="1100">
              <a:latin typeface="ＭＳ Ｐゴシック" panose="020B0600070205080204" pitchFamily="50" charset="-128"/>
              <a:ea typeface="ＭＳ Ｐゴシック" panose="020B0600070205080204" pitchFamily="50" charset="-128"/>
            </a:rPr>
            <a:t>ポイント増となっている。</a:t>
          </a:r>
        </a:p>
        <a:p>
          <a:r>
            <a:rPr kumimoji="1" lang="en-US" altLang="ja-JP" sz="1100">
              <a:latin typeface="ＭＳ Ｐゴシック" panose="020B0600070205080204" pitchFamily="50" charset="-128"/>
              <a:ea typeface="ＭＳ Ｐゴシック" panose="020B0600070205080204" pitchFamily="50" charset="-128"/>
            </a:rPr>
            <a:t>R2</a:t>
          </a:r>
          <a:r>
            <a:rPr kumimoji="1" lang="ja-JP" altLang="en-US" sz="1100">
              <a:latin typeface="ＭＳ Ｐゴシック" panose="020B0600070205080204" pitchFamily="50" charset="-128"/>
              <a:ea typeface="ＭＳ Ｐゴシック" panose="020B0600070205080204" pitchFamily="50" charset="-128"/>
            </a:rPr>
            <a:t>年度に借り入れた単独災害復旧事業債、辺地債（製氷貯氷冷凍冷蔵施設等）の元金償還が</a:t>
          </a:r>
          <a:r>
            <a:rPr kumimoji="1" lang="en-US" altLang="ja-JP" sz="1100">
              <a:latin typeface="ＭＳ Ｐゴシック" panose="020B0600070205080204" pitchFamily="50" charset="-128"/>
              <a:ea typeface="ＭＳ Ｐゴシック" panose="020B0600070205080204" pitchFamily="50" charset="-128"/>
            </a:rPr>
            <a:t>R5</a:t>
          </a:r>
          <a:r>
            <a:rPr kumimoji="1" lang="ja-JP" altLang="en-US" sz="1100">
              <a:latin typeface="ＭＳ Ｐゴシック" panose="020B0600070205080204" pitchFamily="50" charset="-128"/>
              <a:ea typeface="ＭＳ Ｐゴシック" panose="020B0600070205080204" pitchFamily="50" charset="-128"/>
            </a:rPr>
            <a:t>年度から開始するため、今後も元利償還金の増加が見込まれる。弾力的な財政構造を維持し、将来に負担を残さないよう、残高と借入のバランスを注視し計画的な起債運用を行う必要がある。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35561</xdr:rowOff>
    </xdr:from>
    <xdr:to>
      <xdr:col>24</xdr:col>
      <xdr:colOff>25400</xdr:colOff>
      <xdr:row>76</xdr:row>
      <xdr:rowOff>157480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65761"/>
          <a:ext cx="8382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119397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78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35561</xdr:rowOff>
    </xdr:from>
    <xdr:to>
      <xdr:col>19</xdr:col>
      <xdr:colOff>187325</xdr:colOff>
      <xdr:row>76</xdr:row>
      <xdr:rowOff>43180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65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43180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50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46989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505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78757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156211</xdr:rowOff>
    </xdr:from>
    <xdr:to>
      <xdr:col>20</xdr:col>
      <xdr:colOff>38100</xdr:colOff>
      <xdr:row>76</xdr:row>
      <xdr:rowOff>86361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96537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163830</xdr:rowOff>
    </xdr:from>
    <xdr:to>
      <xdr:col>15</xdr:col>
      <xdr:colOff>149225</xdr:colOff>
      <xdr:row>76</xdr:row>
      <xdr:rowOff>93980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104157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167639</xdr:rowOff>
    </xdr:from>
    <xdr:to>
      <xdr:col>6</xdr:col>
      <xdr:colOff>171450</xdr:colOff>
      <xdr:row>76</xdr:row>
      <xdr:rowOff>97789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107967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公債費以外経常収支比率は、</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ポイント増加したが、類似団体平均を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ポイント下回っている。</a:t>
          </a:r>
        </a:p>
        <a:p>
          <a:r>
            <a:rPr kumimoji="1" lang="ja-JP" altLang="en-US" sz="1100">
              <a:latin typeface="ＭＳ Ｐゴシック" panose="020B0600070205080204" pitchFamily="50" charset="-128"/>
              <a:ea typeface="ＭＳ Ｐゴシック" panose="020B0600070205080204" pitchFamily="50" charset="-128"/>
            </a:rPr>
            <a:t>主な要因は、新型コロナウイルスにより中止していた事業やイベント等の一部再開により、物件費、補助費等が微増したことによるものである。</a:t>
          </a:r>
        </a:p>
        <a:p>
          <a:r>
            <a:rPr kumimoji="1" lang="ja-JP" altLang="en-US" sz="1100">
              <a:latin typeface="ＭＳ Ｐゴシック" panose="020B0600070205080204" pitchFamily="50" charset="-128"/>
              <a:ea typeface="ＭＳ Ｐゴシック" panose="020B0600070205080204" pitchFamily="50" charset="-128"/>
            </a:rPr>
            <a:t>過去の減少要因が一過性のものであるため、事業の見直し、施設管理の適正化や、利用者等からの適正な負担徴収などを継続して検討を行っていく必要がある。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42092</xdr:rowOff>
    </xdr:from>
    <xdr:to>
      <xdr:col>82</xdr:col>
      <xdr:colOff>107950</xdr:colOff>
      <xdr:row>76</xdr:row>
      <xdr:rowOff>117202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072292"/>
          <a:ext cx="8382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169108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99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42092</xdr:rowOff>
    </xdr:from>
    <xdr:to>
      <xdr:col>78</xdr:col>
      <xdr:colOff>69850</xdr:colOff>
      <xdr:row>78</xdr:row>
      <xdr:rowOff>48623</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072292"/>
          <a:ext cx="889000" cy="34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43378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45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48623</xdr:rowOff>
    </xdr:from>
    <xdr:to>
      <xdr:col>73</xdr:col>
      <xdr:colOff>180975</xdr:colOff>
      <xdr:row>78</xdr:row>
      <xdr:rowOff>117202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421723"/>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8363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117202</xdr:rowOff>
    </xdr:from>
    <xdr:to>
      <xdr:col>69</xdr:col>
      <xdr:colOff>92075</xdr:colOff>
      <xdr:row>78</xdr:row>
      <xdr:rowOff>123734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49030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66402</xdr:rowOff>
    </xdr:from>
    <xdr:to>
      <xdr:col>82</xdr:col>
      <xdr:colOff>158750</xdr:colOff>
      <xdr:row>76</xdr:row>
      <xdr:rowOff>168002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09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82929</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94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162742</xdr:rowOff>
    </xdr:from>
    <xdr:to>
      <xdr:col>78</xdr:col>
      <xdr:colOff>120650</xdr:colOff>
      <xdr:row>76</xdr:row>
      <xdr:rowOff>92892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2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103068</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790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169273</xdr:rowOff>
    </xdr:from>
    <xdr:to>
      <xdr:col>74</xdr:col>
      <xdr:colOff>31750</xdr:colOff>
      <xdr:row>78</xdr:row>
      <xdr:rowOff>99423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84200</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66402</xdr:rowOff>
    </xdr:from>
    <xdr:to>
      <xdr:col>69</xdr:col>
      <xdr:colOff>142875</xdr:colOff>
      <xdr:row>78</xdr:row>
      <xdr:rowOff>168002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152779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52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72934</xdr:rowOff>
    </xdr:from>
    <xdr:to>
      <xdr:col>65</xdr:col>
      <xdr:colOff>53975</xdr:colOff>
      <xdr:row>79</xdr:row>
      <xdr:rowOff>3084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4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159311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32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134117</xdr:rowOff>
    </xdr:from>
    <xdr:to>
      <xdr:col>29</xdr:col>
      <xdr:colOff>127000</xdr:colOff>
      <xdr:row>17</xdr:row>
      <xdr:rowOff>146778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096392"/>
          <a:ext cx="647700" cy="12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118894</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811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146778</xdr:rowOff>
    </xdr:from>
    <xdr:to>
      <xdr:col>26</xdr:col>
      <xdr:colOff>50800</xdr:colOff>
      <xdr:row>17</xdr:row>
      <xdr:rowOff>162836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109053"/>
          <a:ext cx="698500" cy="16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150518</xdr:rowOff>
    </xdr:from>
    <xdr:to>
      <xdr:col>22</xdr:col>
      <xdr:colOff>114300</xdr:colOff>
      <xdr:row>17</xdr:row>
      <xdr:rowOff>162836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3112793"/>
          <a:ext cx="698500" cy="12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150518</xdr:rowOff>
    </xdr:from>
    <xdr:to>
      <xdr:col>18</xdr:col>
      <xdr:colOff>177800</xdr:colOff>
      <xdr:row>18</xdr:row>
      <xdr:rowOff>303</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112793"/>
          <a:ext cx="698500" cy="21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69458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75811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83317</xdr:rowOff>
    </xdr:from>
    <xdr:to>
      <xdr:col>29</xdr:col>
      <xdr:colOff>177800</xdr:colOff>
      <xdr:row>18</xdr:row>
      <xdr:rowOff>13467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045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99844</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890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95978</xdr:rowOff>
    </xdr:from>
    <xdr:to>
      <xdr:col>26</xdr:col>
      <xdr:colOff>101600</xdr:colOff>
      <xdr:row>18</xdr:row>
      <xdr:rowOff>26128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058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36305</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827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112036</xdr:rowOff>
    </xdr:from>
    <xdr:to>
      <xdr:col>22</xdr:col>
      <xdr:colOff>165100</xdr:colOff>
      <xdr:row>18</xdr:row>
      <xdr:rowOff>42186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074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52363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84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99718</xdr:rowOff>
    </xdr:from>
    <xdr:to>
      <xdr:col>19</xdr:col>
      <xdr:colOff>38100</xdr:colOff>
      <xdr:row>18</xdr:row>
      <xdr:rowOff>29868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061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40045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830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120953</xdr:rowOff>
    </xdr:from>
    <xdr:to>
      <xdr:col>15</xdr:col>
      <xdr:colOff>101600</xdr:colOff>
      <xdr:row>18</xdr:row>
      <xdr:rowOff>51103</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083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61280</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85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36051</xdr:rowOff>
    </xdr:from>
    <xdr:to>
      <xdr:col>29</xdr:col>
      <xdr:colOff>127000</xdr:colOff>
      <xdr:row>36</xdr:row>
      <xdr:rowOff>68886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989301"/>
          <a:ext cx="647700" cy="32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68886</xdr:rowOff>
    </xdr:from>
    <xdr:to>
      <xdr:col>26</xdr:col>
      <xdr:colOff>50800</xdr:colOff>
      <xdr:row>36</xdr:row>
      <xdr:rowOff>82671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022136"/>
          <a:ext cx="698500" cy="13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82671</xdr:rowOff>
    </xdr:from>
    <xdr:to>
      <xdr:col>22</xdr:col>
      <xdr:colOff>114300</xdr:colOff>
      <xdr:row>36</xdr:row>
      <xdr:rowOff>100265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035921"/>
          <a:ext cx="698500" cy="17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100265</xdr:rowOff>
    </xdr:from>
    <xdr:to>
      <xdr:col>18</xdr:col>
      <xdr:colOff>177800</xdr:colOff>
      <xdr:row>36</xdr:row>
      <xdr:rowOff>110049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053515"/>
          <a:ext cx="698500" cy="9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328151</xdr:rowOff>
    </xdr:from>
    <xdr:to>
      <xdr:col>29</xdr:col>
      <xdr:colOff>177800</xdr:colOff>
      <xdr:row>36</xdr:row>
      <xdr:rowOff>86851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3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300228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10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18086</xdr:rowOff>
    </xdr:from>
    <xdr:to>
      <xdr:col>26</xdr:col>
      <xdr:colOff>101600</xdr:colOff>
      <xdr:row>36</xdr:row>
      <xdr:rowOff>119686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71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104463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05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31871</xdr:rowOff>
    </xdr:from>
    <xdr:to>
      <xdr:col>22</xdr:col>
      <xdr:colOff>165100</xdr:colOff>
      <xdr:row>36</xdr:row>
      <xdr:rowOff>133471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85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118248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071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49465</xdr:rowOff>
    </xdr:from>
    <xdr:to>
      <xdr:col>19</xdr:col>
      <xdr:colOff>38100</xdr:colOff>
      <xdr:row>36</xdr:row>
      <xdr:rowOff>151065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02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135842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0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59249</xdr:rowOff>
    </xdr:from>
    <xdr:to>
      <xdr:col>15</xdr:col>
      <xdr:colOff>101600</xdr:colOff>
      <xdr:row>36</xdr:row>
      <xdr:rowOff>160849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12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145626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98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83264</xdr:rowOff>
    </xdr:from>
    <xdr:to>
      <xdr:col>24</xdr:col>
      <xdr:colOff>63500</xdr:colOff>
      <xdr:row>36</xdr:row>
      <xdr:rowOff>93763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255464"/>
          <a:ext cx="8382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93763</xdr:rowOff>
    </xdr:from>
    <xdr:to>
      <xdr:col>19</xdr:col>
      <xdr:colOff>177800</xdr:colOff>
      <xdr:row>36</xdr:row>
      <xdr:rowOff>122010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265963"/>
          <a:ext cx="889000" cy="2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122010</xdr:rowOff>
    </xdr:from>
    <xdr:to>
      <xdr:col>15</xdr:col>
      <xdr:colOff>50800</xdr:colOff>
      <xdr:row>37</xdr:row>
      <xdr:rowOff>27017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294210"/>
          <a:ext cx="889000" cy="7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27017</xdr:rowOff>
    </xdr:from>
    <xdr:to>
      <xdr:col>10</xdr:col>
      <xdr:colOff>114300</xdr:colOff>
      <xdr:row>37</xdr:row>
      <xdr:rowOff>42728</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70667"/>
          <a:ext cx="889000" cy="1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32464</xdr:rowOff>
    </xdr:from>
    <xdr:to>
      <xdr:col>24</xdr:col>
      <xdr:colOff>114300</xdr:colOff>
      <xdr:row>36</xdr:row>
      <xdr:rowOff>134064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0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55341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05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42963</xdr:rowOff>
    </xdr:from>
    <xdr:to>
      <xdr:col>20</xdr:col>
      <xdr:colOff>38100</xdr:colOff>
      <xdr:row>36</xdr:row>
      <xdr:rowOff>144563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1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161090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99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71210</xdr:rowOff>
    </xdr:from>
    <xdr:to>
      <xdr:col>15</xdr:col>
      <xdr:colOff>101600</xdr:colOff>
      <xdr:row>37</xdr:row>
      <xdr:rowOff>1360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4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17887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1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147667</xdr:rowOff>
    </xdr:from>
    <xdr:to>
      <xdr:col>10</xdr:col>
      <xdr:colOff>165100</xdr:colOff>
      <xdr:row>37</xdr:row>
      <xdr:rowOff>77817</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94344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09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163378</xdr:rowOff>
    </xdr:from>
    <xdr:to>
      <xdr:col>6</xdr:col>
      <xdr:colOff>38100</xdr:colOff>
      <xdr:row>37</xdr:row>
      <xdr:rowOff>93528</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3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110055</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1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53948</xdr:rowOff>
    </xdr:from>
    <xdr:to>
      <xdr:col>24</xdr:col>
      <xdr:colOff>63500</xdr:colOff>
      <xdr:row>57</xdr:row>
      <xdr:rowOff>122182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26598"/>
          <a:ext cx="838200" cy="6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97968</xdr:rowOff>
    </xdr:from>
    <xdr:to>
      <xdr:col>19</xdr:col>
      <xdr:colOff>177800</xdr:colOff>
      <xdr:row>57</xdr:row>
      <xdr:rowOff>122182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70618"/>
          <a:ext cx="889000" cy="2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80252</xdr:rowOff>
    </xdr:from>
    <xdr:to>
      <xdr:col>15</xdr:col>
      <xdr:colOff>50800</xdr:colOff>
      <xdr:row>57</xdr:row>
      <xdr:rowOff>97968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52902"/>
          <a:ext cx="889000" cy="1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80252</xdr:rowOff>
    </xdr:from>
    <xdr:to>
      <xdr:col>10</xdr:col>
      <xdr:colOff>114300</xdr:colOff>
      <xdr:row>57</xdr:row>
      <xdr:rowOff>126489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52902"/>
          <a:ext cx="889000" cy="4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3148</xdr:rowOff>
    </xdr:from>
    <xdr:to>
      <xdr:col>24</xdr:col>
      <xdr:colOff>114300</xdr:colOff>
      <xdr:row>57</xdr:row>
      <xdr:rowOff>104748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7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26025</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27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71382</xdr:rowOff>
    </xdr:from>
    <xdr:to>
      <xdr:col>20</xdr:col>
      <xdr:colOff>38100</xdr:colOff>
      <xdr:row>58</xdr:row>
      <xdr:rowOff>1532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4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18059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619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47168</xdr:rowOff>
    </xdr:from>
    <xdr:to>
      <xdr:col>15</xdr:col>
      <xdr:colOff>101600</xdr:colOff>
      <xdr:row>57</xdr:row>
      <xdr:rowOff>148768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1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165295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59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29452</xdr:rowOff>
    </xdr:from>
    <xdr:to>
      <xdr:col>10</xdr:col>
      <xdr:colOff>165100</xdr:colOff>
      <xdr:row>57</xdr:row>
      <xdr:rowOff>131052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0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147579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57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75689</xdr:rowOff>
    </xdr:from>
    <xdr:to>
      <xdr:col>6</xdr:col>
      <xdr:colOff>38100</xdr:colOff>
      <xdr:row>58</xdr:row>
      <xdr:rowOff>5839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4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22366</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623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129448</xdr:rowOff>
    </xdr:from>
    <xdr:to>
      <xdr:col>24</xdr:col>
      <xdr:colOff>63500</xdr:colOff>
      <xdr:row>76</xdr:row>
      <xdr:rowOff>137849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159648"/>
          <a:ext cx="838200" cy="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64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132162</xdr:rowOff>
    </xdr:from>
    <xdr:to>
      <xdr:col>19</xdr:col>
      <xdr:colOff>177800</xdr:colOff>
      <xdr:row>76</xdr:row>
      <xdr:rowOff>137849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162362"/>
          <a:ext cx="889000" cy="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84940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8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105679</xdr:rowOff>
    </xdr:from>
    <xdr:to>
      <xdr:col>15</xdr:col>
      <xdr:colOff>50800</xdr:colOff>
      <xdr:row>76</xdr:row>
      <xdr:rowOff>132162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135879"/>
          <a:ext cx="889000" cy="2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107726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30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84093</xdr:rowOff>
    </xdr:from>
    <xdr:to>
      <xdr:col>10</xdr:col>
      <xdr:colOff>114300</xdr:colOff>
      <xdr:row>76</xdr:row>
      <xdr:rowOff>105679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114293"/>
          <a:ext cx="889000" cy="2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121111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32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100612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30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78648</xdr:rowOff>
    </xdr:from>
    <xdr:to>
      <xdr:col>24</xdr:col>
      <xdr:colOff>114300</xdr:colOff>
      <xdr:row>77</xdr:row>
      <xdr:rowOff>8798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0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101524</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96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87049</xdr:rowOff>
    </xdr:from>
    <xdr:to>
      <xdr:col>20</xdr:col>
      <xdr:colOff>38100</xdr:colOff>
      <xdr:row>77</xdr:row>
      <xdr:rowOff>17199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1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33725</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289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81362</xdr:rowOff>
    </xdr:from>
    <xdr:to>
      <xdr:col>15</xdr:col>
      <xdr:colOff>101600</xdr:colOff>
      <xdr:row>77</xdr:row>
      <xdr:rowOff>11512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1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28039</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288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54879</xdr:rowOff>
    </xdr:from>
    <xdr:to>
      <xdr:col>10</xdr:col>
      <xdr:colOff>165100</xdr:colOff>
      <xdr:row>76</xdr:row>
      <xdr:rowOff>156479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08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1556</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86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33293</xdr:rowOff>
    </xdr:from>
    <xdr:to>
      <xdr:col>6</xdr:col>
      <xdr:colOff>38100</xdr:colOff>
      <xdr:row>76</xdr:row>
      <xdr:rowOff>134893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06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151420</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283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127164</xdr:rowOff>
    </xdr:from>
    <xdr:to>
      <xdr:col>24</xdr:col>
      <xdr:colOff>63500</xdr:colOff>
      <xdr:row>97</xdr:row>
      <xdr:rowOff>39146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586364"/>
          <a:ext cx="838200" cy="8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127164</xdr:rowOff>
    </xdr:from>
    <xdr:to>
      <xdr:col>19</xdr:col>
      <xdr:colOff>177800</xdr:colOff>
      <xdr:row>97</xdr:row>
      <xdr:rowOff>167101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86364"/>
          <a:ext cx="889000" cy="21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167101</xdr:rowOff>
    </xdr:from>
    <xdr:to>
      <xdr:col>15</xdr:col>
      <xdr:colOff>50800</xdr:colOff>
      <xdr:row>98</xdr:row>
      <xdr:rowOff>10344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797751"/>
          <a:ext cx="889000" cy="1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7668</xdr:rowOff>
    </xdr:from>
    <xdr:to>
      <xdr:col>10</xdr:col>
      <xdr:colOff>114300</xdr:colOff>
      <xdr:row>98</xdr:row>
      <xdr:rowOff>10344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809768"/>
          <a:ext cx="889000" cy="2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159796</xdr:rowOff>
    </xdr:from>
    <xdr:to>
      <xdr:col>24</xdr:col>
      <xdr:colOff>114300</xdr:colOff>
      <xdr:row>97</xdr:row>
      <xdr:rowOff>89946</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61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138223</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9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76364</xdr:rowOff>
    </xdr:from>
    <xdr:to>
      <xdr:col>20</xdr:col>
      <xdr:colOff>38100</xdr:colOff>
      <xdr:row>97</xdr:row>
      <xdr:rowOff>6514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53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169091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62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116301</xdr:rowOff>
    </xdr:from>
    <xdr:to>
      <xdr:col>15</xdr:col>
      <xdr:colOff>101600</xdr:colOff>
      <xdr:row>98</xdr:row>
      <xdr:rowOff>46451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74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37578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839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130994</xdr:rowOff>
    </xdr:from>
    <xdr:to>
      <xdr:col>10</xdr:col>
      <xdr:colOff>165100</xdr:colOff>
      <xdr:row>98</xdr:row>
      <xdr:rowOff>61144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76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52271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85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128318</xdr:rowOff>
    </xdr:from>
    <xdr:to>
      <xdr:col>6</xdr:col>
      <xdr:colOff>38100</xdr:colOff>
      <xdr:row>98</xdr:row>
      <xdr:rowOff>58468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5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49595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5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1768</xdr:rowOff>
    </xdr:from>
    <xdr:to>
      <xdr:col>55</xdr:col>
      <xdr:colOff>0</xdr:colOff>
      <xdr:row>38</xdr:row>
      <xdr:rowOff>7381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516868"/>
          <a:ext cx="838200" cy="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89656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90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91326</xdr:rowOff>
    </xdr:from>
    <xdr:to>
      <xdr:col>50</xdr:col>
      <xdr:colOff>114300</xdr:colOff>
      <xdr:row>38</xdr:row>
      <xdr:rowOff>7381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263526"/>
          <a:ext cx="889000" cy="25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43668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91326</xdr:rowOff>
    </xdr:from>
    <xdr:to>
      <xdr:col>45</xdr:col>
      <xdr:colOff>177800</xdr:colOff>
      <xdr:row>38</xdr:row>
      <xdr:rowOff>28299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263526"/>
          <a:ext cx="889000" cy="27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4177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25954</xdr:rowOff>
    </xdr:from>
    <xdr:to>
      <xdr:col>41</xdr:col>
      <xdr:colOff>50800</xdr:colOff>
      <xdr:row>38</xdr:row>
      <xdr:rowOff>28299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541054"/>
          <a:ext cx="889000" cy="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87450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83208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122418</xdr:rowOff>
    </xdr:from>
    <xdr:to>
      <xdr:col>55</xdr:col>
      <xdr:colOff>50800</xdr:colOff>
      <xdr:row>38</xdr:row>
      <xdr:rowOff>52569</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4660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37345</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80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128031</xdr:rowOff>
    </xdr:from>
    <xdr:to>
      <xdr:col>50</xdr:col>
      <xdr:colOff>165100</xdr:colOff>
      <xdr:row>38</xdr:row>
      <xdr:rowOff>58181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47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49308</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564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40526</xdr:rowOff>
    </xdr:from>
    <xdr:to>
      <xdr:col>46</xdr:col>
      <xdr:colOff>38100</xdr:colOff>
      <xdr:row>36</xdr:row>
      <xdr:rowOff>142126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2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133253</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305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148949</xdr:rowOff>
    </xdr:from>
    <xdr:to>
      <xdr:col>41</xdr:col>
      <xdr:colOff>101600</xdr:colOff>
      <xdr:row>38</xdr:row>
      <xdr:rowOff>79099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70226</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94111" y="658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146604</xdr:rowOff>
    </xdr:from>
    <xdr:to>
      <xdr:col>36</xdr:col>
      <xdr:colOff>165100</xdr:colOff>
      <xdr:row>38</xdr:row>
      <xdr:rowOff>76754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9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67881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5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116456</xdr:rowOff>
    </xdr:from>
    <xdr:to>
      <xdr:col>55</xdr:col>
      <xdr:colOff>0</xdr:colOff>
      <xdr:row>58</xdr:row>
      <xdr:rowOff>120017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10060556"/>
          <a:ext cx="838200" cy="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75165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847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68435</xdr:rowOff>
    </xdr:from>
    <xdr:to>
      <xdr:col>50</xdr:col>
      <xdr:colOff>114300</xdr:colOff>
      <xdr:row>58</xdr:row>
      <xdr:rowOff>116456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10012535"/>
          <a:ext cx="889000" cy="4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145042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4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68435</xdr:rowOff>
    </xdr:from>
    <xdr:to>
      <xdr:col>45</xdr:col>
      <xdr:colOff>177800</xdr:colOff>
      <xdr:row>58</xdr:row>
      <xdr:rowOff>80624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10012535"/>
          <a:ext cx="889000" cy="1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2205</xdr:rowOff>
    </xdr:from>
    <xdr:to>
      <xdr:col>41</xdr:col>
      <xdr:colOff>50800</xdr:colOff>
      <xdr:row>58</xdr:row>
      <xdr:rowOff>80624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946305"/>
          <a:ext cx="889000" cy="7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147437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10091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69217</xdr:rowOff>
    </xdr:from>
    <xdr:to>
      <xdr:col>55</xdr:col>
      <xdr:colOff>50800</xdr:colOff>
      <xdr:row>58</xdr:row>
      <xdr:rowOff>170817</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01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30716</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7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65656</xdr:rowOff>
    </xdr:from>
    <xdr:to>
      <xdr:col>50</xdr:col>
      <xdr:colOff>165100</xdr:colOff>
      <xdr:row>58</xdr:row>
      <xdr:rowOff>167256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0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158383</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102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17635</xdr:rowOff>
    </xdr:from>
    <xdr:to>
      <xdr:col>46</xdr:col>
      <xdr:colOff>38100</xdr:colOff>
      <xdr:row>58</xdr:row>
      <xdr:rowOff>119235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6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135762</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73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29824</xdr:rowOff>
    </xdr:from>
    <xdr:to>
      <xdr:col>41</xdr:col>
      <xdr:colOff>101600</xdr:colOff>
      <xdr:row>58</xdr:row>
      <xdr:rowOff>131424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7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147951</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749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122855</xdr:rowOff>
    </xdr:from>
    <xdr:to>
      <xdr:col>36</xdr:col>
      <xdr:colOff>165100</xdr:colOff>
      <xdr:row>58</xdr:row>
      <xdr:rowOff>53005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9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69532</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967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100488</xdr:rowOff>
    </xdr:from>
    <xdr:to>
      <xdr:col>55</xdr:col>
      <xdr:colOff>0</xdr:colOff>
      <xdr:row>78</xdr:row>
      <xdr:rowOff>110568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73588"/>
          <a:ext cx="8382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53950</xdr:rowOff>
    </xdr:from>
    <xdr:to>
      <xdr:col>50</xdr:col>
      <xdr:colOff>114300</xdr:colOff>
      <xdr:row>78</xdr:row>
      <xdr:rowOff>100488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27050"/>
          <a:ext cx="889000" cy="4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107027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11006</xdr:rowOff>
    </xdr:from>
    <xdr:to>
      <xdr:col>45</xdr:col>
      <xdr:colOff>177800</xdr:colOff>
      <xdr:row>78</xdr:row>
      <xdr:rowOff>53950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384106"/>
          <a:ext cx="889000" cy="4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11006</xdr:rowOff>
    </xdr:from>
    <xdr:to>
      <xdr:col>41</xdr:col>
      <xdr:colOff>50800</xdr:colOff>
      <xdr:row>78</xdr:row>
      <xdr:rowOff>163007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384106"/>
          <a:ext cx="889000" cy="15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102435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47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139882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17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59768</xdr:rowOff>
    </xdr:from>
    <xdr:to>
      <xdr:col>55</xdr:col>
      <xdr:colOff>50800</xdr:colOff>
      <xdr:row>78</xdr:row>
      <xdr:rowOff>161368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3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18968</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9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49688</xdr:rowOff>
    </xdr:from>
    <xdr:to>
      <xdr:col>50</xdr:col>
      <xdr:colOff>165100</xdr:colOff>
      <xdr:row>78</xdr:row>
      <xdr:rowOff>151288</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2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142415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51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3150</xdr:rowOff>
    </xdr:from>
    <xdr:to>
      <xdr:col>46</xdr:col>
      <xdr:colOff>38100</xdr:colOff>
      <xdr:row>78</xdr:row>
      <xdr:rowOff>104750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121277</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5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131656</xdr:rowOff>
    </xdr:from>
    <xdr:to>
      <xdr:col>41</xdr:col>
      <xdr:colOff>101600</xdr:colOff>
      <xdr:row>78</xdr:row>
      <xdr:rowOff>61806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3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78333</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108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112207</xdr:rowOff>
    </xdr:from>
    <xdr:to>
      <xdr:col>36</xdr:col>
      <xdr:colOff>165100</xdr:colOff>
      <xdr:row>79</xdr:row>
      <xdr:rowOff>42357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8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33484</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57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63243</xdr:rowOff>
    </xdr:from>
    <xdr:to>
      <xdr:col>55</xdr:col>
      <xdr:colOff>0</xdr:colOff>
      <xdr:row>98</xdr:row>
      <xdr:rowOff>66914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65343"/>
          <a:ext cx="838200" cy="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8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23019</xdr:rowOff>
    </xdr:from>
    <xdr:to>
      <xdr:col>50</xdr:col>
      <xdr:colOff>114300</xdr:colOff>
      <xdr:row>98</xdr:row>
      <xdr:rowOff>63243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25119"/>
          <a:ext cx="889000" cy="4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121240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23019</xdr:rowOff>
    </xdr:from>
    <xdr:to>
      <xdr:col>45</xdr:col>
      <xdr:colOff>177800</xdr:colOff>
      <xdr:row>98</xdr:row>
      <xdr:rowOff>54288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25119"/>
          <a:ext cx="889000" cy="3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80091</xdr:rowOff>
    </xdr:from>
    <xdr:to>
      <xdr:col>41</xdr:col>
      <xdr:colOff>50800</xdr:colOff>
      <xdr:row>98</xdr:row>
      <xdr:rowOff>54288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710741"/>
          <a:ext cx="889000" cy="14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111334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16114</xdr:rowOff>
    </xdr:from>
    <xdr:to>
      <xdr:col>55</xdr:col>
      <xdr:colOff>50800</xdr:colOff>
      <xdr:row>98</xdr:row>
      <xdr:rowOff>117714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1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155341</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12443</xdr:rowOff>
    </xdr:from>
    <xdr:to>
      <xdr:col>50</xdr:col>
      <xdr:colOff>165100</xdr:colOff>
      <xdr:row>98</xdr:row>
      <xdr:rowOff>114043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1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105170</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907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143669</xdr:rowOff>
    </xdr:from>
    <xdr:to>
      <xdr:col>46</xdr:col>
      <xdr:colOff>38100</xdr:colOff>
      <xdr:row>98</xdr:row>
      <xdr:rowOff>73819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7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90346</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49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3488</xdr:rowOff>
    </xdr:from>
    <xdr:to>
      <xdr:col>41</xdr:col>
      <xdr:colOff>101600</xdr:colOff>
      <xdr:row>98</xdr:row>
      <xdr:rowOff>105088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0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121615</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8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29291</xdr:rowOff>
    </xdr:from>
    <xdr:to>
      <xdr:col>36</xdr:col>
      <xdr:colOff>165100</xdr:colOff>
      <xdr:row>97</xdr:row>
      <xdr:rowOff>130891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65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147418</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435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79215</xdr:rowOff>
    </xdr:from>
    <xdr:to>
      <xdr:col>85</xdr:col>
      <xdr:colOff>127000</xdr:colOff>
      <xdr:row>39</xdr:row>
      <xdr:rowOff>95224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65765"/>
          <a:ext cx="838200" cy="1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134779</xdr:rowOff>
    </xdr:from>
    <xdr:to>
      <xdr:col>81</xdr:col>
      <xdr:colOff>50800</xdr:colOff>
      <xdr:row>39</xdr:row>
      <xdr:rowOff>79215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478429"/>
          <a:ext cx="889000" cy="28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134779</xdr:rowOff>
    </xdr:from>
    <xdr:to>
      <xdr:col>76</xdr:col>
      <xdr:colOff>114300</xdr:colOff>
      <xdr:row>38</xdr:row>
      <xdr:rowOff>88683</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478429"/>
          <a:ext cx="889000" cy="12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56400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74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88683</xdr:rowOff>
    </xdr:from>
    <xdr:to>
      <xdr:col>71</xdr:col>
      <xdr:colOff>177800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603783"/>
          <a:ext cx="889000" cy="18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82845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44424</xdr:rowOff>
    </xdr:from>
    <xdr:to>
      <xdr:col>85</xdr:col>
      <xdr:colOff>177800</xdr:colOff>
      <xdr:row>39</xdr:row>
      <xdr:rowOff>146024</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73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132060</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47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28415</xdr:rowOff>
    </xdr:from>
    <xdr:to>
      <xdr:col>81</xdr:col>
      <xdr:colOff>101600</xdr:colOff>
      <xdr:row>39</xdr:row>
      <xdr:rowOff>130015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7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121142</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807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83979</xdr:rowOff>
    </xdr:from>
    <xdr:to>
      <xdr:col>76</xdr:col>
      <xdr:colOff>165100</xdr:colOff>
      <xdr:row>38</xdr:row>
      <xdr:rowOff>14129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42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30656</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20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37883</xdr:rowOff>
    </xdr:from>
    <xdr:to>
      <xdr:col>72</xdr:col>
      <xdr:colOff>38100</xdr:colOff>
      <xdr:row>38</xdr:row>
      <xdr:rowOff>139483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55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156010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32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102281</xdr:rowOff>
    </xdr:from>
    <xdr:to>
      <xdr:col>85</xdr:col>
      <xdr:colOff>127000</xdr:colOff>
      <xdr:row>78</xdr:row>
      <xdr:rowOff>123965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475381"/>
          <a:ext cx="838200" cy="2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123965</xdr:rowOff>
    </xdr:from>
    <xdr:to>
      <xdr:col>81</xdr:col>
      <xdr:colOff>50800</xdr:colOff>
      <xdr:row>78</xdr:row>
      <xdr:rowOff>134621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97065"/>
          <a:ext cx="889000" cy="1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134621</xdr:rowOff>
    </xdr:from>
    <xdr:to>
      <xdr:col>76</xdr:col>
      <xdr:colOff>114300</xdr:colOff>
      <xdr:row>78</xdr:row>
      <xdr:rowOff>142943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507721"/>
          <a:ext cx="889000" cy="8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139982</xdr:rowOff>
    </xdr:from>
    <xdr:to>
      <xdr:col>71</xdr:col>
      <xdr:colOff>177800</xdr:colOff>
      <xdr:row>78</xdr:row>
      <xdr:rowOff>142943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3513082"/>
          <a:ext cx="889000" cy="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51481</xdr:rowOff>
    </xdr:from>
    <xdr:to>
      <xdr:col>85</xdr:col>
      <xdr:colOff>177800</xdr:colOff>
      <xdr:row>78</xdr:row>
      <xdr:rowOff>153081</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42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18589</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391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73165</xdr:rowOff>
    </xdr:from>
    <xdr:to>
      <xdr:col>81</xdr:col>
      <xdr:colOff>101600</xdr:colOff>
      <xdr:row>79</xdr:row>
      <xdr:rowOff>3315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4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165892</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3538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83821</xdr:rowOff>
    </xdr:from>
    <xdr:to>
      <xdr:col>76</xdr:col>
      <xdr:colOff>165100</xdr:colOff>
      <xdr:row>79</xdr:row>
      <xdr:rowOff>13971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4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79</xdr:row>
      <xdr:rowOff>5098</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354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92143</xdr:rowOff>
    </xdr:from>
    <xdr:to>
      <xdr:col>72</xdr:col>
      <xdr:colOff>38100</xdr:colOff>
      <xdr:row>79</xdr:row>
      <xdr:rowOff>22293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6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13420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5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89182</xdr:rowOff>
    </xdr:from>
    <xdr:to>
      <xdr:col>67</xdr:col>
      <xdr:colOff>101600</xdr:colOff>
      <xdr:row>79</xdr:row>
      <xdr:rowOff>19332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6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10459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5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11294</xdr:rowOff>
    </xdr:from>
    <xdr:to>
      <xdr:col>85</xdr:col>
      <xdr:colOff>127000</xdr:colOff>
      <xdr:row>98</xdr:row>
      <xdr:rowOff>26557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13394"/>
          <a:ext cx="838200" cy="1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140777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99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11294</xdr:rowOff>
    </xdr:from>
    <xdr:to>
      <xdr:col>81</xdr:col>
      <xdr:colOff>50800</xdr:colOff>
      <xdr:row>98</xdr:row>
      <xdr:rowOff>98013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13394"/>
          <a:ext cx="889000" cy="8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92461</xdr:rowOff>
    </xdr:from>
    <xdr:to>
      <xdr:col>76</xdr:col>
      <xdr:colOff>114300</xdr:colOff>
      <xdr:row>98</xdr:row>
      <xdr:rowOff>98013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894561"/>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137867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92461</xdr:rowOff>
    </xdr:from>
    <xdr:to>
      <xdr:col>71</xdr:col>
      <xdr:colOff>177800</xdr:colOff>
      <xdr:row>98</xdr:row>
      <xdr:rowOff>97918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94561"/>
          <a:ext cx="889000" cy="5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128415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128959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8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147207</xdr:rowOff>
    </xdr:from>
    <xdr:to>
      <xdr:col>85</xdr:col>
      <xdr:colOff>177800</xdr:colOff>
      <xdr:row>98</xdr:row>
      <xdr:rowOff>77357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7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96328</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26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131944</xdr:rowOff>
    </xdr:from>
    <xdr:to>
      <xdr:col>81</xdr:col>
      <xdr:colOff>101600</xdr:colOff>
      <xdr:row>98</xdr:row>
      <xdr:rowOff>62094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6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53221</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855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47213</xdr:rowOff>
    </xdr:from>
    <xdr:to>
      <xdr:col>76</xdr:col>
      <xdr:colOff>165100</xdr:colOff>
      <xdr:row>98</xdr:row>
      <xdr:rowOff>148813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139940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4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41661</xdr:rowOff>
    </xdr:from>
    <xdr:to>
      <xdr:col>72</xdr:col>
      <xdr:colOff>38100</xdr:colOff>
      <xdr:row>98</xdr:row>
      <xdr:rowOff>143261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134388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3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47118</xdr:rowOff>
    </xdr:from>
    <xdr:to>
      <xdr:col>67</xdr:col>
      <xdr:colOff>101600</xdr:colOff>
      <xdr:row>98</xdr:row>
      <xdr:rowOff>148718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4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139845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4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26391</xdr:rowOff>
    </xdr:from>
    <xdr:to>
      <xdr:col>116</xdr:col>
      <xdr:colOff>63500</xdr:colOff>
      <xdr:row>59</xdr:row>
      <xdr:rowOff>35611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41941"/>
          <a:ext cx="838200" cy="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150505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094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13753</xdr:rowOff>
    </xdr:from>
    <xdr:to>
      <xdr:col>111</xdr:col>
      <xdr:colOff>177800</xdr:colOff>
      <xdr:row>59</xdr:row>
      <xdr:rowOff>26391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29303"/>
          <a:ext cx="8890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100278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21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13753</xdr:rowOff>
    </xdr:from>
    <xdr:to>
      <xdr:col>107</xdr:col>
      <xdr:colOff>50800</xdr:colOff>
      <xdr:row>59</xdr:row>
      <xdr:rowOff>15287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129303"/>
          <a:ext cx="889000" cy="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68721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8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12653</xdr:rowOff>
    </xdr:from>
    <xdr:to>
      <xdr:col>102</xdr:col>
      <xdr:colOff>114300</xdr:colOff>
      <xdr:row>59</xdr:row>
      <xdr:rowOff>15287</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28203"/>
          <a:ext cx="889000" cy="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78147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1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99984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1021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156261</xdr:rowOff>
    </xdr:from>
    <xdr:to>
      <xdr:col>116</xdr:col>
      <xdr:colOff>114300</xdr:colOff>
      <xdr:row>59</xdr:row>
      <xdr:rowOff>86411</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115638</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8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147041</xdr:rowOff>
    </xdr:from>
    <xdr:to>
      <xdr:col>112</xdr:col>
      <xdr:colOff>38100</xdr:colOff>
      <xdr:row>59</xdr:row>
      <xdr:rowOff>77191</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9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93718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86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134403</xdr:rowOff>
    </xdr:from>
    <xdr:to>
      <xdr:col>107</xdr:col>
      <xdr:colOff>101600</xdr:colOff>
      <xdr:row>59</xdr:row>
      <xdr:rowOff>64553</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7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81080</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85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135937</xdr:rowOff>
    </xdr:from>
    <xdr:to>
      <xdr:col>102</xdr:col>
      <xdr:colOff>165100</xdr:colOff>
      <xdr:row>59</xdr:row>
      <xdr:rowOff>66087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8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82614</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55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133303</xdr:rowOff>
    </xdr:from>
    <xdr:to>
      <xdr:col>98</xdr:col>
      <xdr:colOff>38100</xdr:colOff>
      <xdr:row>59</xdr:row>
      <xdr:rowOff>63453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7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79980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85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123506</xdr:rowOff>
    </xdr:from>
    <xdr:to>
      <xdr:col>116</xdr:col>
      <xdr:colOff>63500</xdr:colOff>
      <xdr:row>76</xdr:row>
      <xdr:rowOff>162897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153706"/>
          <a:ext cx="838200" cy="3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73524</xdr:rowOff>
    </xdr:from>
    <xdr:to>
      <xdr:col>111</xdr:col>
      <xdr:colOff>177800</xdr:colOff>
      <xdr:row>76</xdr:row>
      <xdr:rowOff>162897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103724"/>
          <a:ext cx="889000" cy="8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73524</xdr:rowOff>
    </xdr:from>
    <xdr:to>
      <xdr:col>107</xdr:col>
      <xdr:colOff>50800</xdr:colOff>
      <xdr:row>76</xdr:row>
      <xdr:rowOff>101155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103724"/>
          <a:ext cx="889000" cy="2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71459</xdr:rowOff>
    </xdr:from>
    <xdr:to>
      <xdr:col>102</xdr:col>
      <xdr:colOff>114300</xdr:colOff>
      <xdr:row>76</xdr:row>
      <xdr:rowOff>101155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101659"/>
          <a:ext cx="889000" cy="29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81190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66834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72706</xdr:rowOff>
    </xdr:from>
    <xdr:to>
      <xdr:col>116</xdr:col>
      <xdr:colOff>114300</xdr:colOff>
      <xdr:row>77</xdr:row>
      <xdr:rowOff>2856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10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95583</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5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112097</xdr:rowOff>
    </xdr:from>
    <xdr:to>
      <xdr:col>112</xdr:col>
      <xdr:colOff>38100</xdr:colOff>
      <xdr:row>77</xdr:row>
      <xdr:rowOff>42247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4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58773</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917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22724</xdr:rowOff>
    </xdr:from>
    <xdr:to>
      <xdr:col>107</xdr:col>
      <xdr:colOff>101600</xdr:colOff>
      <xdr:row>76</xdr:row>
      <xdr:rowOff>124324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140850</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82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50355</xdr:rowOff>
    </xdr:from>
    <xdr:to>
      <xdr:col>102</xdr:col>
      <xdr:colOff>165100</xdr:colOff>
      <xdr:row>76</xdr:row>
      <xdr:rowOff>151955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168482</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855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20659</xdr:rowOff>
    </xdr:from>
    <xdr:to>
      <xdr:col>98</xdr:col>
      <xdr:colOff>38100</xdr:colOff>
      <xdr:row>76</xdr:row>
      <xdr:rowOff>122259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5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138787</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82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性質別の住民一人当たりのコストは、</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島</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村という特殊な環境にある行政区であり、新島～式根島間は海洋を隔てている。島間の離島航路の維持・運営、公共サービス施設の重複整備及び運営に係る人員配置及び運営コストにより、人件費・物件費・維持補修費の一人当たりコストは高い水準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人件費は、任期付職員の雇用により</a:t>
          </a:r>
          <a:r>
            <a:rPr kumimoji="1" lang="en-US" altLang="ja-JP" sz="1100">
              <a:latin typeface="ＭＳ Ｐゴシック" panose="020B0600070205080204" pitchFamily="50" charset="-128"/>
              <a:ea typeface="ＭＳ Ｐゴシック" panose="020B0600070205080204" pitchFamily="50" charset="-128"/>
            </a:rPr>
            <a:t>1.02</a:t>
          </a:r>
          <a:r>
            <a:rPr kumimoji="1" lang="ja-JP" altLang="en-US" sz="1100">
              <a:latin typeface="ＭＳ Ｐゴシック" panose="020B0600070205080204" pitchFamily="50" charset="-128"/>
              <a:ea typeface="ＭＳ Ｐゴシック" panose="020B0600070205080204" pitchFamily="50" charset="-128"/>
            </a:rPr>
            <a:t>％増となった。　　　物件費は</a:t>
          </a:r>
          <a:r>
            <a:rPr kumimoji="1" lang="en-US" altLang="ja-JP" sz="1100">
              <a:latin typeface="ＭＳ Ｐゴシック" panose="020B0600070205080204" pitchFamily="50" charset="-128"/>
              <a:ea typeface="ＭＳ Ｐゴシック" panose="020B0600070205080204" pitchFamily="50" charset="-128"/>
            </a:rPr>
            <a:t>25.73</a:t>
          </a:r>
          <a:r>
            <a:rPr kumimoji="1" lang="ja-JP" altLang="en-US" sz="1100">
              <a:latin typeface="ＭＳ Ｐゴシック" panose="020B0600070205080204" pitchFamily="50" charset="-128"/>
              <a:ea typeface="ＭＳ Ｐゴシック" panose="020B0600070205080204" pitchFamily="50" charset="-128"/>
            </a:rPr>
            <a:t>％増となった。サスティナブルアイランド創造事業、新型コロナ対策誘致誘客宣伝事業、財務会計システム更新事業等が主な要因である。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扶助費は</a:t>
          </a:r>
          <a:r>
            <a:rPr kumimoji="1" lang="en-US" altLang="ja-JP" sz="1100">
              <a:latin typeface="ＭＳ Ｐゴシック" panose="020B0600070205080204" pitchFamily="50" charset="-128"/>
              <a:ea typeface="ＭＳ Ｐゴシック" panose="020B0600070205080204" pitchFamily="50" charset="-128"/>
            </a:rPr>
            <a:t>19.33</a:t>
          </a:r>
          <a:r>
            <a:rPr kumimoji="1" lang="ja-JP" altLang="en-US" sz="1100">
              <a:latin typeface="ＭＳ Ｐゴシック" panose="020B0600070205080204" pitchFamily="50" charset="-128"/>
              <a:ea typeface="ＭＳ Ｐゴシック" panose="020B0600070205080204" pitchFamily="50" charset="-128"/>
            </a:rPr>
            <a:t>％減となった。電力・ガス・食料品等価格高騰緊急支援給付金事業を実施したが、子育て世帯臨時特別給付金事業及び、住民税非課税世帯等臨時特別給付金事業が前年度で完了したことが主な要因である。　　　補助費は、特養老人ホーム運営費助成増額等により</a:t>
          </a:r>
          <a:r>
            <a:rPr kumimoji="1" lang="en-US" altLang="ja-JP" sz="1100">
              <a:latin typeface="ＭＳ Ｐゴシック" panose="020B0600070205080204" pitchFamily="50" charset="-128"/>
              <a:ea typeface="ＭＳ Ｐゴシック" panose="020B0600070205080204" pitchFamily="50" charset="-128"/>
            </a:rPr>
            <a:t>2.69</a:t>
          </a:r>
          <a:r>
            <a:rPr kumimoji="1" lang="ja-JP" altLang="en-US" sz="1100">
              <a:latin typeface="ＭＳ Ｐゴシック" panose="020B0600070205080204" pitchFamily="50" charset="-128"/>
              <a:ea typeface="ＭＳ Ｐゴシック" panose="020B0600070205080204" pitchFamily="50" charset="-128"/>
            </a:rPr>
            <a:t>％微増となった。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普通建設事業は、職員住宅新築事業、湯の浜露天温泉大規模改修事業等の大規模事業が発生したが、若郷コミュニティセンター建設事業、旧新島中学校校舎解体事業等の前年度完了に伴い</a:t>
          </a:r>
          <a:r>
            <a:rPr kumimoji="1" lang="en-US" altLang="ja-JP" sz="1100">
              <a:latin typeface="ＭＳ Ｐゴシック" panose="020B0600070205080204" pitchFamily="50" charset="-128"/>
              <a:ea typeface="ＭＳ Ｐゴシック" panose="020B0600070205080204" pitchFamily="50" charset="-128"/>
            </a:rPr>
            <a:t>3.58</a:t>
          </a:r>
          <a:r>
            <a:rPr kumimoji="1" lang="ja-JP" altLang="en-US" sz="1100">
              <a:latin typeface="ＭＳ Ｐゴシック" panose="020B0600070205080204" pitchFamily="50" charset="-128"/>
              <a:ea typeface="ＭＳ Ｐゴシック" panose="020B0600070205080204" pitchFamily="50" charset="-128"/>
            </a:rPr>
            <a:t>％の微減となった。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災害復旧費は、前年度は令和元年度発生の台風</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号及び</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号被害に対する復旧事業があったが、今年度については、</a:t>
          </a:r>
          <a:r>
            <a:rPr kumimoji="1" lang="en-US" altLang="ja-JP" sz="1100">
              <a:latin typeface="ＭＳ Ｐゴシック" panose="020B0600070205080204" pitchFamily="50" charset="-128"/>
              <a:ea typeface="ＭＳ Ｐゴシック" panose="020B0600070205080204" pitchFamily="50" charset="-128"/>
            </a:rPr>
            <a:t>R3</a:t>
          </a:r>
          <a:r>
            <a:rPr kumimoji="1" lang="ja-JP" altLang="en-US" sz="1100">
              <a:latin typeface="ＭＳ Ｐゴシック" panose="020B0600070205080204" pitchFamily="50" charset="-128"/>
              <a:ea typeface="ＭＳ Ｐゴシック" panose="020B0600070205080204" pitchFamily="50" charset="-128"/>
            </a:rPr>
            <a:t>年度に発生した豪雨被害に対する復旧事業のみだったため、大きく減少した。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繰出金については、</a:t>
          </a:r>
          <a:r>
            <a:rPr kumimoji="1" lang="en-US" altLang="ja-JP" sz="1100">
              <a:latin typeface="ＭＳ Ｐゴシック" panose="020B0600070205080204" pitchFamily="50" charset="-128"/>
              <a:ea typeface="ＭＳ Ｐゴシック" panose="020B0600070205080204" pitchFamily="50" charset="-128"/>
            </a:rPr>
            <a:t>8.75</a:t>
          </a:r>
          <a:r>
            <a:rPr kumimoji="1" lang="ja-JP" altLang="en-US" sz="1100">
              <a:latin typeface="ＭＳ Ｐゴシック" panose="020B0600070205080204" pitchFamily="50" charset="-128"/>
              <a:ea typeface="ＭＳ Ｐゴシック" panose="020B0600070205080204" pitchFamily="50" charset="-128"/>
            </a:rPr>
            <a:t>％増となった。主な要因は、式根島地区下水道整備事業において処理場建設工事が本格化し全体事業費が大きく上振れしたことによる。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健全な財政運営のため、経常経費の削減を図ることを維持し、影響が大きい普通建設事業について可能な限り年度間の平準化を図り有利起債の活用など、将来負担軽減を見越した事業検討を進める必要があ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2,481
27.54
4,389,251
4,100,254
280,318
1,974,732
2,444,404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25143</xdr:rowOff>
    </xdr:from>
    <xdr:to>
      <xdr:col>24</xdr:col>
      <xdr:colOff>63500</xdr:colOff>
      <xdr:row>38</xdr:row>
      <xdr:rowOff>44417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40243"/>
          <a:ext cx="838200" cy="1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158697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30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44417</xdr:rowOff>
    </xdr:from>
    <xdr:to>
      <xdr:col>19</xdr:col>
      <xdr:colOff>177800</xdr:colOff>
      <xdr:row>38</xdr:row>
      <xdr:rowOff>45745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59517"/>
          <a:ext cx="889000" cy="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104057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33001</xdr:rowOff>
    </xdr:from>
    <xdr:to>
      <xdr:col>15</xdr:col>
      <xdr:colOff>50800</xdr:colOff>
      <xdr:row>38</xdr:row>
      <xdr:rowOff>45745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548101"/>
          <a:ext cx="889000" cy="1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103786</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28943</xdr:rowOff>
    </xdr:from>
    <xdr:to>
      <xdr:col>10</xdr:col>
      <xdr:colOff>114300</xdr:colOff>
      <xdr:row>38</xdr:row>
      <xdr:rowOff>33001</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544043"/>
          <a:ext cx="889000" cy="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92627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6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145793</xdr:rowOff>
    </xdr:from>
    <xdr:to>
      <xdr:col>24</xdr:col>
      <xdr:colOff>114300</xdr:colOff>
      <xdr:row>38</xdr:row>
      <xdr:rowOff>75943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124220</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6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165067</xdr:rowOff>
    </xdr:from>
    <xdr:to>
      <xdr:col>20</xdr:col>
      <xdr:colOff>38100</xdr:colOff>
      <xdr:row>38</xdr:row>
      <xdr:rowOff>95217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0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86344</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601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166395</xdr:rowOff>
    </xdr:from>
    <xdr:to>
      <xdr:col>15</xdr:col>
      <xdr:colOff>101600</xdr:colOff>
      <xdr:row>38</xdr:row>
      <xdr:rowOff>96545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87672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60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153651</xdr:rowOff>
    </xdr:from>
    <xdr:to>
      <xdr:col>10</xdr:col>
      <xdr:colOff>165100</xdr:colOff>
      <xdr:row>38</xdr:row>
      <xdr:rowOff>83801</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9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74928</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59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149593</xdr:rowOff>
    </xdr:from>
    <xdr:to>
      <xdr:col>6</xdr:col>
      <xdr:colOff>38100</xdr:colOff>
      <xdr:row>38</xdr:row>
      <xdr:rowOff>79743</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9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96270</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26115</xdr:rowOff>
    </xdr:from>
    <xdr:to>
      <xdr:col>24</xdr:col>
      <xdr:colOff>63500</xdr:colOff>
      <xdr:row>58</xdr:row>
      <xdr:rowOff>31967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970215"/>
          <a:ext cx="8382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31967</xdr:rowOff>
    </xdr:from>
    <xdr:to>
      <xdr:col>19</xdr:col>
      <xdr:colOff>177800</xdr:colOff>
      <xdr:row>58</xdr:row>
      <xdr:rowOff>53365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976067"/>
          <a:ext cx="889000" cy="2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53365</xdr:rowOff>
    </xdr:from>
    <xdr:to>
      <xdr:col>15</xdr:col>
      <xdr:colOff>50800</xdr:colOff>
      <xdr:row>58</xdr:row>
      <xdr:rowOff>97951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997465"/>
          <a:ext cx="889000" cy="4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107440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970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97951</xdr:rowOff>
    </xdr:from>
    <xdr:to>
      <xdr:col>10</xdr:col>
      <xdr:colOff>114300</xdr:colOff>
      <xdr:row>58</xdr:row>
      <xdr:rowOff>106962</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10042051"/>
          <a:ext cx="889000" cy="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156977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153896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146765</xdr:rowOff>
    </xdr:from>
    <xdr:to>
      <xdr:col>24</xdr:col>
      <xdr:colOff>114300</xdr:colOff>
      <xdr:row>58</xdr:row>
      <xdr:rowOff>76915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1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169642</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770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152617</xdr:rowOff>
    </xdr:from>
    <xdr:to>
      <xdr:col>20</xdr:col>
      <xdr:colOff>38100</xdr:colOff>
      <xdr:row>58</xdr:row>
      <xdr:rowOff>82767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2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73894</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2565</xdr:rowOff>
    </xdr:from>
    <xdr:to>
      <xdr:col>15</xdr:col>
      <xdr:colOff>101600</xdr:colOff>
      <xdr:row>58</xdr:row>
      <xdr:rowOff>104165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95292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1003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47151</xdr:rowOff>
    </xdr:from>
    <xdr:to>
      <xdr:col>10</xdr:col>
      <xdr:colOff>165100</xdr:colOff>
      <xdr:row>58</xdr:row>
      <xdr:rowOff>148751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9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139878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10083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56162</xdr:rowOff>
    </xdr:from>
    <xdr:to>
      <xdr:col>6</xdr:col>
      <xdr:colOff>38100</xdr:colOff>
      <xdr:row>58</xdr:row>
      <xdr:rowOff>157762</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00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148889</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10092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2012</xdr:rowOff>
    </xdr:from>
    <xdr:to>
      <xdr:col>24</xdr:col>
      <xdr:colOff>63500</xdr:colOff>
      <xdr:row>78</xdr:row>
      <xdr:rowOff>19859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375112"/>
          <a:ext cx="838200" cy="17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105810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30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19859</xdr:rowOff>
    </xdr:from>
    <xdr:to>
      <xdr:col>19</xdr:col>
      <xdr:colOff>177800</xdr:colOff>
      <xdr:row>78</xdr:row>
      <xdr:rowOff>115204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392959"/>
          <a:ext cx="889000" cy="9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75959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92835</xdr:rowOff>
    </xdr:from>
    <xdr:to>
      <xdr:col>15</xdr:col>
      <xdr:colOff>50800</xdr:colOff>
      <xdr:row>78</xdr:row>
      <xdr:rowOff>115204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94485"/>
          <a:ext cx="889000" cy="19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98634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2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92835</xdr:rowOff>
    </xdr:from>
    <xdr:to>
      <xdr:col>10</xdr:col>
      <xdr:colOff>114300</xdr:colOff>
      <xdr:row>78</xdr:row>
      <xdr:rowOff>105071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94485"/>
          <a:ext cx="889000" cy="18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121862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5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122662</xdr:rowOff>
    </xdr:from>
    <xdr:to>
      <xdr:col>24</xdr:col>
      <xdr:colOff>114300</xdr:colOff>
      <xdr:row>78</xdr:row>
      <xdr:rowOff>52812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2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145539</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75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140509</xdr:rowOff>
    </xdr:from>
    <xdr:to>
      <xdr:col>20</xdr:col>
      <xdr:colOff>38100</xdr:colOff>
      <xdr:row>78</xdr:row>
      <xdr:rowOff>70659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4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61786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434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64404</xdr:rowOff>
    </xdr:from>
    <xdr:to>
      <xdr:col>15</xdr:col>
      <xdr:colOff>101600</xdr:colOff>
      <xdr:row>78</xdr:row>
      <xdr:rowOff>166004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43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157131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530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42035</xdr:rowOff>
    </xdr:from>
    <xdr:to>
      <xdr:col>10</xdr:col>
      <xdr:colOff>165100</xdr:colOff>
      <xdr:row>77</xdr:row>
      <xdr:rowOff>143635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4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160162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01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54271</xdr:rowOff>
    </xdr:from>
    <xdr:to>
      <xdr:col>6</xdr:col>
      <xdr:colOff>38100</xdr:colOff>
      <xdr:row>78</xdr:row>
      <xdr:rowOff>155871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2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146998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20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88012</xdr:rowOff>
    </xdr:from>
    <xdr:to>
      <xdr:col>24</xdr:col>
      <xdr:colOff>63500</xdr:colOff>
      <xdr:row>97</xdr:row>
      <xdr:rowOff>155333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718662"/>
          <a:ext cx="838200" cy="6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96529</xdr:rowOff>
    </xdr:from>
    <xdr:to>
      <xdr:col>19</xdr:col>
      <xdr:colOff>177800</xdr:colOff>
      <xdr:row>97</xdr:row>
      <xdr:rowOff>155333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727179"/>
          <a:ext cx="889000" cy="5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6507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96529</xdr:rowOff>
    </xdr:from>
    <xdr:to>
      <xdr:col>15</xdr:col>
      <xdr:colOff>50800</xdr:colOff>
      <xdr:row>97</xdr:row>
      <xdr:rowOff>161899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727179"/>
          <a:ext cx="889000" cy="65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142557</xdr:rowOff>
    </xdr:from>
    <xdr:to>
      <xdr:col>10</xdr:col>
      <xdr:colOff>114300</xdr:colOff>
      <xdr:row>97</xdr:row>
      <xdr:rowOff>161899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258857"/>
          <a:ext cx="889000" cy="5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24187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145318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37212</xdr:rowOff>
    </xdr:from>
    <xdr:to>
      <xdr:col>24</xdr:col>
      <xdr:colOff>114300</xdr:colOff>
      <xdr:row>97</xdr:row>
      <xdr:rowOff>138812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6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60089</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19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104533</xdr:rowOff>
    </xdr:from>
    <xdr:to>
      <xdr:col>20</xdr:col>
      <xdr:colOff>38100</xdr:colOff>
      <xdr:row>98</xdr:row>
      <xdr:rowOff>34683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3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25810</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827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45729</xdr:rowOff>
    </xdr:from>
    <xdr:to>
      <xdr:col>15</xdr:col>
      <xdr:colOff>101600</xdr:colOff>
      <xdr:row>97</xdr:row>
      <xdr:rowOff>147329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7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163856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451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111099</xdr:rowOff>
    </xdr:from>
    <xdr:to>
      <xdr:col>10</xdr:col>
      <xdr:colOff>165100</xdr:colOff>
      <xdr:row>98</xdr:row>
      <xdr:rowOff>41249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4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32376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834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91757</xdr:rowOff>
    </xdr:from>
    <xdr:to>
      <xdr:col>6</xdr:col>
      <xdr:colOff>38100</xdr:colOff>
      <xdr:row>95</xdr:row>
      <xdr:rowOff>21907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2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38434</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98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169399</xdr:rowOff>
    </xdr:from>
    <xdr:to>
      <xdr:col>55</xdr:col>
      <xdr:colOff>0</xdr:colOff>
      <xdr:row>37</xdr:row>
      <xdr:rowOff>1397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341599"/>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98341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3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123355</xdr:rowOff>
    </xdr:from>
    <xdr:to>
      <xdr:col>50</xdr:col>
      <xdr:colOff>114300</xdr:colOff>
      <xdr:row>37</xdr:row>
      <xdr:rowOff>1397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295555"/>
          <a:ext cx="8890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38505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121945</xdr:rowOff>
    </xdr:from>
    <xdr:to>
      <xdr:col>45</xdr:col>
      <xdr:colOff>177800</xdr:colOff>
      <xdr:row>36</xdr:row>
      <xdr:rowOff>123355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294145"/>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25702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121945</xdr:rowOff>
    </xdr:from>
    <xdr:to>
      <xdr:col>41</xdr:col>
      <xdr:colOff>50800</xdr:colOff>
      <xdr:row>36</xdr:row>
      <xdr:rowOff>128765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294145"/>
          <a:ext cx="889000" cy="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20255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33628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2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118599</xdr:rowOff>
    </xdr:from>
    <xdr:to>
      <xdr:col>55</xdr:col>
      <xdr:colOff>50800</xdr:colOff>
      <xdr:row>37</xdr:row>
      <xdr:rowOff>48749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29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141476</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14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122047</xdr:rowOff>
    </xdr:from>
    <xdr:to>
      <xdr:col>50</xdr:col>
      <xdr:colOff>165100</xdr:colOff>
      <xdr:row>37</xdr:row>
      <xdr:rowOff>52197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29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68724</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6069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72555</xdr:rowOff>
    </xdr:from>
    <xdr:to>
      <xdr:col>46</xdr:col>
      <xdr:colOff>38100</xdr:colOff>
      <xdr:row>37</xdr:row>
      <xdr:rowOff>2705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24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19232</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601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71145</xdr:rowOff>
    </xdr:from>
    <xdr:to>
      <xdr:col>41</xdr:col>
      <xdr:colOff>101600</xdr:colOff>
      <xdr:row>37</xdr:row>
      <xdr:rowOff>1295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2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17822</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601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77965</xdr:rowOff>
    </xdr:from>
    <xdr:to>
      <xdr:col>36</xdr:col>
      <xdr:colOff>165100</xdr:colOff>
      <xdr:row>37</xdr:row>
      <xdr:rowOff>8115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25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24642</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602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83167</xdr:rowOff>
    </xdr:from>
    <xdr:to>
      <xdr:col>55</xdr:col>
      <xdr:colOff>0</xdr:colOff>
      <xdr:row>57</xdr:row>
      <xdr:rowOff>96236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55817"/>
          <a:ext cx="838200" cy="1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36138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37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145897</xdr:rowOff>
    </xdr:from>
    <xdr:to>
      <xdr:col>50</xdr:col>
      <xdr:colOff>114300</xdr:colOff>
      <xdr:row>57</xdr:row>
      <xdr:rowOff>96236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575647"/>
          <a:ext cx="889000" cy="29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126894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55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145897</xdr:rowOff>
    </xdr:from>
    <xdr:to>
      <xdr:col>45</xdr:col>
      <xdr:colOff>177800</xdr:colOff>
      <xdr:row>57</xdr:row>
      <xdr:rowOff>47123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575647"/>
          <a:ext cx="889000" cy="24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59672</xdr:rowOff>
    </xdr:from>
    <xdr:to>
      <xdr:col>41</xdr:col>
      <xdr:colOff>50800</xdr:colOff>
      <xdr:row>57</xdr:row>
      <xdr:rowOff>47123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660872"/>
          <a:ext cx="889000" cy="158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113900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5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101601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7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32367</xdr:rowOff>
    </xdr:from>
    <xdr:to>
      <xdr:col>55</xdr:col>
      <xdr:colOff>50800</xdr:colOff>
      <xdr:row>57</xdr:row>
      <xdr:rowOff>133967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0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10794</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8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45436</xdr:rowOff>
    </xdr:from>
    <xdr:to>
      <xdr:col>50</xdr:col>
      <xdr:colOff>165100</xdr:colOff>
      <xdr:row>57</xdr:row>
      <xdr:rowOff>147036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1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138163</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91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95097</xdr:rowOff>
    </xdr:from>
    <xdr:to>
      <xdr:col>46</xdr:col>
      <xdr:colOff>38100</xdr:colOff>
      <xdr:row>56</xdr:row>
      <xdr:rowOff>25247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52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41774</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300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167773</xdr:rowOff>
    </xdr:from>
    <xdr:to>
      <xdr:col>41</xdr:col>
      <xdr:colOff>101600</xdr:colOff>
      <xdr:row>57</xdr:row>
      <xdr:rowOff>97923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89050</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8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8872</xdr:rowOff>
    </xdr:from>
    <xdr:to>
      <xdr:col>36</xdr:col>
      <xdr:colOff>165100</xdr:colOff>
      <xdr:row>56</xdr:row>
      <xdr:rowOff>110472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6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126999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385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144294</xdr:rowOff>
    </xdr:from>
    <xdr:to>
      <xdr:col>55</xdr:col>
      <xdr:colOff>0</xdr:colOff>
      <xdr:row>78</xdr:row>
      <xdr:rowOff>42583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345944"/>
          <a:ext cx="838200" cy="69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97889</xdr:rowOff>
    </xdr:from>
    <xdr:to>
      <xdr:col>50</xdr:col>
      <xdr:colOff>114300</xdr:colOff>
      <xdr:row>78</xdr:row>
      <xdr:rowOff>42583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299539"/>
          <a:ext cx="889000" cy="11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97889</xdr:rowOff>
    </xdr:from>
    <xdr:to>
      <xdr:col>45</xdr:col>
      <xdr:colOff>177800</xdr:colOff>
      <xdr:row>78</xdr:row>
      <xdr:rowOff>9937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299539"/>
          <a:ext cx="889000" cy="8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9937</xdr:rowOff>
    </xdr:from>
    <xdr:to>
      <xdr:col>41</xdr:col>
      <xdr:colOff>50800</xdr:colOff>
      <xdr:row>78</xdr:row>
      <xdr:rowOff>50546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83037"/>
          <a:ext cx="889000" cy="4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103946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4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93494</xdr:rowOff>
    </xdr:from>
    <xdr:to>
      <xdr:col>55</xdr:col>
      <xdr:colOff>50800</xdr:colOff>
      <xdr:row>78</xdr:row>
      <xdr:rowOff>23644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9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116371</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46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163233</xdr:rowOff>
    </xdr:from>
    <xdr:to>
      <xdr:col>50</xdr:col>
      <xdr:colOff>165100</xdr:colOff>
      <xdr:row>78</xdr:row>
      <xdr:rowOff>93383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6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109910</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14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47089</xdr:rowOff>
    </xdr:from>
    <xdr:to>
      <xdr:col>46</xdr:col>
      <xdr:colOff>38100</xdr:colOff>
      <xdr:row>77</xdr:row>
      <xdr:rowOff>148689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4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165216</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023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130587</xdr:rowOff>
    </xdr:from>
    <xdr:to>
      <xdr:col>41</xdr:col>
      <xdr:colOff>101600</xdr:colOff>
      <xdr:row>78</xdr:row>
      <xdr:rowOff>60737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3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77264</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61795" y="13107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171196</xdr:rowOff>
    </xdr:from>
    <xdr:to>
      <xdr:col>36</xdr:col>
      <xdr:colOff>165100</xdr:colOff>
      <xdr:row>78</xdr:row>
      <xdr:rowOff>101346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7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117873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14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114971</xdr:rowOff>
    </xdr:from>
    <xdr:to>
      <xdr:col>55</xdr:col>
      <xdr:colOff>0</xdr:colOff>
      <xdr:row>97</xdr:row>
      <xdr:rowOff>126217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745621"/>
          <a:ext cx="838200" cy="1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71406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30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118413</xdr:rowOff>
    </xdr:from>
    <xdr:to>
      <xdr:col>50</xdr:col>
      <xdr:colOff>114300</xdr:colOff>
      <xdr:row>97</xdr:row>
      <xdr:rowOff>126217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749063"/>
          <a:ext cx="889000" cy="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155951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44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85148</xdr:rowOff>
    </xdr:from>
    <xdr:to>
      <xdr:col>45</xdr:col>
      <xdr:colOff>177800</xdr:colOff>
      <xdr:row>97</xdr:row>
      <xdr:rowOff>118413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715798"/>
          <a:ext cx="889000" cy="3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171097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85148</xdr:rowOff>
    </xdr:from>
    <xdr:to>
      <xdr:col>41</xdr:col>
      <xdr:colOff>50800</xdr:colOff>
      <xdr:row>97</xdr:row>
      <xdr:rowOff>97343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715798"/>
          <a:ext cx="889000" cy="1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143366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64171</xdr:rowOff>
    </xdr:from>
    <xdr:to>
      <xdr:col>55</xdr:col>
      <xdr:colOff>50800</xdr:colOff>
      <xdr:row>97</xdr:row>
      <xdr:rowOff>165771</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9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26955</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657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75417</xdr:rowOff>
    </xdr:from>
    <xdr:to>
      <xdr:col>50</xdr:col>
      <xdr:colOff>165100</xdr:colOff>
      <xdr:row>98</xdr:row>
      <xdr:rowOff>5567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70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168144</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79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67613</xdr:rowOff>
    </xdr:from>
    <xdr:to>
      <xdr:col>46</xdr:col>
      <xdr:colOff>38100</xdr:colOff>
      <xdr:row>97</xdr:row>
      <xdr:rowOff>169213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9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160340</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79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34348</xdr:rowOff>
    </xdr:from>
    <xdr:to>
      <xdr:col>41</xdr:col>
      <xdr:colOff>101600</xdr:colOff>
      <xdr:row>97</xdr:row>
      <xdr:rowOff>135948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6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152475</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440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46543</xdr:rowOff>
    </xdr:from>
    <xdr:to>
      <xdr:col>36</xdr:col>
      <xdr:colOff>165100</xdr:colOff>
      <xdr:row>97</xdr:row>
      <xdr:rowOff>148143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7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164670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45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128646</xdr:rowOff>
    </xdr:from>
    <xdr:to>
      <xdr:col>85</xdr:col>
      <xdr:colOff>127000</xdr:colOff>
      <xdr:row>38</xdr:row>
      <xdr:rowOff>143302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643746"/>
          <a:ext cx="838200" cy="1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44095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87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64569</xdr:rowOff>
    </xdr:from>
    <xdr:to>
      <xdr:col>81</xdr:col>
      <xdr:colOff>50800</xdr:colOff>
      <xdr:row>38</xdr:row>
      <xdr:rowOff>143302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408219"/>
          <a:ext cx="889000" cy="25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64569</xdr:rowOff>
    </xdr:from>
    <xdr:to>
      <xdr:col>76</xdr:col>
      <xdr:colOff>114300</xdr:colOff>
      <xdr:row>37</xdr:row>
      <xdr:rowOff>87403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408219"/>
          <a:ext cx="889000" cy="2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65488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58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87403</xdr:rowOff>
    </xdr:from>
    <xdr:to>
      <xdr:col>71</xdr:col>
      <xdr:colOff>177800</xdr:colOff>
      <xdr:row>38</xdr:row>
      <xdr:rowOff>112709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431053"/>
          <a:ext cx="889000" cy="19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63196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7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122749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9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77846</xdr:rowOff>
    </xdr:from>
    <xdr:to>
      <xdr:col>85</xdr:col>
      <xdr:colOff>177800</xdr:colOff>
      <xdr:row>39</xdr:row>
      <xdr:rowOff>7996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9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171096</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51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92502</xdr:rowOff>
    </xdr:from>
    <xdr:to>
      <xdr:col>81</xdr:col>
      <xdr:colOff>101600</xdr:colOff>
      <xdr:row>39</xdr:row>
      <xdr:rowOff>22652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60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13779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70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13769</xdr:rowOff>
    </xdr:from>
    <xdr:to>
      <xdr:col>76</xdr:col>
      <xdr:colOff>165100</xdr:colOff>
      <xdr:row>37</xdr:row>
      <xdr:rowOff>115369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35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131896</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292795" y="613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36603</xdr:rowOff>
    </xdr:from>
    <xdr:to>
      <xdr:col>72</xdr:col>
      <xdr:colOff>38100</xdr:colOff>
      <xdr:row>37</xdr:row>
      <xdr:rowOff>138203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38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154730</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03795" y="6155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61909</xdr:rowOff>
    </xdr:from>
    <xdr:to>
      <xdr:col>67</xdr:col>
      <xdr:colOff>101600</xdr:colOff>
      <xdr:row>38</xdr:row>
      <xdr:rowOff>163509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57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154636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66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155788</xdr:rowOff>
    </xdr:from>
    <xdr:to>
      <xdr:col>85</xdr:col>
      <xdr:colOff>127000</xdr:colOff>
      <xdr:row>58</xdr:row>
      <xdr:rowOff>69089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928438"/>
          <a:ext cx="838200" cy="8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155839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7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155788</xdr:rowOff>
    </xdr:from>
    <xdr:to>
      <xdr:col>81</xdr:col>
      <xdr:colOff>50800</xdr:colOff>
      <xdr:row>58</xdr:row>
      <xdr:rowOff>35960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28438"/>
          <a:ext cx="889000" cy="5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35960</xdr:rowOff>
    </xdr:from>
    <xdr:to>
      <xdr:col>76</xdr:col>
      <xdr:colOff>114300</xdr:colOff>
      <xdr:row>58</xdr:row>
      <xdr:rowOff>96877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980060"/>
          <a:ext cx="889000" cy="6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97413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1004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94318</xdr:rowOff>
    </xdr:from>
    <xdr:to>
      <xdr:col>71</xdr:col>
      <xdr:colOff>177800</xdr:colOff>
      <xdr:row>58</xdr:row>
      <xdr:rowOff>96877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10038418"/>
          <a:ext cx="889000" cy="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100073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70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144370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18289</xdr:rowOff>
    </xdr:from>
    <xdr:to>
      <xdr:col>85</xdr:col>
      <xdr:colOff>177800</xdr:colOff>
      <xdr:row>58</xdr:row>
      <xdr:rowOff>119889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6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111390</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84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104988</xdr:rowOff>
    </xdr:from>
    <xdr:to>
      <xdr:col>81</xdr:col>
      <xdr:colOff>101600</xdr:colOff>
      <xdr:row>58</xdr:row>
      <xdr:rowOff>35138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7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51665</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652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156610</xdr:rowOff>
    </xdr:from>
    <xdr:to>
      <xdr:col>76</xdr:col>
      <xdr:colOff>165100</xdr:colOff>
      <xdr:row>58</xdr:row>
      <xdr:rowOff>86760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2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103287</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704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46077</xdr:rowOff>
    </xdr:from>
    <xdr:to>
      <xdr:col>72</xdr:col>
      <xdr:colOff>38100</xdr:colOff>
      <xdr:row>58</xdr:row>
      <xdr:rowOff>147677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9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138804</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10082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43518</xdr:rowOff>
    </xdr:from>
    <xdr:to>
      <xdr:col>67</xdr:col>
      <xdr:colOff>101600</xdr:colOff>
      <xdr:row>58</xdr:row>
      <xdr:rowOff>145118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8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136245</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10080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79215</xdr:rowOff>
    </xdr:from>
    <xdr:to>
      <xdr:col>85</xdr:col>
      <xdr:colOff>127000</xdr:colOff>
      <xdr:row>79</xdr:row>
      <xdr:rowOff>95224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23765"/>
          <a:ext cx="838200" cy="1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134778</xdr:rowOff>
    </xdr:from>
    <xdr:to>
      <xdr:col>81</xdr:col>
      <xdr:colOff>50800</xdr:colOff>
      <xdr:row>79</xdr:row>
      <xdr:rowOff>79215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336428"/>
          <a:ext cx="889000" cy="28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134778</xdr:rowOff>
    </xdr:from>
    <xdr:to>
      <xdr:col>76</xdr:col>
      <xdr:colOff>114300</xdr:colOff>
      <xdr:row>78</xdr:row>
      <xdr:rowOff>88683</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336428"/>
          <a:ext cx="889000" cy="12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56325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6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88683</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461783"/>
          <a:ext cx="889000" cy="18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82845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44424</xdr:rowOff>
    </xdr:from>
    <xdr:to>
      <xdr:col>85</xdr:col>
      <xdr:colOff>177800</xdr:colOff>
      <xdr:row>79</xdr:row>
      <xdr:rowOff>146024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8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131994</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28415</xdr:rowOff>
    </xdr:from>
    <xdr:to>
      <xdr:col>81</xdr:col>
      <xdr:colOff>101600</xdr:colOff>
      <xdr:row>79</xdr:row>
      <xdr:rowOff>130015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121142</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665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83978</xdr:rowOff>
    </xdr:from>
    <xdr:to>
      <xdr:col>76</xdr:col>
      <xdr:colOff>165100</xdr:colOff>
      <xdr:row>78</xdr:row>
      <xdr:rowOff>14128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28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30655</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06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37883</xdr:rowOff>
    </xdr:from>
    <xdr:to>
      <xdr:col>72</xdr:col>
      <xdr:colOff>38100</xdr:colOff>
      <xdr:row>78</xdr:row>
      <xdr:rowOff>139483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1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156010</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18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102281</xdr:rowOff>
    </xdr:from>
    <xdr:to>
      <xdr:col>85</xdr:col>
      <xdr:colOff>127000</xdr:colOff>
      <xdr:row>98</xdr:row>
      <xdr:rowOff>123965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904381"/>
          <a:ext cx="838200" cy="2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123965</xdr:rowOff>
    </xdr:from>
    <xdr:to>
      <xdr:col>81</xdr:col>
      <xdr:colOff>50800</xdr:colOff>
      <xdr:row>98</xdr:row>
      <xdr:rowOff>134621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926065"/>
          <a:ext cx="889000" cy="1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134621</xdr:rowOff>
    </xdr:from>
    <xdr:to>
      <xdr:col>76</xdr:col>
      <xdr:colOff>114300</xdr:colOff>
      <xdr:row>98</xdr:row>
      <xdr:rowOff>142943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936721"/>
          <a:ext cx="889000" cy="8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139982</xdr:rowOff>
    </xdr:from>
    <xdr:to>
      <xdr:col>71</xdr:col>
      <xdr:colOff>177800</xdr:colOff>
      <xdr:row>98</xdr:row>
      <xdr:rowOff>142943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942082"/>
          <a:ext cx="889000" cy="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51481</xdr:rowOff>
    </xdr:from>
    <xdr:to>
      <xdr:col>85</xdr:col>
      <xdr:colOff>177800</xdr:colOff>
      <xdr:row>98</xdr:row>
      <xdr:rowOff>153081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853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18589</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20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73165</xdr:rowOff>
    </xdr:from>
    <xdr:to>
      <xdr:col>81</xdr:col>
      <xdr:colOff>101600</xdr:colOff>
      <xdr:row>99</xdr:row>
      <xdr:rowOff>3315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8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165892</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967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83821</xdr:rowOff>
    </xdr:from>
    <xdr:to>
      <xdr:col>76</xdr:col>
      <xdr:colOff>165100</xdr:colOff>
      <xdr:row>99</xdr:row>
      <xdr:rowOff>13971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8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99</xdr:row>
      <xdr:rowOff>5098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292795" y="1697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92143</xdr:rowOff>
    </xdr:from>
    <xdr:to>
      <xdr:col>72</xdr:col>
      <xdr:colOff>38100</xdr:colOff>
      <xdr:row>99</xdr:row>
      <xdr:rowOff>22293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9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13420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98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89182</xdr:rowOff>
    </xdr:from>
    <xdr:to>
      <xdr:col>67</xdr:col>
      <xdr:colOff>101600</xdr:colOff>
      <xdr:row>99</xdr:row>
      <xdr:rowOff>19332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9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10459</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98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目的別の住民一人当たりコストも、性質別と同様に</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島</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村という特殊な環境にある行政区であるため、公共サービス施設の重複整備による人員配置、管理運営コストがあり、一人当たりコストは高い水準となっている。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総務費は</a:t>
          </a:r>
          <a:r>
            <a:rPr kumimoji="1" lang="en-US" altLang="ja-JP" sz="1100">
              <a:latin typeface="ＭＳ Ｐゴシック" panose="020B0600070205080204" pitchFamily="50" charset="-128"/>
              <a:ea typeface="ＭＳ Ｐゴシック" panose="020B0600070205080204" pitchFamily="50" charset="-128"/>
            </a:rPr>
            <a:t>3.18</a:t>
          </a:r>
          <a:r>
            <a:rPr kumimoji="1" lang="ja-JP" altLang="en-US" sz="1100">
              <a:latin typeface="ＭＳ Ｐゴシック" panose="020B0600070205080204" pitchFamily="50" charset="-128"/>
              <a:ea typeface="ＭＳ Ｐゴシック" panose="020B0600070205080204" pitchFamily="50" charset="-128"/>
            </a:rPr>
            <a:t>％増となった。式根島地区職員住宅新築事業、本村地区職員住宅改修工事、村有地法面保護工事等が主な要因である。　　　民生費は</a:t>
          </a:r>
          <a:r>
            <a:rPr kumimoji="1" lang="en-US" altLang="ja-JP" sz="1100">
              <a:latin typeface="ＭＳ Ｐゴシック" panose="020B0600070205080204" pitchFamily="50" charset="-128"/>
              <a:ea typeface="ＭＳ Ｐゴシック" panose="020B0600070205080204" pitchFamily="50" charset="-128"/>
            </a:rPr>
            <a:t>3.09</a:t>
          </a:r>
          <a:r>
            <a:rPr kumimoji="1" lang="ja-JP" altLang="en-US" sz="1100">
              <a:latin typeface="ＭＳ Ｐゴシック" panose="020B0600070205080204" pitchFamily="50" charset="-128"/>
              <a:ea typeface="ＭＳ Ｐゴシック" panose="020B0600070205080204" pitchFamily="50" charset="-128"/>
            </a:rPr>
            <a:t>％増となった。新島保育園改修工事、シルバーワークセンター屋上改修工事、式根島温泉憩の家排水改良工事等が主な要因である。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衛生費は</a:t>
          </a:r>
          <a:r>
            <a:rPr kumimoji="1" lang="en-US" altLang="ja-JP" sz="1100">
              <a:latin typeface="ＭＳ Ｐゴシック" panose="020B0600070205080204" pitchFamily="50" charset="-128"/>
              <a:ea typeface="ＭＳ Ｐゴシック" panose="020B0600070205080204" pitchFamily="50" charset="-128"/>
            </a:rPr>
            <a:t>29.02</a:t>
          </a:r>
          <a:r>
            <a:rPr kumimoji="1" lang="ja-JP" altLang="en-US" sz="1100">
              <a:latin typeface="ＭＳ Ｐゴシック" panose="020B0600070205080204" pitchFamily="50" charset="-128"/>
              <a:ea typeface="ＭＳ Ｐゴシック" panose="020B0600070205080204" pitchFamily="50" charset="-128"/>
            </a:rPr>
            <a:t>％増となった。新島村清掃センター（ごみ焼却場）の設備故障や破損が相次ぎ、修繕・交換工事等により大きく増加した。　　　農林水産業費は</a:t>
          </a:r>
          <a:r>
            <a:rPr kumimoji="1" lang="en-US" altLang="ja-JP" sz="1100">
              <a:latin typeface="ＭＳ Ｐゴシック" panose="020B0600070205080204" pitchFamily="50" charset="-128"/>
              <a:ea typeface="ＭＳ Ｐゴシック" panose="020B0600070205080204" pitchFamily="50" charset="-128"/>
            </a:rPr>
            <a:t>6.08</a:t>
          </a:r>
          <a:r>
            <a:rPr kumimoji="1" lang="ja-JP" altLang="en-US" sz="1100">
              <a:latin typeface="ＭＳ Ｐゴシック" panose="020B0600070205080204" pitchFamily="50" charset="-128"/>
              <a:ea typeface="ＭＳ Ｐゴシック" panose="020B0600070205080204" pitchFamily="50" charset="-128"/>
            </a:rPr>
            <a:t>％増となった。農業振興施設補修工事、地域休養施設改修工事、宮塚山林道法面補修工事等が主な要因である。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商工費は</a:t>
          </a:r>
          <a:r>
            <a:rPr kumimoji="1" lang="en-US" altLang="ja-JP" sz="1100">
              <a:latin typeface="ＭＳ Ｐゴシック" panose="020B0600070205080204" pitchFamily="50" charset="-128"/>
              <a:ea typeface="ＭＳ Ｐゴシック" panose="020B0600070205080204" pitchFamily="50" charset="-128"/>
            </a:rPr>
            <a:t>40.24</a:t>
          </a:r>
          <a:r>
            <a:rPr kumimoji="1" lang="ja-JP" altLang="en-US" sz="1100">
              <a:latin typeface="ＭＳ Ｐゴシック" panose="020B0600070205080204" pitchFamily="50" charset="-128"/>
              <a:ea typeface="ＭＳ Ｐゴシック" panose="020B0600070205080204" pitchFamily="50" charset="-128"/>
            </a:rPr>
            <a:t>％増となった。湯の浜露天温泉大規模改修工事、温泉施設整備事業、海水浴場フロート購入等が主な要因である。　　　土木費は</a:t>
          </a:r>
          <a:r>
            <a:rPr kumimoji="1" lang="en-US" altLang="ja-JP" sz="1100">
              <a:latin typeface="ＭＳ Ｐゴシック" panose="020B0600070205080204" pitchFamily="50" charset="-128"/>
              <a:ea typeface="ＭＳ Ｐゴシック" panose="020B0600070205080204" pitchFamily="50" charset="-128"/>
            </a:rPr>
            <a:t>15.92</a:t>
          </a:r>
          <a:r>
            <a:rPr kumimoji="1" lang="ja-JP" altLang="en-US" sz="1100">
              <a:latin typeface="ＭＳ Ｐゴシック" panose="020B0600070205080204" pitchFamily="50" charset="-128"/>
              <a:ea typeface="ＭＳ Ｐゴシック" panose="020B0600070205080204" pitchFamily="50" charset="-128"/>
            </a:rPr>
            <a:t>％増となった。前年度から引き続き、村道</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路線の側溝改修工事、道路安全施設改修工事（ガードレール等）、村営住宅改修工事等の実施が主な要因である。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消防費は</a:t>
          </a:r>
          <a:r>
            <a:rPr kumimoji="1" lang="en-US" altLang="ja-JP" sz="1100">
              <a:latin typeface="ＭＳ Ｐゴシック" panose="020B0600070205080204" pitchFamily="50" charset="-128"/>
              <a:ea typeface="ＭＳ Ｐゴシック" panose="020B0600070205080204" pitchFamily="50" charset="-128"/>
            </a:rPr>
            <a:t>11.54</a:t>
          </a:r>
          <a:r>
            <a:rPr kumimoji="1" lang="ja-JP" altLang="en-US" sz="1100">
              <a:latin typeface="ＭＳ Ｐゴシック" panose="020B0600070205080204" pitchFamily="50" charset="-128"/>
              <a:ea typeface="ＭＳ Ｐゴシック" panose="020B0600070205080204" pitchFamily="50" charset="-128"/>
            </a:rPr>
            <a:t>％増となった。消防団が使用する</a:t>
          </a:r>
          <a:r>
            <a:rPr kumimoji="1" lang="en-US" altLang="ja-JP" sz="1100">
              <a:latin typeface="ＭＳ Ｐゴシック" panose="020B0600070205080204" pitchFamily="50" charset="-128"/>
              <a:ea typeface="ＭＳ Ｐゴシック" panose="020B0600070205080204" pitchFamily="50" charset="-128"/>
            </a:rPr>
            <a:t>B3</a:t>
          </a:r>
          <a:r>
            <a:rPr kumimoji="1" lang="ja-JP" altLang="en-US" sz="1100">
              <a:latin typeface="ＭＳ Ｐゴシック" panose="020B0600070205080204" pitchFamily="50" charset="-128"/>
              <a:ea typeface="ＭＳ Ｐゴシック" panose="020B0600070205080204" pitchFamily="50" charset="-128"/>
            </a:rPr>
            <a:t>級小型動力付積載車の購入が主な要因である。消防団車両については</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台維持しており、更新時期には複数年に渡り多額の経費を要するため、今後は車両状況を見ながら車両のみ又はポンプのみの更新も考慮し進めていく。</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教育費は</a:t>
          </a:r>
          <a:r>
            <a:rPr kumimoji="1" lang="en-US" altLang="ja-JP" sz="1100">
              <a:latin typeface="ＭＳ Ｐゴシック" panose="020B0600070205080204" pitchFamily="50" charset="-128"/>
              <a:ea typeface="ＭＳ Ｐゴシック" panose="020B0600070205080204" pitchFamily="50" charset="-128"/>
            </a:rPr>
            <a:t>29.65</a:t>
          </a:r>
          <a:r>
            <a:rPr kumimoji="1" lang="ja-JP" altLang="en-US" sz="1100">
              <a:latin typeface="ＭＳ Ｐゴシック" panose="020B0600070205080204" pitchFamily="50" charset="-128"/>
              <a:ea typeface="ＭＳ Ｐゴシック" panose="020B0600070205080204" pitchFamily="50" charset="-128"/>
            </a:rPr>
            <a:t>％減となった。主な要因は、旧新島中学校校舎解体工事が</a:t>
          </a:r>
          <a:r>
            <a:rPr kumimoji="1" lang="en-US" altLang="ja-JP" sz="1100">
              <a:latin typeface="ＭＳ Ｐゴシック" panose="020B0600070205080204" pitchFamily="50" charset="-128"/>
              <a:ea typeface="ＭＳ Ｐゴシック" panose="020B0600070205080204" pitchFamily="50" charset="-128"/>
            </a:rPr>
            <a:t>R3</a:t>
          </a:r>
          <a:r>
            <a:rPr kumimoji="1" lang="ja-JP" altLang="en-US" sz="1100">
              <a:latin typeface="ＭＳ Ｐゴシック" panose="020B0600070205080204" pitchFamily="50" charset="-128"/>
              <a:ea typeface="ＭＳ Ｐゴシック" panose="020B0600070205080204" pitchFamily="50" charset="-128"/>
            </a:rPr>
            <a:t>年度で完了したことによるものである。　　　公債費は</a:t>
          </a:r>
          <a:r>
            <a:rPr kumimoji="1" lang="en-US" altLang="ja-JP" sz="1100">
              <a:latin typeface="ＭＳ Ｐゴシック" panose="020B0600070205080204" pitchFamily="50" charset="-128"/>
              <a:ea typeface="ＭＳ Ｐゴシック" panose="020B0600070205080204" pitchFamily="50" charset="-128"/>
            </a:rPr>
            <a:t>23.59</a:t>
          </a:r>
          <a:r>
            <a:rPr kumimoji="1" lang="ja-JP" altLang="en-US" sz="1100">
              <a:latin typeface="ＭＳ Ｐゴシック" panose="020B0600070205080204" pitchFamily="50" charset="-128"/>
              <a:ea typeface="ＭＳ Ｐゴシック" panose="020B0600070205080204" pitchFamily="50" charset="-128"/>
            </a:rPr>
            <a:t>％増となった。</a:t>
          </a:r>
          <a:r>
            <a:rPr kumimoji="1" lang="en-US" altLang="ja-JP" sz="1100">
              <a:latin typeface="ＭＳ Ｐゴシック" panose="020B0600070205080204" pitchFamily="50" charset="-128"/>
              <a:ea typeface="ＭＳ Ｐゴシック" panose="020B0600070205080204" pitchFamily="50" charset="-128"/>
            </a:rPr>
            <a:t>H30</a:t>
          </a:r>
          <a:r>
            <a:rPr kumimoji="1" lang="ja-JP" altLang="en-US" sz="1100">
              <a:latin typeface="ＭＳ Ｐゴシック" panose="020B0600070205080204" pitchFamily="50" charset="-128"/>
              <a:ea typeface="ＭＳ Ｐゴシック" panose="020B0600070205080204" pitchFamily="50" charset="-128"/>
            </a:rPr>
            <a:t>年度借入れの過疎対策債、</a:t>
          </a:r>
          <a:r>
            <a:rPr kumimoji="1" lang="en-US" altLang="ja-JP" sz="1100">
              <a:latin typeface="ＭＳ Ｐゴシック" panose="020B0600070205080204" pitchFamily="50" charset="-128"/>
              <a:ea typeface="ＭＳ Ｐゴシック" panose="020B0600070205080204" pitchFamily="50" charset="-128"/>
            </a:rPr>
            <a:t>R1</a:t>
          </a:r>
          <a:r>
            <a:rPr kumimoji="1" lang="ja-JP" altLang="en-US" sz="1100">
              <a:latin typeface="ＭＳ Ｐゴシック" panose="020B0600070205080204" pitchFamily="50" charset="-128"/>
              <a:ea typeface="ＭＳ Ｐゴシック" panose="020B0600070205080204" pitchFamily="50" charset="-128"/>
            </a:rPr>
            <a:t>年度借入れの辺地債の元金償還開始等が主な要因である。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健全な財政運営のため、経常経費の削減を図ることを維持し、影響が大きい普通建設事業について可能な限り年度間の平準化を図り有利起債の活用など、将来負担軽減を見越した事業検討を進める必要があ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財政調整基金残高は、</a:t>
          </a:r>
          <a:r>
            <a:rPr kumimoji="1" lang="en-US" altLang="ja-JP" sz="1100">
              <a:latin typeface="ＭＳ ゴシック" pitchFamily="49" charset="-128"/>
              <a:ea typeface="ＭＳ ゴシック" pitchFamily="49" charset="-128"/>
            </a:rPr>
            <a:t>15.72</a:t>
          </a:r>
          <a:r>
            <a:rPr kumimoji="1" lang="ja-JP" altLang="en-US" sz="1100">
              <a:latin typeface="ＭＳ ゴシック" pitchFamily="49" charset="-128"/>
              <a:ea typeface="ＭＳ ゴシック" pitchFamily="49" charset="-128"/>
            </a:rPr>
            <a:t>ポイント増（前年度比</a:t>
          </a:r>
          <a:r>
            <a:rPr kumimoji="1" lang="en-US" altLang="ja-JP" sz="1100">
              <a:latin typeface="ＭＳ ゴシック" pitchFamily="49" charset="-128"/>
              <a:ea typeface="ＭＳ ゴシック" pitchFamily="49" charset="-128"/>
            </a:rPr>
            <a:t>+4.49</a:t>
          </a:r>
          <a:r>
            <a:rPr kumimoji="1" lang="ja-JP" altLang="en-US" sz="1100">
              <a:latin typeface="ＭＳ ゴシック" pitchFamily="49" charset="-128"/>
              <a:ea typeface="ＭＳ ゴシック" pitchFamily="49" charset="-128"/>
            </a:rPr>
            <a:t>ポイント）となったが、新型コロナの状況をみながら中止となっていた事業を少しずつ再開したことにより、実質収支額</a:t>
          </a:r>
          <a:r>
            <a:rPr kumimoji="1" lang="en-US" altLang="ja-JP" sz="1100">
              <a:latin typeface="ＭＳ ゴシック" pitchFamily="49" charset="-128"/>
              <a:ea typeface="ＭＳ ゴシック" pitchFamily="49" charset="-128"/>
            </a:rPr>
            <a:t>1.92</a:t>
          </a:r>
          <a:r>
            <a:rPr kumimoji="1" lang="ja-JP" altLang="en-US" sz="1100">
              <a:latin typeface="ＭＳ ゴシック" pitchFamily="49" charset="-128"/>
              <a:ea typeface="ＭＳ ゴシック" pitchFamily="49" charset="-128"/>
            </a:rPr>
            <a:t>ポイント減、実質単年度収支</a:t>
          </a:r>
          <a:r>
            <a:rPr kumimoji="1" lang="en-US" altLang="ja-JP" sz="1100">
              <a:latin typeface="ＭＳ ゴシック" pitchFamily="49" charset="-128"/>
              <a:ea typeface="ＭＳ ゴシック" pitchFamily="49" charset="-128"/>
            </a:rPr>
            <a:t>8.90</a:t>
          </a:r>
          <a:r>
            <a:rPr kumimoji="1" lang="ja-JP" altLang="en-US" sz="1100">
              <a:latin typeface="ＭＳ ゴシック" pitchFamily="49" charset="-128"/>
              <a:ea typeface="ＭＳ ゴシック" pitchFamily="49" charset="-128"/>
            </a:rPr>
            <a:t>ポイント減となった。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コロナ</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類移行に伴い、全ての事業再開及び新規事業の開始の際に残高等が大きく減少しないよう、各事業において財源の確保を行うなどし、基金の取崩しを抑え、将来の需要に柔軟に対応が図れるよう基金の積立てを行っていく必要がある。</a:t>
          </a:r>
        </a:p>
        <a:p>
          <a:r>
            <a:rPr kumimoji="1" lang="ja-JP" altLang="en-US" sz="1100">
              <a:latin typeface="ＭＳ ゴシック" pitchFamily="49" charset="-128"/>
              <a:ea typeface="ＭＳ ゴシック" pitchFamily="49" charset="-128"/>
            </a:rPr>
            <a:t>人口減少等により厳しい状況ではあるが適正な計画、予算管理が必要となっている。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現状では、一般会計からの赤字補てんにより数値上赤字が生じている会計はでていない。</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介護保険事業会計では、新型コロナウイルス感染症の影響によるサービス給付減少が続き比率は微減したが、黒字額を維持している。</a:t>
          </a:r>
        </a:p>
        <a:p>
          <a:r>
            <a:rPr kumimoji="1" lang="ja-JP" altLang="en-US" sz="1200">
              <a:latin typeface="ＭＳ ゴシック" pitchFamily="49" charset="-128"/>
              <a:ea typeface="ＭＳ ゴシック" pitchFamily="49" charset="-128"/>
            </a:rPr>
            <a:t>国保事業会計においては、都標準税率を目標に毎年料率改定を行っており、収支改善を図っているところである。赤字繰出額は前年度より減少したが、未だ多額の赤字繰出しを行っている。</a:t>
          </a:r>
        </a:p>
        <a:p>
          <a:r>
            <a:rPr kumimoji="1" lang="ja-JP" altLang="en-US" sz="1200">
              <a:latin typeface="ＭＳ ゴシック" pitchFamily="49" charset="-128"/>
              <a:ea typeface="ＭＳ ゴシック" pitchFamily="49" charset="-128"/>
            </a:rPr>
            <a:t>簡易水道事業会計は、単独での黒字会計を維持しているが、高齢化や人口減少、節水意識の向上等による使用料収入の減少が続き収支状況は悪化しており、基金残高も減少してきている。更に</a:t>
          </a:r>
          <a:r>
            <a:rPr kumimoji="1" lang="en-US" altLang="ja-JP" sz="1200">
              <a:latin typeface="ＭＳ ゴシック" pitchFamily="49" charset="-128"/>
              <a:ea typeface="ＭＳ ゴシック" pitchFamily="49" charset="-128"/>
            </a:rPr>
            <a:t>R6</a:t>
          </a:r>
          <a:r>
            <a:rPr kumimoji="1" lang="ja-JP" altLang="en-US" sz="1200">
              <a:latin typeface="ＭＳ ゴシック" pitchFamily="49" charset="-128"/>
              <a:ea typeface="ＭＳ ゴシック" pitchFamily="49" charset="-128"/>
            </a:rPr>
            <a:t>年度から公営企業会計移行に伴い、苦しい経営となることが予想される。</a:t>
          </a:r>
        </a:p>
        <a:p>
          <a:r>
            <a:rPr kumimoji="1" lang="ja-JP" altLang="en-US" sz="1200">
              <a:latin typeface="ＭＳ ゴシック" pitchFamily="49" charset="-128"/>
              <a:ea typeface="ＭＳ ゴシック" pitchFamily="49" charset="-128"/>
            </a:rPr>
            <a:t>診療所会計では、高齢化及び人口減少による診療収入の減、人件費・運営費等の増により</a:t>
          </a:r>
          <a:r>
            <a:rPr kumimoji="1" lang="en-US" altLang="ja-JP" sz="1200">
              <a:latin typeface="ＭＳ ゴシック" pitchFamily="49" charset="-128"/>
              <a:ea typeface="ＭＳ ゴシック" pitchFamily="49" charset="-128"/>
            </a:rPr>
            <a:t>H28</a:t>
          </a:r>
          <a:r>
            <a:rPr kumimoji="1" lang="ja-JP" altLang="en-US" sz="1200">
              <a:latin typeface="ＭＳ ゴシック" pitchFamily="49" charset="-128"/>
              <a:ea typeface="ＭＳ ゴシック" pitchFamily="49" charset="-128"/>
            </a:rPr>
            <a:t>年度以降は赤字経営となっている。</a:t>
          </a:r>
        </a:p>
        <a:p>
          <a:r>
            <a:rPr kumimoji="1" lang="ja-JP" altLang="en-US" sz="1200">
              <a:latin typeface="ＭＳ ゴシック" pitchFamily="49" charset="-128"/>
              <a:ea typeface="ＭＳ ゴシック" pitchFamily="49" charset="-128"/>
            </a:rPr>
            <a:t>下水道事業では、</a:t>
          </a:r>
          <a:r>
            <a:rPr kumimoji="1" lang="en-US" altLang="ja-JP" sz="1200">
              <a:latin typeface="ＭＳ ゴシック" pitchFamily="49" charset="-128"/>
              <a:ea typeface="ＭＳ ゴシック" pitchFamily="49" charset="-128"/>
            </a:rPr>
            <a:t>R2</a:t>
          </a:r>
          <a:r>
            <a:rPr kumimoji="1" lang="ja-JP" altLang="en-US" sz="1200">
              <a:latin typeface="ＭＳ ゴシック" pitchFamily="49" charset="-128"/>
              <a:ea typeface="ＭＳ ゴシック" pitchFamily="49" charset="-128"/>
            </a:rPr>
            <a:t>年度から式根島地区の整備工事が始まったが、開始から</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年連続で事業繰り越しとなるなど、事業進捗遅延が発生し全体事業期間も延伸している。物価高騰の影響も大きく、</a:t>
          </a:r>
          <a:r>
            <a:rPr kumimoji="1" lang="en-US" altLang="ja-JP" sz="1200">
              <a:latin typeface="ＭＳ ゴシック" pitchFamily="49" charset="-128"/>
              <a:ea typeface="ＭＳ ゴシック" pitchFamily="49" charset="-128"/>
            </a:rPr>
            <a:t>R6</a:t>
          </a:r>
          <a:r>
            <a:rPr kumimoji="1" lang="ja-JP" altLang="en-US" sz="1200">
              <a:latin typeface="ＭＳ ゴシック" pitchFamily="49" charset="-128"/>
              <a:ea typeface="ＭＳ ゴシック" pitchFamily="49" charset="-128"/>
            </a:rPr>
            <a:t>年度から公営企業会計移行することから今後更なる経費の増が懸念されている。</a:t>
          </a:r>
        </a:p>
        <a:p>
          <a:r>
            <a:rPr kumimoji="1" lang="ja-JP" altLang="en-US" sz="1200">
              <a:latin typeface="ＭＳ ゴシック" pitchFamily="49" charset="-128"/>
              <a:ea typeface="ＭＳ ゴシック" pitchFamily="49" charset="-128"/>
            </a:rPr>
            <a:t>特別会計においては、使用料・税等改定を行い収入の確保に努め、堅実な事業実施、経営を行う必要がある。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4389251</v>
      </c>
      <c r="BO4" s="384"/>
      <c r="BP4" s="384"/>
      <c r="BQ4" s="384"/>
      <c r="BR4" s="384"/>
      <c r="BS4" s="384"/>
      <c r="BT4" s="384"/>
      <c r="BU4" s="385"/>
      <c r="BV4" s="383">
        <v>4258663</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14.2</v>
      </c>
      <c r="CU4" s="390"/>
      <c r="CV4" s="390"/>
      <c r="CW4" s="390"/>
      <c r="CX4" s="390"/>
      <c r="CY4" s="390"/>
      <c r="CZ4" s="390"/>
      <c r="DA4" s="391"/>
      <c r="DB4" s="389">
        <v>16.100000000000001</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4100254</v>
      </c>
      <c r="BO5" s="421"/>
      <c r="BP5" s="421"/>
      <c r="BQ5" s="421"/>
      <c r="BR5" s="421"/>
      <c r="BS5" s="421"/>
      <c r="BT5" s="421"/>
      <c r="BU5" s="422"/>
      <c r="BV5" s="420">
        <v>3935651</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79</v>
      </c>
      <c r="CU5" s="418"/>
      <c r="CV5" s="418"/>
      <c r="CW5" s="418"/>
      <c r="CX5" s="418"/>
      <c r="CY5" s="418"/>
      <c r="CZ5" s="418"/>
      <c r="DA5" s="419"/>
      <c r="DB5" s="417">
        <v>73.5</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96</v>
      </c>
      <c r="AV6" s="453"/>
      <c r="AW6" s="453"/>
      <c r="AX6" s="453"/>
      <c r="AY6" s="454" t="s">
        <v>104</v>
      </c>
      <c r="AZ6" s="455"/>
      <c r="BA6" s="455"/>
      <c r="BB6" s="455"/>
      <c r="BC6" s="455"/>
      <c r="BD6" s="455"/>
      <c r="BE6" s="455"/>
      <c r="BF6" s="455"/>
      <c r="BG6" s="455"/>
      <c r="BH6" s="455"/>
      <c r="BI6" s="455"/>
      <c r="BJ6" s="455"/>
      <c r="BK6" s="455"/>
      <c r="BL6" s="455"/>
      <c r="BM6" s="456"/>
      <c r="BN6" s="420">
        <v>288997</v>
      </c>
      <c r="BO6" s="421"/>
      <c r="BP6" s="421"/>
      <c r="BQ6" s="421"/>
      <c r="BR6" s="421"/>
      <c r="BS6" s="421"/>
      <c r="BT6" s="421"/>
      <c r="BU6" s="422"/>
      <c r="BV6" s="420">
        <v>323012</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79.7</v>
      </c>
      <c r="CU6" s="458"/>
      <c r="CV6" s="458"/>
      <c r="CW6" s="458"/>
      <c r="CX6" s="458"/>
      <c r="CY6" s="458"/>
      <c r="CZ6" s="458"/>
      <c r="DA6" s="459"/>
      <c r="DB6" s="457">
        <v>76</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96</v>
      </c>
      <c r="AV7" s="453"/>
      <c r="AW7" s="453"/>
      <c r="AX7" s="453"/>
      <c r="AY7" s="454" t="s">
        <v>107</v>
      </c>
      <c r="AZ7" s="455"/>
      <c r="BA7" s="455"/>
      <c r="BB7" s="455"/>
      <c r="BC7" s="455"/>
      <c r="BD7" s="455"/>
      <c r="BE7" s="455"/>
      <c r="BF7" s="455"/>
      <c r="BG7" s="455"/>
      <c r="BH7" s="455"/>
      <c r="BI7" s="455"/>
      <c r="BJ7" s="455"/>
      <c r="BK7" s="455"/>
      <c r="BL7" s="455"/>
      <c r="BM7" s="456"/>
      <c r="BN7" s="420">
        <v>8679</v>
      </c>
      <c r="BO7" s="421"/>
      <c r="BP7" s="421"/>
      <c r="BQ7" s="421"/>
      <c r="BR7" s="421"/>
      <c r="BS7" s="421"/>
      <c r="BT7" s="421"/>
      <c r="BU7" s="422"/>
      <c r="BV7" s="420">
        <v>0</v>
      </c>
      <c r="BW7" s="421"/>
      <c r="BX7" s="421"/>
      <c r="BY7" s="421"/>
      <c r="BZ7" s="421"/>
      <c r="CA7" s="421"/>
      <c r="CB7" s="421"/>
      <c r="CC7" s="422"/>
      <c r="CD7" s="423" t="s">
        <v>108</v>
      </c>
      <c r="CE7" s="424"/>
      <c r="CF7" s="424"/>
      <c r="CG7" s="424"/>
      <c r="CH7" s="424"/>
      <c r="CI7" s="424"/>
      <c r="CJ7" s="424"/>
      <c r="CK7" s="424"/>
      <c r="CL7" s="424"/>
      <c r="CM7" s="424"/>
      <c r="CN7" s="424"/>
      <c r="CO7" s="424"/>
      <c r="CP7" s="424"/>
      <c r="CQ7" s="424"/>
      <c r="CR7" s="424"/>
      <c r="CS7" s="425"/>
      <c r="CT7" s="420">
        <v>1974732</v>
      </c>
      <c r="CU7" s="421"/>
      <c r="CV7" s="421"/>
      <c r="CW7" s="421"/>
      <c r="CX7" s="421"/>
      <c r="CY7" s="421"/>
      <c r="CZ7" s="421"/>
      <c r="DA7" s="422"/>
      <c r="DB7" s="420">
        <v>2004077</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109</v>
      </c>
      <c r="AN8" s="450"/>
      <c r="AO8" s="450"/>
      <c r="AP8" s="450"/>
      <c r="AQ8" s="450"/>
      <c r="AR8" s="450"/>
      <c r="AS8" s="450"/>
      <c r="AT8" s="451"/>
      <c r="AU8" s="452" t="s">
        <v>110</v>
      </c>
      <c r="AV8" s="453"/>
      <c r="AW8" s="453"/>
      <c r="AX8" s="453"/>
      <c r="AY8" s="454" t="s">
        <v>111</v>
      </c>
      <c r="AZ8" s="455"/>
      <c r="BA8" s="455"/>
      <c r="BB8" s="455"/>
      <c r="BC8" s="455"/>
      <c r="BD8" s="455"/>
      <c r="BE8" s="455"/>
      <c r="BF8" s="455"/>
      <c r="BG8" s="455"/>
      <c r="BH8" s="455"/>
      <c r="BI8" s="455"/>
      <c r="BJ8" s="455"/>
      <c r="BK8" s="455"/>
      <c r="BL8" s="455"/>
      <c r="BM8" s="456"/>
      <c r="BN8" s="420">
        <v>280318</v>
      </c>
      <c r="BO8" s="421"/>
      <c r="BP8" s="421"/>
      <c r="BQ8" s="421"/>
      <c r="BR8" s="421"/>
      <c r="BS8" s="421"/>
      <c r="BT8" s="421"/>
      <c r="BU8" s="422"/>
      <c r="BV8" s="420">
        <v>323012</v>
      </c>
      <c r="BW8" s="421"/>
      <c r="BX8" s="421"/>
      <c r="BY8" s="421"/>
      <c r="BZ8" s="421"/>
      <c r="CA8" s="421"/>
      <c r="CB8" s="421"/>
      <c r="CC8" s="422"/>
      <c r="CD8" s="423" t="s">
        <v>112</v>
      </c>
      <c r="CE8" s="424"/>
      <c r="CF8" s="424"/>
      <c r="CG8" s="424"/>
      <c r="CH8" s="424"/>
      <c r="CI8" s="424"/>
      <c r="CJ8" s="424"/>
      <c r="CK8" s="424"/>
      <c r="CL8" s="424"/>
      <c r="CM8" s="424"/>
      <c r="CN8" s="424"/>
      <c r="CO8" s="424"/>
      <c r="CP8" s="424"/>
      <c r="CQ8" s="424"/>
      <c r="CR8" s="424"/>
      <c r="CS8" s="425"/>
      <c r="CT8" s="460">
        <v>0.19</v>
      </c>
      <c r="CU8" s="461"/>
      <c r="CV8" s="461"/>
      <c r="CW8" s="461"/>
      <c r="CX8" s="461"/>
      <c r="CY8" s="461"/>
      <c r="CZ8" s="461"/>
      <c r="DA8" s="462"/>
      <c r="DB8" s="460">
        <v>0.2</v>
      </c>
      <c r="DC8" s="461"/>
      <c r="DD8" s="461"/>
      <c r="DE8" s="461"/>
      <c r="DF8" s="461"/>
      <c r="DG8" s="461"/>
      <c r="DH8" s="461"/>
      <c r="DI8" s="462"/>
    </row>
    <row r="9" spans="1:119" ht="18.75" customHeight="1" thickBot="1" x14ac:dyDescent="0.25">
      <c r="A9" s="175"/>
      <c r="B9" s="414" t="s">
        <v>113</v>
      </c>
      <c r="C9" s="415"/>
      <c r="D9" s="415"/>
      <c r="E9" s="415"/>
      <c r="F9" s="415"/>
      <c r="G9" s="415"/>
      <c r="H9" s="415"/>
      <c r="I9" s="415"/>
      <c r="J9" s="415"/>
      <c r="K9" s="463"/>
      <c r="L9" s="464" t="s">
        <v>114</v>
      </c>
      <c r="M9" s="465"/>
      <c r="N9" s="465"/>
      <c r="O9" s="465"/>
      <c r="P9" s="465"/>
      <c r="Q9" s="466"/>
      <c r="R9" s="467">
        <v>2441</v>
      </c>
      <c r="S9" s="468"/>
      <c r="T9" s="468"/>
      <c r="U9" s="468"/>
      <c r="V9" s="469"/>
      <c r="W9" s="377" t="s">
        <v>115</v>
      </c>
      <c r="X9" s="378"/>
      <c r="Y9" s="378"/>
      <c r="Z9" s="378"/>
      <c r="AA9" s="378"/>
      <c r="AB9" s="378"/>
      <c r="AC9" s="378"/>
      <c r="AD9" s="378"/>
      <c r="AE9" s="378"/>
      <c r="AF9" s="378"/>
      <c r="AG9" s="378"/>
      <c r="AH9" s="378"/>
      <c r="AI9" s="378"/>
      <c r="AJ9" s="378"/>
      <c r="AK9" s="378"/>
      <c r="AL9" s="379"/>
      <c r="AM9" s="449" t="s">
        <v>116</v>
      </c>
      <c r="AN9" s="450"/>
      <c r="AO9" s="450"/>
      <c r="AP9" s="450"/>
      <c r="AQ9" s="450"/>
      <c r="AR9" s="450"/>
      <c r="AS9" s="450"/>
      <c r="AT9" s="451"/>
      <c r="AU9" s="452" t="s">
        <v>96</v>
      </c>
      <c r="AV9" s="453"/>
      <c r="AW9" s="453"/>
      <c r="AX9" s="453"/>
      <c r="AY9" s="454" t="s">
        <v>117</v>
      </c>
      <c r="AZ9" s="455"/>
      <c r="BA9" s="455"/>
      <c r="BB9" s="455"/>
      <c r="BC9" s="455"/>
      <c r="BD9" s="455"/>
      <c r="BE9" s="455"/>
      <c r="BF9" s="455"/>
      <c r="BG9" s="455"/>
      <c r="BH9" s="455"/>
      <c r="BI9" s="455"/>
      <c r="BJ9" s="455"/>
      <c r="BK9" s="455"/>
      <c r="BL9" s="455"/>
      <c r="BM9" s="456"/>
      <c r="BN9" s="420">
        <v>-42694</v>
      </c>
      <c r="BO9" s="421"/>
      <c r="BP9" s="421"/>
      <c r="BQ9" s="421"/>
      <c r="BR9" s="421"/>
      <c r="BS9" s="421"/>
      <c r="BT9" s="421"/>
      <c r="BU9" s="422"/>
      <c r="BV9" s="420">
        <v>159553</v>
      </c>
      <c r="BW9" s="421"/>
      <c r="BX9" s="421"/>
      <c r="BY9" s="421"/>
      <c r="BZ9" s="421"/>
      <c r="CA9" s="421"/>
      <c r="CB9" s="421"/>
      <c r="CC9" s="422"/>
      <c r="CD9" s="423" t="s">
        <v>118</v>
      </c>
      <c r="CE9" s="424"/>
      <c r="CF9" s="424"/>
      <c r="CG9" s="424"/>
      <c r="CH9" s="424"/>
      <c r="CI9" s="424"/>
      <c r="CJ9" s="424"/>
      <c r="CK9" s="424"/>
      <c r="CL9" s="424"/>
      <c r="CM9" s="424"/>
      <c r="CN9" s="424"/>
      <c r="CO9" s="424"/>
      <c r="CP9" s="424"/>
      <c r="CQ9" s="424"/>
      <c r="CR9" s="424"/>
      <c r="CS9" s="425"/>
      <c r="CT9" s="417">
        <v>13.3</v>
      </c>
      <c r="CU9" s="418"/>
      <c r="CV9" s="418"/>
      <c r="CW9" s="418"/>
      <c r="CX9" s="418"/>
      <c r="CY9" s="418"/>
      <c r="CZ9" s="418"/>
      <c r="DA9" s="419"/>
      <c r="DB9" s="417">
        <v>11.7</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119</v>
      </c>
      <c r="M10" s="450"/>
      <c r="N10" s="450"/>
      <c r="O10" s="450"/>
      <c r="P10" s="450"/>
      <c r="Q10" s="451"/>
      <c r="R10" s="471">
        <v>2749</v>
      </c>
      <c r="S10" s="472"/>
      <c r="T10" s="472"/>
      <c r="U10" s="472"/>
      <c r="V10" s="473"/>
      <c r="W10" s="408"/>
      <c r="X10" s="409"/>
      <c r="Y10" s="409"/>
      <c r="Z10" s="409"/>
      <c r="AA10" s="409"/>
      <c r="AB10" s="409"/>
      <c r="AC10" s="409"/>
      <c r="AD10" s="409"/>
      <c r="AE10" s="409"/>
      <c r="AF10" s="409"/>
      <c r="AG10" s="409"/>
      <c r="AH10" s="409"/>
      <c r="AI10" s="409"/>
      <c r="AJ10" s="409"/>
      <c r="AK10" s="409"/>
      <c r="AL10" s="412"/>
      <c r="AM10" s="449" t="s">
        <v>120</v>
      </c>
      <c r="AN10" s="450"/>
      <c r="AO10" s="450"/>
      <c r="AP10" s="450"/>
      <c r="AQ10" s="450"/>
      <c r="AR10" s="450"/>
      <c r="AS10" s="450"/>
      <c r="AT10" s="451"/>
      <c r="AU10" s="452" t="s">
        <v>121</v>
      </c>
      <c r="AV10" s="453"/>
      <c r="AW10" s="453"/>
      <c r="AX10" s="453"/>
      <c r="AY10" s="454" t="s">
        <v>122</v>
      </c>
      <c r="AZ10" s="455"/>
      <c r="BA10" s="455"/>
      <c r="BB10" s="455"/>
      <c r="BC10" s="455"/>
      <c r="BD10" s="455"/>
      <c r="BE10" s="455"/>
      <c r="BF10" s="455"/>
      <c r="BG10" s="455"/>
      <c r="BH10" s="455"/>
      <c r="BI10" s="455"/>
      <c r="BJ10" s="455"/>
      <c r="BK10" s="455"/>
      <c r="BL10" s="455"/>
      <c r="BM10" s="456"/>
      <c r="BN10" s="420">
        <v>300210</v>
      </c>
      <c r="BO10" s="421"/>
      <c r="BP10" s="421"/>
      <c r="BQ10" s="421"/>
      <c r="BR10" s="421"/>
      <c r="BS10" s="421"/>
      <c r="BT10" s="421"/>
      <c r="BU10" s="422"/>
      <c r="BV10" s="420">
        <v>280126</v>
      </c>
      <c r="BW10" s="421"/>
      <c r="BX10" s="421"/>
      <c r="BY10" s="421"/>
      <c r="BZ10" s="421"/>
      <c r="CA10" s="421"/>
      <c r="CB10" s="421"/>
      <c r="CC10" s="422"/>
      <c r="CD10" s="178" t="s">
        <v>123</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124</v>
      </c>
      <c r="M11" s="475"/>
      <c r="N11" s="475"/>
      <c r="O11" s="475"/>
      <c r="P11" s="475"/>
      <c r="Q11" s="476"/>
      <c r="R11" s="477" t="s">
        <v>125</v>
      </c>
      <c r="S11" s="478"/>
      <c r="T11" s="478"/>
      <c r="U11" s="478"/>
      <c r="V11" s="479"/>
      <c r="W11" s="408"/>
      <c r="X11" s="409"/>
      <c r="Y11" s="409"/>
      <c r="Z11" s="409"/>
      <c r="AA11" s="409"/>
      <c r="AB11" s="409"/>
      <c r="AC11" s="409"/>
      <c r="AD11" s="409"/>
      <c r="AE11" s="409"/>
      <c r="AF11" s="409"/>
      <c r="AG11" s="409"/>
      <c r="AH11" s="409"/>
      <c r="AI11" s="409"/>
      <c r="AJ11" s="409"/>
      <c r="AK11" s="409"/>
      <c r="AL11" s="412"/>
      <c r="AM11" s="449" t="s">
        <v>126</v>
      </c>
      <c r="AN11" s="450"/>
      <c r="AO11" s="450"/>
      <c r="AP11" s="450"/>
      <c r="AQ11" s="450"/>
      <c r="AR11" s="450"/>
      <c r="AS11" s="450"/>
      <c r="AT11" s="451"/>
      <c r="AU11" s="452" t="s">
        <v>96</v>
      </c>
      <c r="AV11" s="453"/>
      <c r="AW11" s="453"/>
      <c r="AX11" s="453"/>
      <c r="AY11" s="454" t="s">
        <v>127</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128</v>
      </c>
      <c r="CE11" s="424"/>
      <c r="CF11" s="424"/>
      <c r="CG11" s="424"/>
      <c r="CH11" s="424"/>
      <c r="CI11" s="424"/>
      <c r="CJ11" s="424"/>
      <c r="CK11" s="424"/>
      <c r="CL11" s="424"/>
      <c r="CM11" s="424"/>
      <c r="CN11" s="424"/>
      <c r="CO11" s="424"/>
      <c r="CP11" s="424"/>
      <c r="CQ11" s="424"/>
      <c r="CR11" s="424"/>
      <c r="CS11" s="425"/>
      <c r="CT11" s="460" t="s">
        <v>129</v>
      </c>
      <c r="CU11" s="461"/>
      <c r="CV11" s="461"/>
      <c r="CW11" s="461"/>
      <c r="CX11" s="461"/>
      <c r="CY11" s="461"/>
      <c r="CZ11" s="461"/>
      <c r="DA11" s="462"/>
      <c r="DB11" s="460" t="s">
        <v>130</v>
      </c>
      <c r="DC11" s="461"/>
      <c r="DD11" s="461"/>
      <c r="DE11" s="461"/>
      <c r="DF11" s="461"/>
      <c r="DG11" s="461"/>
      <c r="DH11" s="461"/>
      <c r="DI11" s="462"/>
    </row>
    <row r="12" spans="1:119" ht="18.75" customHeight="1" x14ac:dyDescent="0.2">
      <c r="A12" s="175"/>
      <c r="B12" s="480" t="s">
        <v>131</v>
      </c>
      <c r="C12" s="481"/>
      <c r="D12" s="481"/>
      <c r="E12" s="481"/>
      <c r="F12" s="481"/>
      <c r="G12" s="481"/>
      <c r="H12" s="481"/>
      <c r="I12" s="481"/>
      <c r="J12" s="481"/>
      <c r="K12" s="482"/>
      <c r="L12" s="489" t="s">
        <v>132</v>
      </c>
      <c r="M12" s="490"/>
      <c r="N12" s="490"/>
      <c r="O12" s="490"/>
      <c r="P12" s="490"/>
      <c r="Q12" s="491"/>
      <c r="R12" s="492">
        <v>2495</v>
      </c>
      <c r="S12" s="493"/>
      <c r="T12" s="493"/>
      <c r="U12" s="493"/>
      <c r="V12" s="494"/>
      <c r="W12" s="495" t="s">
        <v>1</v>
      </c>
      <c r="X12" s="453"/>
      <c r="Y12" s="453"/>
      <c r="Z12" s="453"/>
      <c r="AA12" s="453"/>
      <c r="AB12" s="496"/>
      <c r="AC12" s="497" t="s">
        <v>133</v>
      </c>
      <c r="AD12" s="498"/>
      <c r="AE12" s="498"/>
      <c r="AF12" s="498"/>
      <c r="AG12" s="499"/>
      <c r="AH12" s="497" t="s">
        <v>134</v>
      </c>
      <c r="AI12" s="498"/>
      <c r="AJ12" s="498"/>
      <c r="AK12" s="498"/>
      <c r="AL12" s="500"/>
      <c r="AM12" s="449" t="s">
        <v>135</v>
      </c>
      <c r="AN12" s="450"/>
      <c r="AO12" s="450"/>
      <c r="AP12" s="450"/>
      <c r="AQ12" s="450"/>
      <c r="AR12" s="450"/>
      <c r="AS12" s="450"/>
      <c r="AT12" s="451"/>
      <c r="AU12" s="452" t="s">
        <v>110</v>
      </c>
      <c r="AV12" s="453"/>
      <c r="AW12" s="453"/>
      <c r="AX12" s="453"/>
      <c r="AY12" s="454" t="s">
        <v>136</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137</v>
      </c>
      <c r="CE12" s="424"/>
      <c r="CF12" s="424"/>
      <c r="CG12" s="424"/>
      <c r="CH12" s="424"/>
      <c r="CI12" s="424"/>
      <c r="CJ12" s="424"/>
      <c r="CK12" s="424"/>
      <c r="CL12" s="424"/>
      <c r="CM12" s="424"/>
      <c r="CN12" s="424"/>
      <c r="CO12" s="424"/>
      <c r="CP12" s="424"/>
      <c r="CQ12" s="424"/>
      <c r="CR12" s="424"/>
      <c r="CS12" s="425"/>
      <c r="CT12" s="460" t="s">
        <v>138</v>
      </c>
      <c r="CU12" s="461"/>
      <c r="CV12" s="461"/>
      <c r="CW12" s="461"/>
      <c r="CX12" s="461"/>
      <c r="CY12" s="461"/>
      <c r="CZ12" s="461"/>
      <c r="DA12" s="462"/>
      <c r="DB12" s="460" t="s">
        <v>138</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139</v>
      </c>
      <c r="N13" s="512"/>
      <c r="O13" s="512"/>
      <c r="P13" s="512"/>
      <c r="Q13" s="513"/>
      <c r="R13" s="504">
        <v>2481</v>
      </c>
      <c r="S13" s="505"/>
      <c r="T13" s="505"/>
      <c r="U13" s="505"/>
      <c r="V13" s="506"/>
      <c r="W13" s="436" t="s">
        <v>140</v>
      </c>
      <c r="X13" s="437"/>
      <c r="Y13" s="437"/>
      <c r="Z13" s="437"/>
      <c r="AA13" s="437"/>
      <c r="AB13" s="427"/>
      <c r="AC13" s="471">
        <v>57</v>
      </c>
      <c r="AD13" s="472"/>
      <c r="AE13" s="472"/>
      <c r="AF13" s="472"/>
      <c r="AG13" s="514"/>
      <c r="AH13" s="471">
        <v>70</v>
      </c>
      <c r="AI13" s="472"/>
      <c r="AJ13" s="472"/>
      <c r="AK13" s="472"/>
      <c r="AL13" s="473"/>
      <c r="AM13" s="449" t="s">
        <v>141</v>
      </c>
      <c r="AN13" s="450"/>
      <c r="AO13" s="450"/>
      <c r="AP13" s="450"/>
      <c r="AQ13" s="450"/>
      <c r="AR13" s="450"/>
      <c r="AS13" s="450"/>
      <c r="AT13" s="451"/>
      <c r="AU13" s="452" t="s">
        <v>121</v>
      </c>
      <c r="AV13" s="453"/>
      <c r="AW13" s="453"/>
      <c r="AX13" s="453"/>
      <c r="AY13" s="454" t="s">
        <v>142</v>
      </c>
      <c r="AZ13" s="455"/>
      <c r="BA13" s="455"/>
      <c r="BB13" s="455"/>
      <c r="BC13" s="455"/>
      <c r="BD13" s="455"/>
      <c r="BE13" s="455"/>
      <c r="BF13" s="455"/>
      <c r="BG13" s="455"/>
      <c r="BH13" s="455"/>
      <c r="BI13" s="455"/>
      <c r="BJ13" s="455"/>
      <c r="BK13" s="455"/>
      <c r="BL13" s="455"/>
      <c r="BM13" s="456"/>
      <c r="BN13" s="420">
        <v>257516</v>
      </c>
      <c r="BO13" s="421"/>
      <c r="BP13" s="421"/>
      <c r="BQ13" s="421"/>
      <c r="BR13" s="421"/>
      <c r="BS13" s="421"/>
      <c r="BT13" s="421"/>
      <c r="BU13" s="422"/>
      <c r="BV13" s="420">
        <v>439679</v>
      </c>
      <c r="BW13" s="421"/>
      <c r="BX13" s="421"/>
      <c r="BY13" s="421"/>
      <c r="BZ13" s="421"/>
      <c r="CA13" s="421"/>
      <c r="CB13" s="421"/>
      <c r="CC13" s="422"/>
      <c r="CD13" s="423" t="s">
        <v>143</v>
      </c>
      <c r="CE13" s="424"/>
      <c r="CF13" s="424"/>
      <c r="CG13" s="424"/>
      <c r="CH13" s="424"/>
      <c r="CI13" s="424"/>
      <c r="CJ13" s="424"/>
      <c r="CK13" s="424"/>
      <c r="CL13" s="424"/>
      <c r="CM13" s="424"/>
      <c r="CN13" s="424"/>
      <c r="CO13" s="424"/>
      <c r="CP13" s="424"/>
      <c r="CQ13" s="424"/>
      <c r="CR13" s="424"/>
      <c r="CS13" s="425"/>
      <c r="CT13" s="417">
        <v>6.5</v>
      </c>
      <c r="CU13" s="418"/>
      <c r="CV13" s="418"/>
      <c r="CW13" s="418"/>
      <c r="CX13" s="418"/>
      <c r="CY13" s="418"/>
      <c r="CZ13" s="418"/>
      <c r="DA13" s="419"/>
      <c r="DB13" s="417">
        <v>6.1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144</v>
      </c>
      <c r="M14" s="502"/>
      <c r="N14" s="502"/>
      <c r="O14" s="502"/>
      <c r="P14" s="502"/>
      <c r="Q14" s="503"/>
      <c r="R14" s="504">
        <v>2547</v>
      </c>
      <c r="S14" s="505"/>
      <c r="T14" s="505"/>
      <c r="U14" s="505"/>
      <c r="V14" s="506"/>
      <c r="W14" s="410"/>
      <c r="X14" s="411"/>
      <c r="Y14" s="411"/>
      <c r="Z14" s="411"/>
      <c r="AA14" s="411"/>
      <c r="AB14" s="400"/>
      <c r="AC14" s="507">
        <v>4.0999999999999996</v>
      </c>
      <c r="AD14" s="508"/>
      <c r="AE14" s="508"/>
      <c r="AF14" s="508"/>
      <c r="AG14" s="509"/>
      <c r="AH14" s="507">
        <v>4.7</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145</v>
      </c>
      <c r="CE14" s="516"/>
      <c r="CF14" s="516"/>
      <c r="CG14" s="516"/>
      <c r="CH14" s="516"/>
      <c r="CI14" s="516"/>
      <c r="CJ14" s="516"/>
      <c r="CK14" s="516"/>
      <c r="CL14" s="516"/>
      <c r="CM14" s="516"/>
      <c r="CN14" s="516"/>
      <c r="CO14" s="516"/>
      <c r="CP14" s="516"/>
      <c r="CQ14" s="516"/>
      <c r="CR14" s="516"/>
      <c r="CS14" s="517"/>
      <c r="CT14" s="518" t="s">
        <v>129</v>
      </c>
      <c r="CU14" s="519"/>
      <c r="CV14" s="519"/>
      <c r="CW14" s="519"/>
      <c r="CX14" s="519"/>
      <c r="CY14" s="519"/>
      <c r="CZ14" s="519"/>
      <c r="DA14" s="520"/>
      <c r="DB14" s="518" t="s">
        <v>146</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139</v>
      </c>
      <c r="N15" s="512"/>
      <c r="O15" s="512"/>
      <c r="P15" s="512"/>
      <c r="Q15" s="513"/>
      <c r="R15" s="504">
        <v>2532</v>
      </c>
      <c r="S15" s="505"/>
      <c r="T15" s="505"/>
      <c r="U15" s="505"/>
      <c r="V15" s="506"/>
      <c r="W15" s="436" t="s">
        <v>147</v>
      </c>
      <c r="X15" s="437"/>
      <c r="Y15" s="437"/>
      <c r="Z15" s="437"/>
      <c r="AA15" s="437"/>
      <c r="AB15" s="427"/>
      <c r="AC15" s="471">
        <v>272</v>
      </c>
      <c r="AD15" s="472"/>
      <c r="AE15" s="472"/>
      <c r="AF15" s="472"/>
      <c r="AG15" s="514"/>
      <c r="AH15" s="471">
        <v>314</v>
      </c>
      <c r="AI15" s="472"/>
      <c r="AJ15" s="472"/>
      <c r="AK15" s="472"/>
      <c r="AL15" s="473"/>
      <c r="AM15" s="449"/>
      <c r="AN15" s="450"/>
      <c r="AO15" s="450"/>
      <c r="AP15" s="450"/>
      <c r="AQ15" s="450"/>
      <c r="AR15" s="450"/>
      <c r="AS15" s="450"/>
      <c r="AT15" s="451"/>
      <c r="AU15" s="452"/>
      <c r="AV15" s="453"/>
      <c r="AW15" s="453"/>
      <c r="AX15" s="453"/>
      <c r="AY15" s="380" t="s">
        <v>148</v>
      </c>
      <c r="AZ15" s="381"/>
      <c r="BA15" s="381"/>
      <c r="BB15" s="381"/>
      <c r="BC15" s="381"/>
      <c r="BD15" s="381"/>
      <c r="BE15" s="381"/>
      <c r="BF15" s="381"/>
      <c r="BG15" s="381"/>
      <c r="BH15" s="381"/>
      <c r="BI15" s="381"/>
      <c r="BJ15" s="381"/>
      <c r="BK15" s="381"/>
      <c r="BL15" s="381"/>
      <c r="BM15" s="382"/>
      <c r="BN15" s="383">
        <v>327164</v>
      </c>
      <c r="BO15" s="384"/>
      <c r="BP15" s="384"/>
      <c r="BQ15" s="384"/>
      <c r="BR15" s="384"/>
      <c r="BS15" s="384"/>
      <c r="BT15" s="384"/>
      <c r="BU15" s="385"/>
      <c r="BV15" s="383">
        <v>339922</v>
      </c>
      <c r="BW15" s="384"/>
      <c r="BX15" s="384"/>
      <c r="BY15" s="384"/>
      <c r="BZ15" s="384"/>
      <c r="CA15" s="384"/>
      <c r="CB15" s="384"/>
      <c r="CC15" s="385"/>
      <c r="CD15" s="521" t="s">
        <v>149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150</v>
      </c>
      <c r="M16" s="524"/>
      <c r="N16" s="524"/>
      <c r="O16" s="524"/>
      <c r="P16" s="524"/>
      <c r="Q16" s="525"/>
      <c r="R16" s="526" t="s">
        <v>151</v>
      </c>
      <c r="S16" s="527"/>
      <c r="T16" s="527"/>
      <c r="U16" s="527"/>
      <c r="V16" s="528"/>
      <c r="W16" s="410"/>
      <c r="X16" s="411"/>
      <c r="Y16" s="411"/>
      <c r="Z16" s="411"/>
      <c r="AA16" s="411"/>
      <c r="AB16" s="400"/>
      <c r="AC16" s="507">
        <v>19.399999999999999</v>
      </c>
      <c r="AD16" s="508"/>
      <c r="AE16" s="508"/>
      <c r="AF16" s="508"/>
      <c r="AG16" s="509"/>
      <c r="AH16" s="507">
        <v>21.2</v>
      </c>
      <c r="AI16" s="508"/>
      <c r="AJ16" s="508"/>
      <c r="AK16" s="508"/>
      <c r="AL16" s="510"/>
      <c r="AM16" s="449"/>
      <c r="AN16" s="450"/>
      <c r="AO16" s="450"/>
      <c r="AP16" s="450"/>
      <c r="AQ16" s="450"/>
      <c r="AR16" s="450"/>
      <c r="AS16" s="450"/>
      <c r="AT16" s="451"/>
      <c r="AU16" s="452"/>
      <c r="AV16" s="453"/>
      <c r="AW16" s="453"/>
      <c r="AX16" s="453"/>
      <c r="AY16" s="454" t="s">
        <v>152</v>
      </c>
      <c r="AZ16" s="455"/>
      <c r="BA16" s="455"/>
      <c r="BB16" s="455"/>
      <c r="BC16" s="455"/>
      <c r="BD16" s="455"/>
      <c r="BE16" s="455"/>
      <c r="BF16" s="455"/>
      <c r="BG16" s="455"/>
      <c r="BH16" s="455"/>
      <c r="BI16" s="455"/>
      <c r="BJ16" s="455"/>
      <c r="BK16" s="455"/>
      <c r="BL16" s="455"/>
      <c r="BM16" s="456"/>
      <c r="BN16" s="420">
        <v>1871962</v>
      </c>
      <c r="BO16" s="421"/>
      <c r="BP16" s="421"/>
      <c r="BQ16" s="421"/>
      <c r="BR16" s="421"/>
      <c r="BS16" s="421"/>
      <c r="BT16" s="421"/>
      <c r="BU16" s="422"/>
      <c r="BV16" s="420">
        <v>1849691</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153</v>
      </c>
      <c r="N17" s="532"/>
      <c r="O17" s="532"/>
      <c r="P17" s="532"/>
      <c r="Q17" s="533"/>
      <c r="R17" s="526" t="s">
        <v>154</v>
      </c>
      <c r="S17" s="527"/>
      <c r="T17" s="527"/>
      <c r="U17" s="527"/>
      <c r="V17" s="528"/>
      <c r="W17" s="436" t="s">
        <v>155</v>
      </c>
      <c r="X17" s="437"/>
      <c r="Y17" s="437"/>
      <c r="Z17" s="437"/>
      <c r="AA17" s="437"/>
      <c r="AB17" s="427"/>
      <c r="AC17" s="471">
        <v>1072</v>
      </c>
      <c r="AD17" s="472"/>
      <c r="AE17" s="472"/>
      <c r="AF17" s="472"/>
      <c r="AG17" s="514"/>
      <c r="AH17" s="471">
        <v>1100</v>
      </c>
      <c r="AI17" s="472"/>
      <c r="AJ17" s="472"/>
      <c r="AK17" s="472"/>
      <c r="AL17" s="473"/>
      <c r="AM17" s="449"/>
      <c r="AN17" s="450"/>
      <c r="AO17" s="450"/>
      <c r="AP17" s="450"/>
      <c r="AQ17" s="450"/>
      <c r="AR17" s="450"/>
      <c r="AS17" s="450"/>
      <c r="AT17" s="451"/>
      <c r="AU17" s="452"/>
      <c r="AV17" s="453"/>
      <c r="AW17" s="453"/>
      <c r="AX17" s="453"/>
      <c r="AY17" s="454" t="s">
        <v>156</v>
      </c>
      <c r="AZ17" s="455"/>
      <c r="BA17" s="455"/>
      <c r="BB17" s="455"/>
      <c r="BC17" s="455"/>
      <c r="BD17" s="455"/>
      <c r="BE17" s="455"/>
      <c r="BF17" s="455"/>
      <c r="BG17" s="455"/>
      <c r="BH17" s="455"/>
      <c r="BI17" s="455"/>
      <c r="BJ17" s="455"/>
      <c r="BK17" s="455"/>
      <c r="BL17" s="455"/>
      <c r="BM17" s="456"/>
      <c r="BN17" s="420">
        <v>411090</v>
      </c>
      <c r="BO17" s="421"/>
      <c r="BP17" s="421"/>
      <c r="BQ17" s="421"/>
      <c r="BR17" s="421"/>
      <c r="BS17" s="421"/>
      <c r="BT17" s="421"/>
      <c r="BU17" s="422"/>
      <c r="BV17" s="420">
        <v>425696</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157</v>
      </c>
      <c r="C18" s="463"/>
      <c r="D18" s="463"/>
      <c r="E18" s="543"/>
      <c r="F18" s="543"/>
      <c r="G18" s="543"/>
      <c r="H18" s="543"/>
      <c r="I18" s="543"/>
      <c r="J18" s="543"/>
      <c r="K18" s="543"/>
      <c r="L18" s="544">
        <v>27.54</v>
      </c>
      <c r="M18" s="544"/>
      <c r="N18" s="544"/>
      <c r="O18" s="544"/>
      <c r="P18" s="544"/>
      <c r="Q18" s="544"/>
      <c r="R18" s="545"/>
      <c r="S18" s="545"/>
      <c r="T18" s="545"/>
      <c r="U18" s="545"/>
      <c r="V18" s="546"/>
      <c r="W18" s="438"/>
      <c r="X18" s="439"/>
      <c r="Y18" s="439"/>
      <c r="Z18" s="439"/>
      <c r="AA18" s="439"/>
      <c r="AB18" s="430"/>
      <c r="AC18" s="547">
        <v>76.5</v>
      </c>
      <c r="AD18" s="548"/>
      <c r="AE18" s="548"/>
      <c r="AF18" s="548"/>
      <c r="AG18" s="549"/>
      <c r="AH18" s="547">
        <v>74.099999999999994</v>
      </c>
      <c r="AI18" s="548"/>
      <c r="AJ18" s="548"/>
      <c r="AK18" s="548"/>
      <c r="AL18" s="550"/>
      <c r="AM18" s="449"/>
      <c r="AN18" s="450"/>
      <c r="AO18" s="450"/>
      <c r="AP18" s="450"/>
      <c r="AQ18" s="450"/>
      <c r="AR18" s="450"/>
      <c r="AS18" s="450"/>
      <c r="AT18" s="451"/>
      <c r="AU18" s="452"/>
      <c r="AV18" s="453"/>
      <c r="AW18" s="453"/>
      <c r="AX18" s="453"/>
      <c r="AY18" s="454" t="s">
        <v>158</v>
      </c>
      <c r="AZ18" s="455"/>
      <c r="BA18" s="455"/>
      <c r="BB18" s="455"/>
      <c r="BC18" s="455"/>
      <c r="BD18" s="455"/>
      <c r="BE18" s="455"/>
      <c r="BF18" s="455"/>
      <c r="BG18" s="455"/>
      <c r="BH18" s="455"/>
      <c r="BI18" s="455"/>
      <c r="BJ18" s="455"/>
      <c r="BK18" s="455"/>
      <c r="BL18" s="455"/>
      <c r="BM18" s="456"/>
      <c r="BN18" s="420">
        <v>1633977</v>
      </c>
      <c r="BO18" s="421"/>
      <c r="BP18" s="421"/>
      <c r="BQ18" s="421"/>
      <c r="BR18" s="421"/>
      <c r="BS18" s="421"/>
      <c r="BT18" s="421"/>
      <c r="BU18" s="422"/>
      <c r="BV18" s="420">
        <v>1526305</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159</v>
      </c>
      <c r="C19" s="463"/>
      <c r="D19" s="463"/>
      <c r="E19" s="543"/>
      <c r="F19" s="543"/>
      <c r="G19" s="543"/>
      <c r="H19" s="543"/>
      <c r="I19" s="543"/>
      <c r="J19" s="543"/>
      <c r="K19" s="543"/>
      <c r="L19" s="551">
        <v>89</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160</v>
      </c>
      <c r="AZ19" s="455"/>
      <c r="BA19" s="455"/>
      <c r="BB19" s="455"/>
      <c r="BC19" s="455"/>
      <c r="BD19" s="455"/>
      <c r="BE19" s="455"/>
      <c r="BF19" s="455"/>
      <c r="BG19" s="455"/>
      <c r="BH19" s="455"/>
      <c r="BI19" s="455"/>
      <c r="BJ19" s="455"/>
      <c r="BK19" s="455"/>
      <c r="BL19" s="455"/>
      <c r="BM19" s="456"/>
      <c r="BN19" s="420">
        <v>2763210</v>
      </c>
      <c r="BO19" s="421"/>
      <c r="BP19" s="421"/>
      <c r="BQ19" s="421"/>
      <c r="BR19" s="421"/>
      <c r="BS19" s="421"/>
      <c r="BT19" s="421"/>
      <c r="BU19" s="422"/>
      <c r="BV19" s="420">
        <v>2603142</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161</v>
      </c>
      <c r="C20" s="463"/>
      <c r="D20" s="463"/>
      <c r="E20" s="543"/>
      <c r="F20" s="543"/>
      <c r="G20" s="543"/>
      <c r="H20" s="543"/>
      <c r="I20" s="543"/>
      <c r="J20" s="543"/>
      <c r="K20" s="543"/>
      <c r="L20" s="551">
        <v>1163</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163</v>
      </c>
      <c r="C22" s="564"/>
      <c r="D22" s="565"/>
      <c r="E22" s="432" t="s">
        <v>1</v>
      </c>
      <c r="F22" s="437"/>
      <c r="G22" s="437"/>
      <c r="H22" s="437"/>
      <c r="I22" s="437"/>
      <c r="J22" s="437"/>
      <c r="K22" s="427"/>
      <c r="L22" s="432" t="s">
        <v>164</v>
      </c>
      <c r="M22" s="437"/>
      <c r="N22" s="437"/>
      <c r="O22" s="437"/>
      <c r="P22" s="427"/>
      <c r="Q22" s="595" t="s">
        <v>165</v>
      </c>
      <c r="R22" s="596"/>
      <c r="S22" s="596"/>
      <c r="T22" s="596"/>
      <c r="U22" s="596"/>
      <c r="V22" s="597"/>
      <c r="W22" s="563" t="s">
        <v>166</v>
      </c>
      <c r="X22" s="564"/>
      <c r="Y22" s="565"/>
      <c r="Z22" s="432" t="s">
        <v>1</v>
      </c>
      <c r="AA22" s="437"/>
      <c r="AB22" s="437"/>
      <c r="AC22" s="437"/>
      <c r="AD22" s="437"/>
      <c r="AE22" s="437"/>
      <c r="AF22" s="437"/>
      <c r="AG22" s="427"/>
      <c r="AH22" s="601" t="s">
        <v>167</v>
      </c>
      <c r="AI22" s="437"/>
      <c r="AJ22" s="437"/>
      <c r="AK22" s="437"/>
      <c r="AL22" s="427"/>
      <c r="AM22" s="601" t="s">
        <v>168</v>
      </c>
      <c r="AN22" s="602"/>
      <c r="AO22" s="602"/>
      <c r="AP22" s="602"/>
      <c r="AQ22" s="602"/>
      <c r="AR22" s="603"/>
      <c r="AS22" s="595" t="s">
        <v>165</v>
      </c>
      <c r="AT22" s="596"/>
      <c r="AU22" s="596"/>
      <c r="AV22" s="596"/>
      <c r="AW22" s="596"/>
      <c r="AX22" s="607"/>
      <c r="AY22" s="380" t="s">
        <v>169</v>
      </c>
      <c r="AZ22" s="381"/>
      <c r="BA22" s="381"/>
      <c r="BB22" s="381"/>
      <c r="BC22" s="381"/>
      <c r="BD22" s="381"/>
      <c r="BE22" s="381"/>
      <c r="BF22" s="381"/>
      <c r="BG22" s="381"/>
      <c r="BH22" s="381"/>
      <c r="BI22" s="381"/>
      <c r="BJ22" s="381"/>
      <c r="BK22" s="381"/>
      <c r="BL22" s="381"/>
      <c r="BM22" s="382"/>
      <c r="BN22" s="383">
        <v>2444404</v>
      </c>
      <c r="BO22" s="384"/>
      <c r="BP22" s="384"/>
      <c r="BQ22" s="384"/>
      <c r="BR22" s="384"/>
      <c r="BS22" s="384"/>
      <c r="BT22" s="384"/>
      <c r="BU22" s="385"/>
      <c r="BV22" s="383">
        <v>2733135</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170</v>
      </c>
      <c r="AZ23" s="455"/>
      <c r="BA23" s="455"/>
      <c r="BB23" s="455"/>
      <c r="BC23" s="455"/>
      <c r="BD23" s="455"/>
      <c r="BE23" s="455"/>
      <c r="BF23" s="455"/>
      <c r="BG23" s="455"/>
      <c r="BH23" s="455"/>
      <c r="BI23" s="455"/>
      <c r="BJ23" s="455"/>
      <c r="BK23" s="455"/>
      <c r="BL23" s="455"/>
      <c r="BM23" s="456"/>
      <c r="BN23" s="420">
        <v>2404315</v>
      </c>
      <c r="BO23" s="421"/>
      <c r="BP23" s="421"/>
      <c r="BQ23" s="421"/>
      <c r="BR23" s="421"/>
      <c r="BS23" s="421"/>
      <c r="BT23" s="421"/>
      <c r="BU23" s="422"/>
      <c r="BV23" s="420">
        <v>2681678</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171</v>
      </c>
      <c r="F24" s="450"/>
      <c r="G24" s="450"/>
      <c r="H24" s="450"/>
      <c r="I24" s="450"/>
      <c r="J24" s="450"/>
      <c r="K24" s="451"/>
      <c r="L24" s="471">
        <v>1</v>
      </c>
      <c r="M24" s="472"/>
      <c r="N24" s="472"/>
      <c r="O24" s="472"/>
      <c r="P24" s="514"/>
      <c r="Q24" s="471">
        <v>6500</v>
      </c>
      <c r="R24" s="472"/>
      <c r="S24" s="472"/>
      <c r="T24" s="472"/>
      <c r="U24" s="472"/>
      <c r="V24" s="514"/>
      <c r="W24" s="566"/>
      <c r="X24" s="567"/>
      <c r="Y24" s="568"/>
      <c r="Z24" s="470" t="s">
        <v>172</v>
      </c>
      <c r="AA24" s="450"/>
      <c r="AB24" s="450"/>
      <c r="AC24" s="450"/>
      <c r="AD24" s="450"/>
      <c r="AE24" s="450"/>
      <c r="AF24" s="450"/>
      <c r="AG24" s="451"/>
      <c r="AH24" s="471">
        <v>89</v>
      </c>
      <c r="AI24" s="472"/>
      <c r="AJ24" s="472"/>
      <c r="AK24" s="472"/>
      <c r="AL24" s="514"/>
      <c r="AM24" s="471">
        <v>250713</v>
      </c>
      <c r="AN24" s="472"/>
      <c r="AO24" s="472"/>
      <c r="AP24" s="472"/>
      <c r="AQ24" s="472"/>
      <c r="AR24" s="514"/>
      <c r="AS24" s="471">
        <v>2817</v>
      </c>
      <c r="AT24" s="472"/>
      <c r="AU24" s="472"/>
      <c r="AV24" s="472"/>
      <c r="AW24" s="472"/>
      <c r="AX24" s="473"/>
      <c r="AY24" s="536" t="s">
        <v>173</v>
      </c>
      <c r="AZ24" s="537"/>
      <c r="BA24" s="537"/>
      <c r="BB24" s="537"/>
      <c r="BC24" s="537"/>
      <c r="BD24" s="537"/>
      <c r="BE24" s="537"/>
      <c r="BF24" s="537"/>
      <c r="BG24" s="537"/>
      <c r="BH24" s="537"/>
      <c r="BI24" s="537"/>
      <c r="BJ24" s="537"/>
      <c r="BK24" s="537"/>
      <c r="BL24" s="537"/>
      <c r="BM24" s="538"/>
      <c r="BN24" s="420">
        <v>1537238</v>
      </c>
      <c r="BO24" s="421"/>
      <c r="BP24" s="421"/>
      <c r="BQ24" s="421"/>
      <c r="BR24" s="421"/>
      <c r="BS24" s="421"/>
      <c r="BT24" s="421"/>
      <c r="BU24" s="422"/>
      <c r="BV24" s="420">
        <v>1746155</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174</v>
      </c>
      <c r="F25" s="450"/>
      <c r="G25" s="450"/>
      <c r="H25" s="450"/>
      <c r="I25" s="450"/>
      <c r="J25" s="450"/>
      <c r="K25" s="451"/>
      <c r="L25" s="471">
        <v>1</v>
      </c>
      <c r="M25" s="472"/>
      <c r="N25" s="472"/>
      <c r="O25" s="472"/>
      <c r="P25" s="514"/>
      <c r="Q25" s="471">
        <v>5800</v>
      </c>
      <c r="R25" s="472"/>
      <c r="S25" s="472"/>
      <c r="T25" s="472"/>
      <c r="U25" s="472"/>
      <c r="V25" s="514"/>
      <c r="W25" s="566"/>
      <c r="X25" s="567"/>
      <c r="Y25" s="568"/>
      <c r="Z25" s="470" t="s">
        <v>175</v>
      </c>
      <c r="AA25" s="450"/>
      <c r="AB25" s="450"/>
      <c r="AC25" s="450"/>
      <c r="AD25" s="450"/>
      <c r="AE25" s="450"/>
      <c r="AF25" s="450"/>
      <c r="AG25" s="451"/>
      <c r="AH25" s="471" t="s">
        <v>138</v>
      </c>
      <c r="AI25" s="472"/>
      <c r="AJ25" s="472"/>
      <c r="AK25" s="472"/>
      <c r="AL25" s="514"/>
      <c r="AM25" s="471" t="s">
        <v>138</v>
      </c>
      <c r="AN25" s="472"/>
      <c r="AO25" s="472"/>
      <c r="AP25" s="472"/>
      <c r="AQ25" s="472"/>
      <c r="AR25" s="514"/>
      <c r="AS25" s="471" t="s">
        <v>138</v>
      </c>
      <c r="AT25" s="472"/>
      <c r="AU25" s="472"/>
      <c r="AV25" s="472"/>
      <c r="AW25" s="472"/>
      <c r="AX25" s="473"/>
      <c r="AY25" s="380" t="s">
        <v>176</v>
      </c>
      <c r="AZ25" s="381"/>
      <c r="BA25" s="381"/>
      <c r="BB25" s="381"/>
      <c r="BC25" s="381"/>
      <c r="BD25" s="381"/>
      <c r="BE25" s="381"/>
      <c r="BF25" s="381"/>
      <c r="BG25" s="381"/>
      <c r="BH25" s="381"/>
      <c r="BI25" s="381"/>
      <c r="BJ25" s="381"/>
      <c r="BK25" s="381"/>
      <c r="BL25" s="381"/>
      <c r="BM25" s="382"/>
      <c r="BN25" s="383" t="s">
        <v>138</v>
      </c>
      <c r="BO25" s="384"/>
      <c r="BP25" s="384"/>
      <c r="BQ25" s="384"/>
      <c r="BR25" s="384"/>
      <c r="BS25" s="384"/>
      <c r="BT25" s="384"/>
      <c r="BU25" s="385"/>
      <c r="BV25" s="383" t="s">
        <v>138</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177</v>
      </c>
      <c r="F26" s="450"/>
      <c r="G26" s="450"/>
      <c r="H26" s="450"/>
      <c r="I26" s="450"/>
      <c r="J26" s="450"/>
      <c r="K26" s="451"/>
      <c r="L26" s="471">
        <v>1</v>
      </c>
      <c r="M26" s="472"/>
      <c r="N26" s="472"/>
      <c r="O26" s="472"/>
      <c r="P26" s="514"/>
      <c r="Q26" s="471">
        <v>5600</v>
      </c>
      <c r="R26" s="472"/>
      <c r="S26" s="472"/>
      <c r="T26" s="472"/>
      <c r="U26" s="472"/>
      <c r="V26" s="514"/>
      <c r="W26" s="566"/>
      <c r="X26" s="567"/>
      <c r="Y26" s="568"/>
      <c r="Z26" s="470" t="s">
        <v>178</v>
      </c>
      <c r="AA26" s="572"/>
      <c r="AB26" s="572"/>
      <c r="AC26" s="572"/>
      <c r="AD26" s="572"/>
      <c r="AE26" s="572"/>
      <c r="AF26" s="572"/>
      <c r="AG26" s="573"/>
      <c r="AH26" s="471">
        <v>5</v>
      </c>
      <c r="AI26" s="472"/>
      <c r="AJ26" s="472"/>
      <c r="AK26" s="472"/>
      <c r="AL26" s="514"/>
      <c r="AM26" s="471">
        <v>12225</v>
      </c>
      <c r="AN26" s="472"/>
      <c r="AO26" s="472"/>
      <c r="AP26" s="472"/>
      <c r="AQ26" s="472"/>
      <c r="AR26" s="514"/>
      <c r="AS26" s="471">
        <v>2445</v>
      </c>
      <c r="AT26" s="472"/>
      <c r="AU26" s="472"/>
      <c r="AV26" s="472"/>
      <c r="AW26" s="472"/>
      <c r="AX26" s="473"/>
      <c r="AY26" s="423" t="s">
        <v>179</v>
      </c>
      <c r="AZ26" s="424"/>
      <c r="BA26" s="424"/>
      <c r="BB26" s="424"/>
      <c r="BC26" s="424"/>
      <c r="BD26" s="424"/>
      <c r="BE26" s="424"/>
      <c r="BF26" s="424"/>
      <c r="BG26" s="424"/>
      <c r="BH26" s="424"/>
      <c r="BI26" s="424"/>
      <c r="BJ26" s="424"/>
      <c r="BK26" s="424"/>
      <c r="BL26" s="424"/>
      <c r="BM26" s="425"/>
      <c r="BN26" s="420" t="s">
        <v>146</v>
      </c>
      <c r="BO26" s="421"/>
      <c r="BP26" s="421"/>
      <c r="BQ26" s="421"/>
      <c r="BR26" s="421"/>
      <c r="BS26" s="421"/>
      <c r="BT26" s="421"/>
      <c r="BU26" s="422"/>
      <c r="BV26" s="420" t="s">
        <v>180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181</v>
      </c>
      <c r="F27" s="450"/>
      <c r="G27" s="450"/>
      <c r="H27" s="450"/>
      <c r="I27" s="450"/>
      <c r="J27" s="450"/>
      <c r="K27" s="451"/>
      <c r="L27" s="471">
        <v>1</v>
      </c>
      <c r="M27" s="472"/>
      <c r="N27" s="472"/>
      <c r="O27" s="472"/>
      <c r="P27" s="514"/>
      <c r="Q27" s="471">
        <v>2500</v>
      </c>
      <c r="R27" s="472"/>
      <c r="S27" s="472"/>
      <c r="T27" s="472"/>
      <c r="U27" s="472"/>
      <c r="V27" s="514"/>
      <c r="W27" s="566"/>
      <c r="X27" s="567"/>
      <c r="Y27" s="568"/>
      <c r="Z27" s="470" t="s">
        <v>182</v>
      </c>
      <c r="AA27" s="450"/>
      <c r="AB27" s="450"/>
      <c r="AC27" s="450"/>
      <c r="AD27" s="450"/>
      <c r="AE27" s="450"/>
      <c r="AF27" s="450"/>
      <c r="AG27" s="451"/>
      <c r="AH27" s="471" t="s">
        <v>138</v>
      </c>
      <c r="AI27" s="472"/>
      <c r="AJ27" s="472"/>
      <c r="AK27" s="472"/>
      <c r="AL27" s="514"/>
      <c r="AM27" s="471" t="s">
        <v>146</v>
      </c>
      <c r="AN27" s="472"/>
      <c r="AO27" s="472"/>
      <c r="AP27" s="472"/>
      <c r="AQ27" s="472"/>
      <c r="AR27" s="514"/>
      <c r="AS27" s="471" t="s">
        <v>138</v>
      </c>
      <c r="AT27" s="472"/>
      <c r="AU27" s="472"/>
      <c r="AV27" s="472"/>
      <c r="AW27" s="472"/>
      <c r="AX27" s="473"/>
      <c r="AY27" s="515" t="s">
        <v>183</v>
      </c>
      <c r="AZ27" s="516"/>
      <c r="BA27" s="516"/>
      <c r="BB27" s="516"/>
      <c r="BC27" s="516"/>
      <c r="BD27" s="516"/>
      <c r="BE27" s="516"/>
      <c r="BF27" s="516"/>
      <c r="BG27" s="516"/>
      <c r="BH27" s="516"/>
      <c r="BI27" s="516"/>
      <c r="BJ27" s="516"/>
      <c r="BK27" s="516"/>
      <c r="BL27" s="516"/>
      <c r="BM27" s="517"/>
      <c r="BN27" s="539" t="s">
        <v>138</v>
      </c>
      <c r="BO27" s="540"/>
      <c r="BP27" s="540"/>
      <c r="BQ27" s="540"/>
      <c r="BR27" s="540"/>
      <c r="BS27" s="540"/>
      <c r="BT27" s="540"/>
      <c r="BU27" s="541"/>
      <c r="BV27" s="539" t="s">
        <v>138</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184</v>
      </c>
      <c r="F28" s="450"/>
      <c r="G28" s="450"/>
      <c r="H28" s="450"/>
      <c r="I28" s="450"/>
      <c r="J28" s="450"/>
      <c r="K28" s="451"/>
      <c r="L28" s="471">
        <v>1</v>
      </c>
      <c r="M28" s="472"/>
      <c r="N28" s="472"/>
      <c r="O28" s="472"/>
      <c r="P28" s="514"/>
      <c r="Q28" s="471">
        <v>1900</v>
      </c>
      <c r="R28" s="472"/>
      <c r="S28" s="472"/>
      <c r="T28" s="472"/>
      <c r="U28" s="472"/>
      <c r="V28" s="514"/>
      <c r="W28" s="566"/>
      <c r="X28" s="567"/>
      <c r="Y28" s="568"/>
      <c r="Z28" s="470" t="s">
        <v>185</v>
      </c>
      <c r="AA28" s="450"/>
      <c r="AB28" s="450"/>
      <c r="AC28" s="450"/>
      <c r="AD28" s="450"/>
      <c r="AE28" s="450"/>
      <c r="AF28" s="450"/>
      <c r="AG28" s="451"/>
      <c r="AH28" s="471" t="s">
        <v>138</v>
      </c>
      <c r="AI28" s="472"/>
      <c r="AJ28" s="472"/>
      <c r="AK28" s="472"/>
      <c r="AL28" s="514"/>
      <c r="AM28" s="471" t="s">
        <v>130</v>
      </c>
      <c r="AN28" s="472"/>
      <c r="AO28" s="472"/>
      <c r="AP28" s="472"/>
      <c r="AQ28" s="472"/>
      <c r="AR28" s="514"/>
      <c r="AS28" s="471" t="s">
        <v>146</v>
      </c>
      <c r="AT28" s="472"/>
      <c r="AU28" s="472"/>
      <c r="AV28" s="472"/>
      <c r="AW28" s="472"/>
      <c r="AX28" s="473"/>
      <c r="AY28" s="574" t="s">
        <v>186</v>
      </c>
      <c r="AZ28" s="575"/>
      <c r="BA28" s="575"/>
      <c r="BB28" s="576"/>
      <c r="BC28" s="380" t="s">
        <v>50</v>
      </c>
      <c r="BD28" s="381"/>
      <c r="BE28" s="381"/>
      <c r="BF28" s="381"/>
      <c r="BG28" s="381"/>
      <c r="BH28" s="381"/>
      <c r="BI28" s="381"/>
      <c r="BJ28" s="381"/>
      <c r="BK28" s="381"/>
      <c r="BL28" s="381"/>
      <c r="BM28" s="382"/>
      <c r="BN28" s="383">
        <v>1000469</v>
      </c>
      <c r="BO28" s="384"/>
      <c r="BP28" s="384"/>
      <c r="BQ28" s="384"/>
      <c r="BR28" s="384"/>
      <c r="BS28" s="384"/>
      <c r="BT28" s="384"/>
      <c r="BU28" s="385"/>
      <c r="BV28" s="383">
        <v>700259</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187</v>
      </c>
      <c r="F29" s="450"/>
      <c r="G29" s="450"/>
      <c r="H29" s="450"/>
      <c r="I29" s="450"/>
      <c r="J29" s="450"/>
      <c r="K29" s="451"/>
      <c r="L29" s="471">
        <v>8</v>
      </c>
      <c r="M29" s="472"/>
      <c r="N29" s="472"/>
      <c r="O29" s="472"/>
      <c r="P29" s="514"/>
      <c r="Q29" s="471">
        <v>1700</v>
      </c>
      <c r="R29" s="472"/>
      <c r="S29" s="472"/>
      <c r="T29" s="472"/>
      <c r="U29" s="472"/>
      <c r="V29" s="514"/>
      <c r="W29" s="569"/>
      <c r="X29" s="570"/>
      <c r="Y29" s="571"/>
      <c r="Z29" s="470" t="s">
        <v>188</v>
      </c>
      <c r="AA29" s="450"/>
      <c r="AB29" s="450"/>
      <c r="AC29" s="450"/>
      <c r="AD29" s="450"/>
      <c r="AE29" s="450"/>
      <c r="AF29" s="450"/>
      <c r="AG29" s="451"/>
      <c r="AH29" s="471">
        <v>89</v>
      </c>
      <c r="AI29" s="472"/>
      <c r="AJ29" s="472"/>
      <c r="AK29" s="472"/>
      <c r="AL29" s="514"/>
      <c r="AM29" s="471">
        <v>250713</v>
      </c>
      <c r="AN29" s="472"/>
      <c r="AO29" s="472"/>
      <c r="AP29" s="472"/>
      <c r="AQ29" s="472"/>
      <c r="AR29" s="514"/>
      <c r="AS29" s="471">
        <v>2817</v>
      </c>
      <c r="AT29" s="472"/>
      <c r="AU29" s="472"/>
      <c r="AV29" s="472"/>
      <c r="AW29" s="472"/>
      <c r="AX29" s="473"/>
      <c r="AY29" s="577"/>
      <c r="AZ29" s="578"/>
      <c r="BA29" s="578"/>
      <c r="BB29" s="579"/>
      <c r="BC29" s="454" t="s">
        <v>189</v>
      </c>
      <c r="BD29" s="455"/>
      <c r="BE29" s="455"/>
      <c r="BF29" s="455"/>
      <c r="BG29" s="455"/>
      <c r="BH29" s="455"/>
      <c r="BI29" s="455"/>
      <c r="BJ29" s="455"/>
      <c r="BK29" s="455"/>
      <c r="BL29" s="455"/>
      <c r="BM29" s="456"/>
      <c r="BN29" s="420">
        <v>211617</v>
      </c>
      <c r="BO29" s="421"/>
      <c r="BP29" s="421"/>
      <c r="BQ29" s="421"/>
      <c r="BR29" s="421"/>
      <c r="BS29" s="421"/>
      <c r="BT29" s="421"/>
      <c r="BU29" s="422"/>
      <c r="BV29" s="420">
        <v>211554</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190</v>
      </c>
      <c r="X30" s="588"/>
      <c r="Y30" s="588"/>
      <c r="Z30" s="588"/>
      <c r="AA30" s="588"/>
      <c r="AB30" s="588"/>
      <c r="AC30" s="588"/>
      <c r="AD30" s="588"/>
      <c r="AE30" s="588"/>
      <c r="AF30" s="588"/>
      <c r="AG30" s="589"/>
      <c r="AH30" s="547">
        <v>89.9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1667447</v>
      </c>
      <c r="BO30" s="540"/>
      <c r="BP30" s="540"/>
      <c r="BQ30" s="540"/>
      <c r="BR30" s="540"/>
      <c r="BS30" s="540"/>
      <c r="BT30" s="540"/>
      <c r="BU30" s="541"/>
      <c r="BV30" s="539">
        <v>1658999</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191</v>
      </c>
      <c r="D32" s="583"/>
      <c r="E32" s="583"/>
      <c r="F32" s="583"/>
      <c r="G32" s="583"/>
      <c r="H32" s="583"/>
      <c r="I32" s="583"/>
      <c r="J32" s="583"/>
      <c r="K32" s="583"/>
      <c r="L32" s="583"/>
      <c r="M32" s="583"/>
      <c r="N32" s="583"/>
      <c r="O32" s="583"/>
      <c r="P32" s="583"/>
      <c r="Q32" s="583"/>
      <c r="R32" s="583"/>
      <c r="S32" s="583"/>
      <c r="U32" s="424" t="s">
        <v>192</v>
      </c>
      <c r="V32" s="424"/>
      <c r="W32" s="424"/>
      <c r="X32" s="424"/>
      <c r="Y32" s="424"/>
      <c r="Z32" s="424"/>
      <c r="AA32" s="424"/>
      <c r="AB32" s="424"/>
      <c r="AC32" s="424"/>
      <c r="AD32" s="424"/>
      <c r="AE32" s="424"/>
      <c r="AF32" s="424"/>
      <c r="AG32" s="424"/>
      <c r="AH32" s="424"/>
      <c r="AI32" s="424"/>
      <c r="AJ32" s="424"/>
      <c r="AK32" s="424"/>
      <c r="AM32" s="424" t="s">
        <v>193</v>
      </c>
      <c r="AN32" s="424"/>
      <c r="AO32" s="424"/>
      <c r="AP32" s="424"/>
      <c r="AQ32" s="424"/>
      <c r="AR32" s="424"/>
      <c r="AS32" s="424"/>
      <c r="AT32" s="424"/>
      <c r="AU32" s="424"/>
      <c r="AV32" s="424"/>
      <c r="AW32" s="424"/>
      <c r="AX32" s="424"/>
      <c r="AY32" s="424"/>
      <c r="AZ32" s="424"/>
      <c r="BA32" s="424"/>
      <c r="BB32" s="424"/>
      <c r="BC32" s="424"/>
      <c r="BE32" s="424" t="s">
        <v>194</v>
      </c>
      <c r="BF32" s="424"/>
      <c r="BG32" s="424"/>
      <c r="BH32" s="424"/>
      <c r="BI32" s="424"/>
      <c r="BJ32" s="424"/>
      <c r="BK32" s="424"/>
      <c r="BL32" s="424"/>
      <c r="BM32" s="424"/>
      <c r="BN32" s="424"/>
      <c r="BO32" s="424"/>
      <c r="BP32" s="424"/>
      <c r="BQ32" s="424"/>
      <c r="BR32" s="424"/>
      <c r="BS32" s="424"/>
      <c r="BT32" s="424"/>
      <c r="BU32" s="424"/>
      <c r="BW32" s="424" t="s">
        <v>195</v>
      </c>
      <c r="BX32" s="424"/>
      <c r="BY32" s="424"/>
      <c r="BZ32" s="424"/>
      <c r="CA32" s="424"/>
      <c r="CB32" s="424"/>
      <c r="CC32" s="424"/>
      <c r="CD32" s="424"/>
      <c r="CE32" s="424"/>
      <c r="CF32" s="424"/>
      <c r="CG32" s="424"/>
      <c r="CH32" s="424"/>
      <c r="CI32" s="424"/>
      <c r="CJ32" s="424"/>
      <c r="CK32" s="424"/>
      <c r="CL32" s="424"/>
      <c r="CM32" s="424"/>
      <c r="CO32" s="424" t="s">
        <v>196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197</v>
      </c>
      <c r="D33" s="444"/>
      <c r="E33" s="409" t="s">
        <v>198</v>
      </c>
      <c r="F33" s="409"/>
      <c r="G33" s="409"/>
      <c r="H33" s="409"/>
      <c r="I33" s="409"/>
      <c r="J33" s="409"/>
      <c r="K33" s="409"/>
      <c r="L33" s="409"/>
      <c r="M33" s="409"/>
      <c r="N33" s="409"/>
      <c r="O33" s="409"/>
      <c r="P33" s="409"/>
      <c r="Q33" s="409"/>
      <c r="R33" s="409"/>
      <c r="S33" s="409"/>
      <c r="T33" s="200"/>
      <c r="U33" s="444" t="s">
        <v>199</v>
      </c>
      <c r="V33" s="444"/>
      <c r="W33" s="409" t="s">
        <v>200</v>
      </c>
      <c r="X33" s="409"/>
      <c r="Y33" s="409"/>
      <c r="Z33" s="409"/>
      <c r="AA33" s="409"/>
      <c r="AB33" s="409"/>
      <c r="AC33" s="409"/>
      <c r="AD33" s="409"/>
      <c r="AE33" s="409"/>
      <c r="AF33" s="409"/>
      <c r="AG33" s="409"/>
      <c r="AH33" s="409"/>
      <c r="AI33" s="409"/>
      <c r="AJ33" s="409"/>
      <c r="AK33" s="409"/>
      <c r="AL33" s="200"/>
      <c r="AM33" s="444" t="s">
        <v>201</v>
      </c>
      <c r="AN33" s="444"/>
      <c r="AO33" s="409" t="s">
        <v>200</v>
      </c>
      <c r="AP33" s="409"/>
      <c r="AQ33" s="409"/>
      <c r="AR33" s="409"/>
      <c r="AS33" s="409"/>
      <c r="AT33" s="409"/>
      <c r="AU33" s="409"/>
      <c r="AV33" s="409"/>
      <c r="AW33" s="409"/>
      <c r="AX33" s="409"/>
      <c r="AY33" s="409"/>
      <c r="AZ33" s="409"/>
      <c r="BA33" s="409"/>
      <c r="BB33" s="409"/>
      <c r="BC33" s="409"/>
      <c r="BD33" s="201"/>
      <c r="BE33" s="409" t="s">
        <v>202</v>
      </c>
      <c r="BF33" s="409"/>
      <c r="BG33" s="409" t="s">
        <v>203</v>
      </c>
      <c r="BH33" s="409"/>
      <c r="BI33" s="409"/>
      <c r="BJ33" s="409"/>
      <c r="BK33" s="409"/>
      <c r="BL33" s="409"/>
      <c r="BM33" s="409"/>
      <c r="BN33" s="409"/>
      <c r="BO33" s="409"/>
      <c r="BP33" s="409"/>
      <c r="BQ33" s="409"/>
      <c r="BR33" s="409"/>
      <c r="BS33" s="409"/>
      <c r="BT33" s="409"/>
      <c r="BU33" s="409"/>
      <c r="BV33" s="201"/>
      <c r="BW33" s="444" t="s">
        <v>202</v>
      </c>
      <c r="BX33" s="444"/>
      <c r="BY33" s="409" t="s">
        <v>204</v>
      </c>
      <c r="BZ33" s="409"/>
      <c r="CA33" s="409"/>
      <c r="CB33" s="409"/>
      <c r="CC33" s="409"/>
      <c r="CD33" s="409"/>
      <c r="CE33" s="409"/>
      <c r="CF33" s="409"/>
      <c r="CG33" s="409"/>
      <c r="CH33" s="409"/>
      <c r="CI33" s="409"/>
      <c r="CJ33" s="409"/>
      <c r="CK33" s="409"/>
      <c r="CL33" s="409"/>
      <c r="CM33" s="409"/>
      <c r="CN33" s="200"/>
      <c r="CO33" s="444" t="s">
        <v>199</v>
      </c>
      <c r="CP33" s="444"/>
      <c r="CQ33" s="409" t="s">
        <v>205</v>
      </c>
      <c r="CR33" s="409"/>
      <c r="CS33" s="409"/>
      <c r="CT33" s="409"/>
      <c r="CU33" s="409"/>
      <c r="CV33" s="409"/>
      <c r="CW33" s="409"/>
      <c r="CX33" s="409"/>
      <c r="CY33" s="409"/>
      <c r="CZ33" s="409"/>
      <c r="DA33" s="409"/>
      <c r="DB33" s="409"/>
      <c r="DC33" s="409"/>
      <c r="DD33" s="409"/>
      <c r="DE33" s="409"/>
      <c r="DF33" s="200"/>
      <c r="DG33" s="609" t="s">
        <v>206</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5</v>
      </c>
      <c r="V34" s="610"/>
      <c r="W34" s="611" t="str">
        <f>IF('各会計、関係団体の財政状況及び健全化判断比率'!B28="","",'各会計、関係団体の財政状況及び健全化判断比率'!B28)</f>
        <v>国民健康保険事業会計（事業勘定）</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f>IF(BG34="","",MAX(C34:D43,U34:V43,AM34:AN43)+1)</f>
        <v>9</v>
      </c>
      <c r="BF34" s="610"/>
      <c r="BG34" s="611" t="str">
        <f>IF('各会計、関係団体の財政状況及び健全化判断比率'!B32="","",'各会計、関係団体の財政状況及び健全化判断比率'!B32)</f>
        <v>簡易水道事業会計</v>
      </c>
      <c r="BH34" s="611"/>
      <c r="BI34" s="611"/>
      <c r="BJ34" s="611"/>
      <c r="BK34" s="611"/>
      <c r="BL34" s="611"/>
      <c r="BM34" s="611"/>
      <c r="BN34" s="611"/>
      <c r="BO34" s="611"/>
      <c r="BP34" s="611"/>
      <c r="BQ34" s="611"/>
      <c r="BR34" s="611"/>
      <c r="BS34" s="611"/>
      <c r="BT34" s="611"/>
      <c r="BU34" s="611"/>
      <c r="BV34" s="175"/>
      <c r="BW34" s="610">
        <f>IF(BY34="","",MAX(C34:D43,U34:V43,AM34:AN43,BE34:BF43)+1)</f>
        <v>11</v>
      </c>
      <c r="BX34" s="610"/>
      <c r="BY34" s="611" t="str">
        <f>IF('各会計、関係団体の財政状況及び健全化判断比率'!B68="","",'各会計、関係団体の財政状況及び健全化判断比率'!B68)</f>
        <v>東京都後期高齢者医療広域連合（一般会計）</v>
      </c>
      <c r="BZ34" s="611"/>
      <c r="CA34" s="611"/>
      <c r="CB34" s="611"/>
      <c r="CC34" s="611"/>
      <c r="CD34" s="611"/>
      <c r="CE34" s="611"/>
      <c r="CF34" s="611"/>
      <c r="CG34" s="611"/>
      <c r="CH34" s="611"/>
      <c r="CI34" s="611"/>
      <c r="CJ34" s="611"/>
      <c r="CK34" s="611"/>
      <c r="CL34" s="611"/>
      <c r="CM34" s="611"/>
      <c r="CN34" s="175"/>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f>IF(E35="","",C34+1)</f>
        <v>2</v>
      </c>
      <c r="D35" s="610"/>
      <c r="E35" s="611" t="str">
        <f>IF('各会計、関係団体の財政状況及び健全化判断比率'!B8="","",'各会計、関係団体の財政状況及び健全化判断比率'!B8)</f>
        <v>連絡船事業会計</v>
      </c>
      <c r="F35" s="611"/>
      <c r="G35" s="611"/>
      <c r="H35" s="611"/>
      <c r="I35" s="611"/>
      <c r="J35" s="611"/>
      <c r="K35" s="611"/>
      <c r="L35" s="611"/>
      <c r="M35" s="611"/>
      <c r="N35" s="611"/>
      <c r="O35" s="611"/>
      <c r="P35" s="611"/>
      <c r="Q35" s="611"/>
      <c r="R35" s="611"/>
      <c r="S35" s="611"/>
      <c r="T35" s="175"/>
      <c r="U35" s="610">
        <f>IF(W35="","",U34+1)</f>
        <v>6</v>
      </c>
      <c r="V35" s="610"/>
      <c r="W35" s="611" t="str">
        <f>IF('各会計、関係団体の財政状況及び健全化判断比率'!B29="","",'各会計、関係団体の財政状況及び健全化判断比率'!B29)</f>
        <v>国民健康保険事業会計（直診勘定）</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f t="shared" ref="BE35:BE43" si="1">IF(BG35="","",BE34+1)</f>
        <v>10</v>
      </c>
      <c r="BF35" s="610"/>
      <c r="BG35" s="611" t="str">
        <f>IF('各会計、関係団体の財政状況及び健全化判断比率'!B33="","",'各会計、関係団体の財政状況及び健全化判断比率'!B33)</f>
        <v>下水道事業会計</v>
      </c>
      <c r="BH35" s="611"/>
      <c r="BI35" s="611"/>
      <c r="BJ35" s="611"/>
      <c r="BK35" s="611"/>
      <c r="BL35" s="611"/>
      <c r="BM35" s="611"/>
      <c r="BN35" s="611"/>
      <c r="BO35" s="611"/>
      <c r="BP35" s="611"/>
      <c r="BQ35" s="611"/>
      <c r="BR35" s="611"/>
      <c r="BS35" s="611"/>
      <c r="BT35" s="611"/>
      <c r="BU35" s="611"/>
      <c r="BV35" s="175"/>
      <c r="BW35" s="610">
        <f t="shared" ref="BW35:BW43" si="2">IF(BY35="","",BW34+1)</f>
        <v>12</v>
      </c>
      <c r="BX35" s="610"/>
      <c r="BY35" s="611" t="str">
        <f>IF('各会計、関係団体の財政状況及び健全化判断比率'!B69="","",'各会計、関係団体の財政状況及び健全化判断比率'!B69)</f>
        <v>東京都後期高齢者医療広域連合
（後期高齢者医療特別会計）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f>IF(E36="","",C35+1)</f>
        <v>3</v>
      </c>
      <c r="D36" s="610"/>
      <c r="E36" s="611" t="str">
        <f>IF('各会計、関係団体の財政状況及び健全化判断比率'!B9="","",'各会計、関係団体の財政状況及び健全化判断比率'!B9)</f>
        <v>温泉ロッジ事業会計</v>
      </c>
      <c r="F36" s="611"/>
      <c r="G36" s="611"/>
      <c r="H36" s="611"/>
      <c r="I36" s="611"/>
      <c r="J36" s="611"/>
      <c r="K36" s="611"/>
      <c r="L36" s="611"/>
      <c r="M36" s="611"/>
      <c r="N36" s="611"/>
      <c r="O36" s="611"/>
      <c r="P36" s="611"/>
      <c r="Q36" s="611"/>
      <c r="R36" s="611"/>
      <c r="S36" s="611"/>
      <c r="T36" s="175"/>
      <c r="U36" s="610">
        <f t="shared" ref="U36:U43" si="4">IF(W36="","",U35+1)</f>
        <v>7</v>
      </c>
      <c r="V36" s="610"/>
      <c r="W36" s="611" t="str">
        <f>IF('各会計、関係団体の財政状況及び健全化判断比率'!B30="","",'各会計、関係団体の財政状況及び健全化判断比率'!B30)</f>
        <v>介護保険事業会計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13</v>
      </c>
      <c r="BX36" s="610"/>
      <c r="BY36" s="611" t="str">
        <f>IF('各会計、関係団体の財政状況及び健全化判断比率'!B70="","",'各会計、関係団体の財政状況及び健全化判断比率'!B70)</f>
        <v>東京都島嶼町村一部事務組合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f>IF(E37="","",C36+1)</f>
        <v>4</v>
      </c>
      <c r="D37" s="610"/>
      <c r="E37" s="611" t="str">
        <f>IF('各会計、関係団体の財政状況及び健全化判断比率'!B10="","",'各会計、関係団体の財政状況及び健全化判断比率'!B10)</f>
        <v>災害援護資金貸付事業会計</v>
      </c>
      <c r="F37" s="611"/>
      <c r="G37" s="611"/>
      <c r="H37" s="611"/>
      <c r="I37" s="611"/>
      <c r="J37" s="611"/>
      <c r="K37" s="611"/>
      <c r="L37" s="611"/>
      <c r="M37" s="611"/>
      <c r="N37" s="611"/>
      <c r="O37" s="611"/>
      <c r="P37" s="611"/>
      <c r="Q37" s="611"/>
      <c r="R37" s="611"/>
      <c r="S37" s="611"/>
      <c r="T37" s="175"/>
      <c r="U37" s="610">
        <f t="shared" si="4"/>
        <v>8</v>
      </c>
      <c r="V37" s="610"/>
      <c r="W37" s="611" t="str">
        <f>IF('各会計、関係団体の財政状況及び健全化判断比率'!B31="","",'各会計、関係団体の財政状況及び健全化判断比率'!B31)</f>
        <v>後期高齢者医療事業会計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14</v>
      </c>
      <c r="BX37" s="610"/>
      <c r="BY37" s="611" t="str">
        <f>IF('各会計、関係団体の財政状況及び健全化判断比率'!B71="","",'各会計、関係団体の財政状況及び健全化判断比率'!B71)</f>
        <v>東京都市町村職員退職手当組合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15</v>
      </c>
      <c r="BX38" s="610"/>
      <c r="BY38" s="611" t="str">
        <f>IF('各会計、関係団体の財政状況及び健全化判断比率'!B72="","",'各会計、関係団体の財政状況及び健全化判断比率'!B72)</f>
        <v>東京都市町村議会議員公務災害補償等組合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16</v>
      </c>
      <c r="BX39" s="610"/>
      <c r="BY39" s="611" t="str">
        <f>IF('各会計、関係団体の財政状況及び健全化判断比率'!B73="","",'各会計、関係団体の財政状況及び健全化判断比率'!B73)</f>
        <v>東京市町村総合事務組合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17</v>
      </c>
      <c r="BX40" s="610"/>
      <c r="BY40" s="611" t="str">
        <f>IF('各会計、関係団体の財政状況及び健全化判断比率'!B74="","",'各会計、関係団体の財政状況及び健全化判断比率'!B74)</f>
        <v>東京市町村総合事務組合（交通災害共済事業特別会計）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207</v>
      </c>
      <c r="E46" s="613" t="s">
        <v>208</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209</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210</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211</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212</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213</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214</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215</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U2I9EcL6jxwL7dI1MhvrprVQzvPvn95Uu6NSJH0XOsuc8b4hEVxUDEnLUyq1E9UunFYUowmMTxlQpWsi6JDhfA==" saltValue="NPBtx4ezFP4aZ8VBC0Clu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162" t="s">
        <v>563</v>
      </c>
      <c r="D34" s="1162"/>
      <c r="E34" s="1163"/>
      <c r="F34" s="32">
        <v>8.0399999999999991</v>
      </c>
      <c r="G34" s="33">
        <v>12.65</v>
      </c>
      <c r="H34" s="33">
        <v>9.0399999999999991</v>
      </c>
      <c r="I34" s="33">
        <v>15.94</v>
      </c>
      <c r="J34" s="34">
        <v>14.19</v>
      </c>
      <c r="K34" s="22"/>
      <c r="L34" s="22"/>
      <c r="M34" s="22"/>
      <c r="N34" s="22"/>
      <c r="O34" s="22"/>
      <c r="P34" s="22"/>
    </row>
    <row r="35" spans="1:16" ht="39" customHeight="1" x14ac:dyDescent="0.2">
      <c r="A35" s="22"/>
      <c r="B35" s="35"/>
      <c r="C35" s="1158" t="s">
        <v>564</v>
      </c>
      <c r="D35" s="1158"/>
      <c r="E35" s="1159"/>
      <c r="F35" s="36">
        <v>0.2</v>
      </c>
      <c r="G35" s="37">
        <v>7.0000000000000007E-2</v>
      </c>
      <c r="H35" s="37">
        <v>0.17</v>
      </c>
      <c r="I35" s="37">
        <v>2.16</v>
      </c>
      <c r="J35" s="38">
        <v>1.82</v>
      </c>
      <c r="K35" s="22"/>
      <c r="L35" s="22"/>
      <c r="M35" s="22"/>
      <c r="N35" s="22"/>
      <c r="O35" s="22"/>
      <c r="P35" s="22"/>
    </row>
    <row r="36" spans="1:16" ht="39" customHeight="1" x14ac:dyDescent="0.2">
      <c r="A36" s="22"/>
      <c r="B36" s="35"/>
      <c r="C36" s="1158" t="s">
        <v>565</v>
      </c>
      <c r="D36" s="1158"/>
      <c r="E36" s="1159"/>
      <c r="F36" s="36">
        <v>0.66</v>
      </c>
      <c r="G36" s="37">
        <v>0.71</v>
      </c>
      <c r="H36" s="37">
        <v>0.59</v>
      </c>
      <c r="I36" s="37">
        <v>1</v>
      </c>
      <c r="J36" s="38">
        <v>0.51</v>
      </c>
      <c r="K36" s="22"/>
      <c r="L36" s="22"/>
      <c r="M36" s="22"/>
      <c r="N36" s="22"/>
      <c r="O36" s="22"/>
      <c r="P36" s="22"/>
    </row>
    <row r="37" spans="1:16" ht="39" customHeight="1" x14ac:dyDescent="0.2">
      <c r="A37" s="22"/>
      <c r="B37" s="35"/>
      <c r="C37" s="1158" t="s">
        <v>566</v>
      </c>
      <c r="D37" s="1158"/>
      <c r="E37" s="1159"/>
      <c r="F37" s="36">
        <v>0.69</v>
      </c>
      <c r="G37" s="37">
        <v>0.31</v>
      </c>
      <c r="H37" s="37">
        <v>0.16</v>
      </c>
      <c r="I37" s="37">
        <v>0.2</v>
      </c>
      <c r="J37" s="38">
        <v>0.39</v>
      </c>
      <c r="K37" s="22"/>
      <c r="L37" s="22"/>
      <c r="M37" s="22"/>
      <c r="N37" s="22"/>
      <c r="O37" s="22"/>
      <c r="P37" s="22"/>
    </row>
    <row r="38" spans="1:16" ht="39" customHeight="1" x14ac:dyDescent="0.2">
      <c r="A38" s="22"/>
      <c r="B38" s="35"/>
      <c r="C38" s="1158" t="s">
        <v>567</v>
      </c>
      <c r="D38" s="1158"/>
      <c r="E38" s="1159"/>
      <c r="F38" s="36">
        <v>0</v>
      </c>
      <c r="G38" s="37">
        <v>0</v>
      </c>
      <c r="H38" s="37">
        <v>1.02</v>
      </c>
      <c r="I38" s="37">
        <v>0.23</v>
      </c>
      <c r="J38" s="38">
        <v>0.21</v>
      </c>
      <c r="K38" s="22"/>
      <c r="L38" s="22"/>
      <c r="M38" s="22"/>
      <c r="N38" s="22"/>
      <c r="O38" s="22"/>
      <c r="P38" s="22"/>
    </row>
    <row r="39" spans="1:16" ht="39" customHeight="1" x14ac:dyDescent="0.2">
      <c r="A39" s="22"/>
      <c r="B39" s="35"/>
      <c r="C39" s="1158" t="s">
        <v>568</v>
      </c>
      <c r="D39" s="1158"/>
      <c r="E39" s="1159"/>
      <c r="F39" s="36">
        <v>0.11</v>
      </c>
      <c r="G39" s="37">
        <v>0.12</v>
      </c>
      <c r="H39" s="37">
        <v>0.18</v>
      </c>
      <c r="I39" s="37">
        <v>0.17</v>
      </c>
      <c r="J39" s="38">
        <v>0.17</v>
      </c>
      <c r="K39" s="22"/>
      <c r="L39" s="22"/>
      <c r="M39" s="22"/>
      <c r="N39" s="22"/>
      <c r="O39" s="22"/>
      <c r="P39" s="22"/>
    </row>
    <row r="40" spans="1:16" ht="39" customHeight="1" x14ac:dyDescent="0.2">
      <c r="A40" s="22"/>
      <c r="B40" s="35"/>
      <c r="C40" s="1158" t="s">
        <v>569</v>
      </c>
      <c r="D40" s="1158"/>
      <c r="E40" s="1159"/>
      <c r="F40" s="36">
        <v>0.08</v>
      </c>
      <c r="G40" s="37">
        <v>0.06</v>
      </c>
      <c r="H40" s="37">
        <v>0.08</v>
      </c>
      <c r="I40" s="37">
        <v>0.03</v>
      </c>
      <c r="J40" s="38">
        <v>0.03</v>
      </c>
      <c r="K40" s="22"/>
      <c r="L40" s="22"/>
      <c r="M40" s="22"/>
      <c r="N40" s="22"/>
      <c r="O40" s="22"/>
      <c r="P40" s="22"/>
    </row>
    <row r="41" spans="1:16" ht="39" customHeight="1" x14ac:dyDescent="0.2">
      <c r="A41" s="22"/>
      <c r="B41" s="35"/>
      <c r="C41" s="1158" t="s">
        <v>570</v>
      </c>
      <c r="D41" s="1158"/>
      <c r="E41" s="1159"/>
      <c r="F41" s="36">
        <v>0</v>
      </c>
      <c r="G41" s="37">
        <v>0</v>
      </c>
      <c r="H41" s="37">
        <v>0</v>
      </c>
      <c r="I41" s="37">
        <v>0</v>
      </c>
      <c r="J41" s="38">
        <v>0</v>
      </c>
      <c r="K41" s="22"/>
      <c r="L41" s="22"/>
      <c r="M41" s="22"/>
      <c r="N41" s="22"/>
      <c r="O41" s="22"/>
      <c r="P41" s="22"/>
    </row>
    <row r="42" spans="1:16" ht="39" customHeight="1" x14ac:dyDescent="0.2">
      <c r="A42" s="22"/>
      <c r="B42" s="39"/>
      <c r="C42" s="1158" t="s">
        <v>571</v>
      </c>
      <c r="D42" s="1158"/>
      <c r="E42" s="1159"/>
      <c r="F42" s="36" t="s">
        <v>514</v>
      </c>
      <c r="G42" s="37" t="s">
        <v>514</v>
      </c>
      <c r="H42" s="37" t="s">
        <v>514</v>
      </c>
      <c r="I42" s="37" t="s">
        <v>514</v>
      </c>
      <c r="J42" s="38" t="s">
        <v>514</v>
      </c>
      <c r="K42" s="22"/>
      <c r="L42" s="22"/>
      <c r="M42" s="22"/>
      <c r="N42" s="22"/>
      <c r="O42" s="22"/>
      <c r="P42" s="22"/>
    </row>
    <row r="43" spans="1:16" ht="39" customHeight="1" thickBot="1" x14ac:dyDescent="0.25">
      <c r="A43" s="22"/>
      <c r="B43" s="40"/>
      <c r="C43" s="1160" t="s">
        <v>572</v>
      </c>
      <c r="D43" s="1160"/>
      <c r="E43" s="1161"/>
      <c r="F43" s="41">
        <v>0</v>
      </c>
      <c r="G43" s="42">
        <v>0.05</v>
      </c>
      <c r="H43" s="42">
        <v>0</v>
      </c>
      <c r="I43" s="42">
        <v>0</v>
      </c>
      <c r="J43" s="43">
        <v>0</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6YQblt7HHhtUcdD/jY65kS8UTBWt1GJFqo7peXd82anUos8gJoeWfiqiUsvAL14Y2qCyuatZx0Kkft1g6I/iA==" saltValue="EG+xZKR6meqCpsxECi2O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556</v>
      </c>
      <c r="L44" s="54" t="s">
        <v>557</v>
      </c>
      <c r="M44" s="54" t="s">
        <v>558</v>
      </c>
      <c r="N44" s="54" t="s">
        <v>559</v>
      </c>
      <c r="O44" s="55" t="s">
        <v>560</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271</v>
      </c>
      <c r="L45" s="58">
        <v>257</v>
      </c>
      <c r="M45" s="58">
        <v>281</v>
      </c>
      <c r="N45" s="58">
        <v>307</v>
      </c>
      <c r="O45" s="59">
        <v>372</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514</v>
      </c>
      <c r="L46" s="62" t="s">
        <v>514</v>
      </c>
      <c r="M46" s="62" t="s">
        <v>514</v>
      </c>
      <c r="N46" s="62" t="s">
        <v>514</v>
      </c>
      <c r="O46" s="63" t="s">
        <v>514</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514</v>
      </c>
      <c r="L47" s="62" t="s">
        <v>514</v>
      </c>
      <c r="M47" s="62" t="s">
        <v>514</v>
      </c>
      <c r="N47" s="62" t="s">
        <v>514</v>
      </c>
      <c r="O47" s="63" t="s">
        <v>514</v>
      </c>
      <c r="P47" s="46"/>
      <c r="Q47" s="46"/>
      <c r="R47" s="46"/>
      <c r="S47" s="46"/>
      <c r="T47" s="46"/>
      <c r="U47" s="46"/>
    </row>
    <row r="48" spans="1:21" ht="30.75" customHeight="1" x14ac:dyDescent="0.2">
      <c r="A48" s="46"/>
      <c r="B48" s="1166"/>
      <c r="C48" s="1167"/>
      <c r="D48" s="60"/>
      <c r="E48" s="1172" t="s">
        <v>15</v>
      </c>
      <c r="F48" s="1172"/>
      <c r="G48" s="1172"/>
      <c r="H48" s="1172"/>
      <c r="I48" s="1172"/>
      <c r="J48" s="1173"/>
      <c r="K48" s="61">
        <v>70</v>
      </c>
      <c r="L48" s="62">
        <v>68</v>
      </c>
      <c r="M48" s="62">
        <v>69</v>
      </c>
      <c r="N48" s="62">
        <v>72</v>
      </c>
      <c r="O48" s="63">
        <v>74</v>
      </c>
      <c r="P48" s="46"/>
      <c r="Q48" s="46"/>
      <c r="R48" s="46"/>
      <c r="S48" s="46"/>
      <c r="T48" s="46"/>
      <c r="U48" s="46"/>
    </row>
    <row r="49" spans="1:21" ht="30.75" customHeight="1" x14ac:dyDescent="0.2">
      <c r="A49" s="46"/>
      <c r="B49" s="1166"/>
      <c r="C49" s="1167"/>
      <c r="D49" s="60"/>
      <c r="E49" s="1172" t="s">
        <v>16</v>
      </c>
      <c r="F49" s="1172"/>
      <c r="G49" s="1172"/>
      <c r="H49" s="1172"/>
      <c r="I49" s="1172"/>
      <c r="J49" s="1173"/>
      <c r="K49" s="61">
        <v>23</v>
      </c>
      <c r="L49" s="62">
        <v>23</v>
      </c>
      <c r="M49" s="62">
        <v>21</v>
      </c>
      <c r="N49" s="62">
        <v>13</v>
      </c>
      <c r="O49" s="63">
        <v>13</v>
      </c>
      <c r="P49" s="46"/>
      <c r="Q49" s="46"/>
      <c r="R49" s="46"/>
      <c r="S49" s="46"/>
      <c r="T49" s="46"/>
      <c r="U49" s="46"/>
    </row>
    <row r="50" spans="1:21" ht="30.75" customHeight="1" x14ac:dyDescent="0.2">
      <c r="A50" s="46"/>
      <c r="B50" s="1166"/>
      <c r="C50" s="1167"/>
      <c r="D50" s="60"/>
      <c r="E50" s="1172" t="s">
        <v>17</v>
      </c>
      <c r="F50" s="1172"/>
      <c r="G50" s="1172"/>
      <c r="H50" s="1172"/>
      <c r="I50" s="1172"/>
      <c r="J50" s="1173"/>
      <c r="K50" s="61" t="s">
        <v>514</v>
      </c>
      <c r="L50" s="62" t="s">
        <v>514</v>
      </c>
      <c r="M50" s="62" t="s">
        <v>514</v>
      </c>
      <c r="N50" s="62" t="s">
        <v>514</v>
      </c>
      <c r="O50" s="63" t="s">
        <v>514</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514</v>
      </c>
      <c r="L51" s="62" t="s">
        <v>514</v>
      </c>
      <c r="M51" s="62" t="s">
        <v>514</v>
      </c>
      <c r="N51" s="62" t="s">
        <v>514</v>
      </c>
      <c r="O51" s="63" t="s">
        <v>514</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284</v>
      </c>
      <c r="L52" s="62">
        <v>261</v>
      </c>
      <c r="M52" s="62">
        <v>274</v>
      </c>
      <c r="N52" s="62">
        <v>290</v>
      </c>
      <c r="O52" s="63">
        <v>337</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80</v>
      </c>
      <c r="L53" s="67">
        <v>87</v>
      </c>
      <c r="M53" s="67">
        <v>97</v>
      </c>
      <c r="N53" s="67">
        <v>102</v>
      </c>
      <c r="O53" s="68">
        <v>122</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573</v>
      </c>
      <c r="P56" s="46"/>
      <c r="Q56" s="46"/>
      <c r="R56" s="46"/>
      <c r="S56" s="46"/>
      <c r="T56" s="46"/>
      <c r="U56" s="46"/>
    </row>
    <row r="57" spans="1:21" ht="31.5" customHeight="1" thickBot="1" x14ac:dyDescent="0.25">
      <c r="A57" s="46"/>
      <c r="B57" s="74"/>
      <c r="C57" s="75"/>
      <c r="D57" s="75"/>
      <c r="E57" s="76"/>
      <c r="F57" s="76"/>
      <c r="G57" s="76"/>
      <c r="H57" s="76"/>
      <c r="I57" s="76"/>
      <c r="J57" s="77" t="s">
        <v>2</v>
      </c>
      <c r="K57" s="78" t="s">
        <v>574</v>
      </c>
      <c r="L57" s="79" t="s">
        <v>575</v>
      </c>
      <c r="M57" s="79" t="s">
        <v>576</v>
      </c>
      <c r="N57" s="79" t="s">
        <v>577</v>
      </c>
      <c r="O57" s="80" t="s">
        <v>578</v>
      </c>
      <c r="P57" s="46"/>
      <c r="Q57" s="46"/>
      <c r="R57" s="46"/>
      <c r="S57" s="46"/>
      <c r="T57" s="46"/>
      <c r="U57" s="46"/>
    </row>
    <row r="58" spans="1:21" ht="31.5" customHeight="1" x14ac:dyDescent="0.2">
      <c r="B58" s="1180" t="s">
        <v>26</v>
      </c>
      <c r="C58" s="1181"/>
      <c r="D58" s="1186" t="s">
        <v>27</v>
      </c>
      <c r="E58" s="1187"/>
      <c r="F58" s="1187"/>
      <c r="G58" s="1187"/>
      <c r="H58" s="1187"/>
      <c r="I58" s="1187"/>
      <c r="J58" s="1188"/>
      <c r="K58" s="81" t="s">
        <v>584</v>
      </c>
      <c r="L58" s="82" t="s">
        <v>584</v>
      </c>
      <c r="M58" s="82" t="s">
        <v>584</v>
      </c>
      <c r="N58" s="82" t="s">
        <v>584</v>
      </c>
      <c r="O58" s="83" t="s">
        <v>584</v>
      </c>
    </row>
    <row r="59" spans="1:21" ht="31.5" customHeight="1" x14ac:dyDescent="0.2">
      <c r="B59" s="1182"/>
      <c r="C59" s="1183"/>
      <c r="D59" s="1189" t="s">
        <v>28</v>
      </c>
      <c r="E59" s="1190"/>
      <c r="F59" s="1190"/>
      <c r="G59" s="1190"/>
      <c r="H59" s="1190"/>
      <c r="I59" s="1190"/>
      <c r="J59" s="1191"/>
      <c r="K59" s="84" t="s">
        <v>514</v>
      </c>
      <c r="L59" s="85" t="s">
        <v>514</v>
      </c>
      <c r="M59" s="85" t="s">
        <v>514</v>
      </c>
      <c r="N59" s="85" t="s">
        <v>514</v>
      </c>
      <c r="O59" s="86" t="s">
        <v>514</v>
      </c>
    </row>
    <row r="60" spans="1:21" ht="31.5" customHeight="1" thickBot="1" x14ac:dyDescent="0.25">
      <c r="B60" s="1184"/>
      <c r="C60" s="1185"/>
      <c r="D60" s="1192" t="s">
        <v>29</v>
      </c>
      <c r="E60" s="1193"/>
      <c r="F60" s="1193"/>
      <c r="G60" s="1193"/>
      <c r="H60" s="1193"/>
      <c r="I60" s="1193"/>
      <c r="J60" s="1194"/>
      <c r="K60" s="87" t="s">
        <v>514</v>
      </c>
      <c r="L60" s="88" t="s">
        <v>514</v>
      </c>
      <c r="M60" s="88" t="s">
        <v>514</v>
      </c>
      <c r="N60" s="88" t="s">
        <v>514</v>
      </c>
      <c r="O60" s="89" t="s">
        <v>514</v>
      </c>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Mpujq1F2Szsxq6qaOZJvrtRD0HJpiiz0HJSoerXYk9fcw7qsBxUUJ8bY/MVbNN3ct1ppT/ft/DSPEDUcVm1STQ==" saltValue="WtBnXGjGU+j91QtOhKDjG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556</v>
      </c>
      <c r="J40" s="101" t="s">
        <v>557</v>
      </c>
      <c r="K40" s="101" t="s">
        <v>558</v>
      </c>
      <c r="L40" s="101" t="s">
        <v>559</v>
      </c>
      <c r="M40" s="102" t="s">
        <v>560</v>
      </c>
    </row>
    <row r="41" spans="2:13" ht="27.75" customHeight="1" x14ac:dyDescent="0.2">
      <c r="B41" s="1195" t="s">
        <v>32</v>
      </c>
      <c r="C41" s="1196"/>
      <c r="D41" s="103"/>
      <c r="E41" s="1201" t="s">
        <v>33</v>
      </c>
      <c r="F41" s="1201"/>
      <c r="G41" s="1201"/>
      <c r="H41" s="1202"/>
      <c r="I41" s="342">
        <v>2786</v>
      </c>
      <c r="J41" s="343">
        <v>2771</v>
      </c>
      <c r="K41" s="343">
        <v>2853</v>
      </c>
      <c r="L41" s="343">
        <v>2733</v>
      </c>
      <c r="M41" s="344">
        <v>2444</v>
      </c>
    </row>
    <row r="42" spans="2:13" ht="27.75" customHeight="1" x14ac:dyDescent="0.2">
      <c r="B42" s="1197"/>
      <c r="C42" s="1198"/>
      <c r="D42" s="104"/>
      <c r="E42" s="1203" t="s">
        <v>34</v>
      </c>
      <c r="F42" s="1203"/>
      <c r="G42" s="1203"/>
      <c r="H42" s="1204"/>
      <c r="I42" s="345" t="s">
        <v>514</v>
      </c>
      <c r="J42" s="346" t="s">
        <v>514</v>
      </c>
      <c r="K42" s="346" t="s">
        <v>514</v>
      </c>
      <c r="L42" s="346" t="s">
        <v>514</v>
      </c>
      <c r="M42" s="347" t="s">
        <v>514</v>
      </c>
    </row>
    <row r="43" spans="2:13" ht="27.75" customHeight="1" x14ac:dyDescent="0.2">
      <c r="B43" s="1197"/>
      <c r="C43" s="1198"/>
      <c r="D43" s="104"/>
      <c r="E43" s="1203" t="s">
        <v>35</v>
      </c>
      <c r="F43" s="1203"/>
      <c r="G43" s="1203"/>
      <c r="H43" s="1204"/>
      <c r="I43" s="345">
        <v>857</v>
      </c>
      <c r="J43" s="346">
        <v>823</v>
      </c>
      <c r="K43" s="346">
        <v>927</v>
      </c>
      <c r="L43" s="346">
        <v>1173</v>
      </c>
      <c r="M43" s="347">
        <v>1532</v>
      </c>
    </row>
    <row r="44" spans="2:13" ht="27.75" customHeight="1" x14ac:dyDescent="0.2">
      <c r="B44" s="1197"/>
      <c r="C44" s="1198"/>
      <c r="D44" s="104"/>
      <c r="E44" s="1203" t="s">
        <v>36</v>
      </c>
      <c r="F44" s="1203"/>
      <c r="G44" s="1203"/>
      <c r="H44" s="1204"/>
      <c r="I44" s="345">
        <v>121</v>
      </c>
      <c r="J44" s="346">
        <v>99</v>
      </c>
      <c r="K44" s="346">
        <v>79</v>
      </c>
      <c r="L44" s="346">
        <v>66</v>
      </c>
      <c r="M44" s="347">
        <v>53</v>
      </c>
    </row>
    <row r="45" spans="2:13" ht="27.75" customHeight="1" x14ac:dyDescent="0.2">
      <c r="B45" s="1197"/>
      <c r="C45" s="1198"/>
      <c r="D45" s="104"/>
      <c r="E45" s="1203" t="s">
        <v>37</v>
      </c>
      <c r="F45" s="1203"/>
      <c r="G45" s="1203"/>
      <c r="H45" s="1204"/>
      <c r="I45" s="345">
        <v>296</v>
      </c>
      <c r="J45" s="346">
        <v>417</v>
      </c>
      <c r="K45" s="346">
        <v>400</v>
      </c>
      <c r="L45" s="346">
        <v>394</v>
      </c>
      <c r="M45" s="347">
        <v>378</v>
      </c>
    </row>
    <row r="46" spans="2:13" ht="27.75" customHeight="1" x14ac:dyDescent="0.2">
      <c r="B46" s="1197"/>
      <c r="C46" s="1198"/>
      <c r="D46" s="105"/>
      <c r="E46" s="1203" t="s">
        <v>38</v>
      </c>
      <c r="F46" s="1203"/>
      <c r="G46" s="1203"/>
      <c r="H46" s="1204"/>
      <c r="I46" s="345" t="s">
        <v>514</v>
      </c>
      <c r="J46" s="346" t="s">
        <v>514</v>
      </c>
      <c r="K46" s="346" t="s">
        <v>514</v>
      </c>
      <c r="L46" s="346" t="s">
        <v>514</v>
      </c>
      <c r="M46" s="347" t="s">
        <v>514</v>
      </c>
    </row>
    <row r="47" spans="2:13" ht="27.75" customHeight="1" x14ac:dyDescent="0.2">
      <c r="B47" s="1197"/>
      <c r="C47" s="1198"/>
      <c r="D47" s="106"/>
      <c r="E47" s="1205" t="s">
        <v>39</v>
      </c>
      <c r="F47" s="1206"/>
      <c r="G47" s="1206"/>
      <c r="H47" s="1207"/>
      <c r="I47" s="345" t="s">
        <v>514</v>
      </c>
      <c r="J47" s="346" t="s">
        <v>514</v>
      </c>
      <c r="K47" s="346" t="s">
        <v>514</v>
      </c>
      <c r="L47" s="346" t="s">
        <v>514</v>
      </c>
      <c r="M47" s="347" t="s">
        <v>514</v>
      </c>
    </row>
    <row r="48" spans="2:13" ht="27.75" customHeight="1" x14ac:dyDescent="0.2">
      <c r="B48" s="1197"/>
      <c r="C48" s="1198"/>
      <c r="D48" s="104"/>
      <c r="E48" s="1203" t="s">
        <v>40</v>
      </c>
      <c r="F48" s="1203"/>
      <c r="G48" s="1203"/>
      <c r="H48" s="1204"/>
      <c r="I48" s="345" t="s">
        <v>514</v>
      </c>
      <c r="J48" s="346" t="s">
        <v>514</v>
      </c>
      <c r="K48" s="346" t="s">
        <v>514</v>
      </c>
      <c r="L48" s="346" t="s">
        <v>514</v>
      </c>
      <c r="M48" s="347" t="s">
        <v>514</v>
      </c>
    </row>
    <row r="49" spans="2:13" ht="27.75" customHeight="1" x14ac:dyDescent="0.2">
      <c r="B49" s="1199"/>
      <c r="C49" s="1200"/>
      <c r="D49" s="104"/>
      <c r="E49" s="1203" t="s">
        <v>41</v>
      </c>
      <c r="F49" s="1203"/>
      <c r="G49" s="1203"/>
      <c r="H49" s="1204"/>
      <c r="I49" s="345" t="s">
        <v>514</v>
      </c>
      <c r="J49" s="346" t="s">
        <v>514</v>
      </c>
      <c r="K49" s="346" t="s">
        <v>514</v>
      </c>
      <c r="L49" s="346" t="s">
        <v>514</v>
      </c>
      <c r="M49" s="347" t="s">
        <v>514</v>
      </c>
    </row>
    <row r="50" spans="2:13" ht="27.75" customHeight="1" x14ac:dyDescent="0.2">
      <c r="B50" s="1208" t="s">
        <v>42</v>
      </c>
      <c r="C50" s="1209"/>
      <c r="D50" s="107"/>
      <c r="E50" s="1203" t="s">
        <v>43</v>
      </c>
      <c r="F50" s="1203"/>
      <c r="G50" s="1203"/>
      <c r="H50" s="1204"/>
      <c r="I50" s="345">
        <v>2344</v>
      </c>
      <c r="J50" s="346">
        <v>2093</v>
      </c>
      <c r="K50" s="346">
        <v>2213</v>
      </c>
      <c r="L50" s="346">
        <v>2571</v>
      </c>
      <c r="M50" s="347">
        <v>2880</v>
      </c>
    </row>
    <row r="51" spans="2:13" ht="27.75" customHeight="1" x14ac:dyDescent="0.2">
      <c r="B51" s="1197"/>
      <c r="C51" s="1198"/>
      <c r="D51" s="104"/>
      <c r="E51" s="1203" t="s">
        <v>44</v>
      </c>
      <c r="F51" s="1203"/>
      <c r="G51" s="1203"/>
      <c r="H51" s="1204"/>
      <c r="I51" s="345">
        <v>58</v>
      </c>
      <c r="J51" s="346">
        <v>48</v>
      </c>
      <c r="K51" s="346">
        <v>39</v>
      </c>
      <c r="L51" s="346">
        <v>36</v>
      </c>
      <c r="M51" s="347">
        <v>33</v>
      </c>
    </row>
    <row r="52" spans="2:13" ht="27.75" customHeight="1" x14ac:dyDescent="0.2">
      <c r="B52" s="1199"/>
      <c r="C52" s="1200"/>
      <c r="D52" s="104"/>
      <c r="E52" s="1203" t="s">
        <v>45</v>
      </c>
      <c r="F52" s="1203"/>
      <c r="G52" s="1203"/>
      <c r="H52" s="1204"/>
      <c r="I52" s="345">
        <v>2637</v>
      </c>
      <c r="J52" s="346">
        <v>2615</v>
      </c>
      <c r="K52" s="346">
        <v>2708</v>
      </c>
      <c r="L52" s="346">
        <v>2829</v>
      </c>
      <c r="M52" s="347">
        <v>2826</v>
      </c>
    </row>
    <row r="53" spans="2:13" ht="27.75" customHeight="1" thickBot="1" x14ac:dyDescent="0.25">
      <c r="B53" s="1210" t="s">
        <v>46</v>
      </c>
      <c r="C53" s="1211"/>
      <c r="D53" s="108"/>
      <c r="E53" s="1212" t="s">
        <v>47</v>
      </c>
      <c r="F53" s="1212"/>
      <c r="G53" s="1212"/>
      <c r="H53" s="1213"/>
      <c r="I53" s="348">
        <v>-979</v>
      </c>
      <c r="J53" s="349">
        <v>-647</v>
      </c>
      <c r="K53" s="349">
        <v>-702</v>
      </c>
      <c r="L53" s="349">
        <v>-1070</v>
      </c>
      <c r="M53" s="350">
        <v>-1331</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WHiNNQ1A0usb9naGdup4ktnu867WaCIikRdN3ZNXzQIjKLIy4LOOC6OsSmuQK5KW4bJWLgbfWPhEyvh80gM+jA==" saltValue="nvBhabBfexRu8qvzEeoAb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558</v>
      </c>
      <c r="G54" s="117" t="s">
        <v>559</v>
      </c>
      <c r="H54" s="118" t="s">
        <v>560</v>
      </c>
    </row>
    <row r="55" spans="2:8" ht="52.5" customHeight="1" x14ac:dyDescent="0.2">
      <c r="B55" s="119"/>
      <c r="C55" s="1222" t="s">
        <v>50</v>
      </c>
      <c r="D55" s="1222"/>
      <c r="E55" s="1223"/>
      <c r="F55" s="120">
        <v>420</v>
      </c>
      <c r="G55" s="120">
        <v>700</v>
      </c>
      <c r="H55" s="121">
        <v>1000</v>
      </c>
    </row>
    <row r="56" spans="2:8" ht="52.5" customHeight="1" x14ac:dyDescent="0.2">
      <c r="B56" s="122"/>
      <c r="C56" s="1224" t="s">
        <v>51</v>
      </c>
      <c r="D56" s="1224"/>
      <c r="E56" s="1225"/>
      <c r="F56" s="123">
        <v>191</v>
      </c>
      <c r="G56" s="123">
        <v>212</v>
      </c>
      <c r="H56" s="124">
        <v>212</v>
      </c>
    </row>
    <row r="57" spans="2:8" ht="53.25" customHeight="1" x14ac:dyDescent="0.2">
      <c r="B57" s="122"/>
      <c r="C57" s="1226" t="s">
        <v>52</v>
      </c>
      <c r="D57" s="1226"/>
      <c r="E57" s="1227"/>
      <c r="F57" s="125">
        <v>1602</v>
      </c>
      <c r="G57" s="125">
        <v>1659</v>
      </c>
      <c r="H57" s="126">
        <v>1667</v>
      </c>
    </row>
    <row r="58" spans="2:8" ht="45.75" customHeight="1" x14ac:dyDescent="0.2">
      <c r="B58" s="127"/>
      <c r="C58" s="1214" t="s">
        <v>579</v>
      </c>
      <c r="D58" s="1215"/>
      <c r="E58" s="1216"/>
      <c r="F58" s="128">
        <v>510</v>
      </c>
      <c r="G58" s="128">
        <v>510</v>
      </c>
      <c r="H58" s="129">
        <v>510</v>
      </c>
    </row>
    <row r="59" spans="2:8" ht="45.75" customHeight="1" x14ac:dyDescent="0.2">
      <c r="B59" s="127"/>
      <c r="C59" s="1214" t="s">
        <v>580</v>
      </c>
      <c r="D59" s="1215"/>
      <c r="E59" s="1216"/>
      <c r="F59" s="128">
        <v>331</v>
      </c>
      <c r="G59" s="128">
        <v>381</v>
      </c>
      <c r="H59" s="129">
        <v>381</v>
      </c>
    </row>
    <row r="60" spans="2:8" ht="45.75" customHeight="1" x14ac:dyDescent="0.2">
      <c r="B60" s="127"/>
      <c r="C60" s="1214" t="s">
        <v>581</v>
      </c>
      <c r="D60" s="1215"/>
      <c r="E60" s="1216"/>
      <c r="F60" s="128">
        <v>300</v>
      </c>
      <c r="G60" s="128">
        <v>302</v>
      </c>
      <c r="H60" s="129">
        <v>303</v>
      </c>
    </row>
    <row r="61" spans="2:8" ht="45.75" customHeight="1" x14ac:dyDescent="0.2">
      <c r="B61" s="127"/>
      <c r="C61" s="1214" t="s">
        <v>582</v>
      </c>
      <c r="D61" s="1215"/>
      <c r="E61" s="1216"/>
      <c r="F61" s="128">
        <v>235</v>
      </c>
      <c r="G61" s="128">
        <v>235</v>
      </c>
      <c r="H61" s="129">
        <v>235</v>
      </c>
    </row>
    <row r="62" spans="2:8" ht="45.75" customHeight="1" thickBot="1" x14ac:dyDescent="0.25">
      <c r="B62" s="130"/>
      <c r="C62" s="1217" t="s">
        <v>583</v>
      </c>
      <c r="D62" s="1218"/>
      <c r="E62" s="1219"/>
      <c r="F62" s="131">
        <v>206</v>
      </c>
      <c r="G62" s="131">
        <v>213</v>
      </c>
      <c r="H62" s="132">
        <v>220</v>
      </c>
    </row>
    <row r="63" spans="2:8" ht="52.5" customHeight="1" thickBot="1" x14ac:dyDescent="0.25">
      <c r="B63" s="133"/>
      <c r="C63" s="1220" t="s">
        <v>53</v>
      </c>
      <c r="D63" s="1220"/>
      <c r="E63" s="1221"/>
      <c r="F63" s="134">
        <v>2213</v>
      </c>
      <c r="G63" s="134">
        <v>2571</v>
      </c>
      <c r="H63" s="135">
        <v>2880</v>
      </c>
    </row>
    <row r="64" spans="2:8" ht="13.2" x14ac:dyDescent="0.2"/>
  </sheetData>
  <sheetProtection algorithmName="SHA-512" hashValue="4uRgdVwEbCNCPDbUfHtfpkqEDRo99Drv/Us8BMECmbuIwyEUvVyf41Dko/WD1f+T54KCdEz1pTbpOjAGRgIF2g==" saltValue="riiQlwEwOwMPUDvO1xQ/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4D4F-09DC-4524-AE9B-BA79C4726F05}">
  <sheetPr>
    <pageSetUpPr fitToPage="1"/>
  </sheetPr>
  <dimension ref="A1:DE85"/>
  <sheetViews>
    <sheetView showGridLines="0" zoomScale="70" zoomScaleNormal="70" zoomScaleSheetLayoutView="55" workbookViewId="0">
      <selection activeCell="AN43" sqref="AN43:DC47"/>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594</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595</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556</v>
      </c>
      <c r="BQ50" s="1233"/>
      <c r="BR50" s="1233"/>
      <c r="BS50" s="1233"/>
      <c r="BT50" s="1233"/>
      <c r="BU50" s="1233"/>
      <c r="BV50" s="1233"/>
      <c r="BW50" s="1233"/>
      <c r="BX50" s="1233" t="s">
        <v>557</v>
      </c>
      <c r="BY50" s="1233"/>
      <c r="BZ50" s="1233"/>
      <c r="CA50" s="1233"/>
      <c r="CB50" s="1233"/>
      <c r="CC50" s="1233"/>
      <c r="CD50" s="1233"/>
      <c r="CE50" s="1233"/>
      <c r="CF50" s="1233" t="s">
        <v>558</v>
      </c>
      <c r="CG50" s="1233"/>
      <c r="CH50" s="1233"/>
      <c r="CI50" s="1233"/>
      <c r="CJ50" s="1233"/>
      <c r="CK50" s="1233"/>
      <c r="CL50" s="1233"/>
      <c r="CM50" s="1233"/>
      <c r="CN50" s="1233" t="s">
        <v>559</v>
      </c>
      <c r="CO50" s="1233"/>
      <c r="CP50" s="1233"/>
      <c r="CQ50" s="1233"/>
      <c r="CR50" s="1233"/>
      <c r="CS50" s="1233"/>
      <c r="CT50" s="1233"/>
      <c r="CU50" s="1233"/>
      <c r="CV50" s="1233" t="s">
        <v>560</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596</v>
      </c>
      <c r="AO51" s="1231"/>
      <c r="AP51" s="1231"/>
      <c r="AQ51" s="1231"/>
      <c r="AR51" s="1231"/>
      <c r="AS51" s="1231"/>
      <c r="AT51" s="1231"/>
      <c r="AU51" s="1231"/>
      <c r="AV51" s="1231"/>
      <c r="AW51" s="1231"/>
      <c r="AX51" s="1231"/>
      <c r="AY51" s="1231"/>
      <c r="AZ51" s="1231"/>
      <c r="BA51" s="1231"/>
      <c r="BB51" s="1231" t="s">
        <v>597</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598</v>
      </c>
      <c r="BC53" s="1231"/>
      <c r="BD53" s="1231"/>
      <c r="BE53" s="1231"/>
      <c r="BF53" s="1231"/>
      <c r="BG53" s="1231"/>
      <c r="BH53" s="1231"/>
      <c r="BI53" s="1231"/>
      <c r="BJ53" s="1231"/>
      <c r="BK53" s="1231"/>
      <c r="BL53" s="1231"/>
      <c r="BM53" s="1231"/>
      <c r="BN53" s="1231"/>
      <c r="BO53" s="1231"/>
      <c r="BP53" s="1228">
        <v>49.9</v>
      </c>
      <c r="BQ53" s="1228"/>
      <c r="BR53" s="1228"/>
      <c r="BS53" s="1228"/>
      <c r="BT53" s="1228"/>
      <c r="BU53" s="1228"/>
      <c r="BV53" s="1228"/>
      <c r="BW53" s="1228"/>
      <c r="BX53" s="1228">
        <v>50.6</v>
      </c>
      <c r="BY53" s="1228"/>
      <c r="BZ53" s="1228"/>
      <c r="CA53" s="1228"/>
      <c r="CB53" s="1228"/>
      <c r="CC53" s="1228"/>
      <c r="CD53" s="1228"/>
      <c r="CE53" s="1228"/>
      <c r="CF53" s="1228">
        <v>51.5</v>
      </c>
      <c r="CG53" s="1228"/>
      <c r="CH53" s="1228"/>
      <c r="CI53" s="1228"/>
      <c r="CJ53" s="1228"/>
      <c r="CK53" s="1228"/>
      <c r="CL53" s="1228"/>
      <c r="CM53" s="1228"/>
      <c r="CN53" s="1228">
        <v>51.8</v>
      </c>
      <c r="CO53" s="1228"/>
      <c r="CP53" s="1228"/>
      <c r="CQ53" s="1228"/>
      <c r="CR53" s="1228"/>
      <c r="CS53" s="1228"/>
      <c r="CT53" s="1228"/>
      <c r="CU53" s="1228"/>
      <c r="CV53" s="1228">
        <v>55.3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599</v>
      </c>
      <c r="AO55" s="1233"/>
      <c r="AP55" s="1233"/>
      <c r="AQ55" s="1233"/>
      <c r="AR55" s="1233"/>
      <c r="AS55" s="1233"/>
      <c r="AT55" s="1233"/>
      <c r="AU55" s="1233"/>
      <c r="AV55" s="1233"/>
      <c r="AW55" s="1233"/>
      <c r="AX55" s="1233"/>
      <c r="AY55" s="1233"/>
      <c r="AZ55" s="1233"/>
      <c r="BA55" s="1233"/>
      <c r="BB55" s="1231" t="s">
        <v>597</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598</v>
      </c>
      <c r="BC57" s="1231"/>
      <c r="BD57" s="1231"/>
      <c r="BE57" s="1231"/>
      <c r="BF57" s="1231"/>
      <c r="BG57" s="1231"/>
      <c r="BH57" s="1231"/>
      <c r="BI57" s="1231"/>
      <c r="BJ57" s="1231"/>
      <c r="BK57" s="1231"/>
      <c r="BL57" s="1231"/>
      <c r="BM57" s="1231"/>
      <c r="BN57" s="1231"/>
      <c r="BO57" s="1231"/>
      <c r="BP57" s="1228">
        <v>59.4</v>
      </c>
      <c r="BQ57" s="1228"/>
      <c r="BR57" s="1228"/>
      <c r="BS57" s="1228"/>
      <c r="BT57" s="1228"/>
      <c r="BU57" s="1228"/>
      <c r="BV57" s="1228"/>
      <c r="BW57" s="1228"/>
      <c r="BX57" s="1228">
        <v>60.4</v>
      </c>
      <c r="BY57" s="1228"/>
      <c r="BZ57" s="1228"/>
      <c r="CA57" s="1228"/>
      <c r="CB57" s="1228"/>
      <c r="CC57" s="1228"/>
      <c r="CD57" s="1228"/>
      <c r="CE57" s="1228"/>
      <c r="CF57" s="1228">
        <v>61.5</v>
      </c>
      <c r="CG57" s="1228"/>
      <c r="CH57" s="1228"/>
      <c r="CI57" s="1228"/>
      <c r="CJ57" s="1228"/>
      <c r="CK57" s="1228"/>
      <c r="CL57" s="1228"/>
      <c r="CM57" s="1228"/>
      <c r="CN57" s="1228">
        <v>60.9</v>
      </c>
      <c r="CO57" s="1228"/>
      <c r="CP57" s="1228"/>
      <c r="CQ57" s="1228"/>
      <c r="CR57" s="1228"/>
      <c r="CS57" s="1228"/>
      <c r="CT57" s="1228"/>
      <c r="CU57" s="1228"/>
      <c r="CV57" s="1228">
        <v>62.3</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600</v>
      </c>
    </row>
    <row r="64" spans="1:109" ht="13.2" x14ac:dyDescent="0.2">
      <c r="B64" s="259"/>
      <c r="G64" s="357"/>
      <c r="I64" s="369"/>
      <c r="J64" s="369"/>
      <c r="K64" s="369"/>
      <c r="L64" s="369"/>
      <c r="M64" s="369"/>
      <c r="N64" s="370"/>
      <c r="AM64" s="357"/>
      <c r="AN64" s="357" t="s">
        <v>593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601</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595</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556</v>
      </c>
      <c r="BQ72" s="1233"/>
      <c r="BR72" s="1233"/>
      <c r="BS72" s="1233"/>
      <c r="BT72" s="1233"/>
      <c r="BU72" s="1233"/>
      <c r="BV72" s="1233"/>
      <c r="BW72" s="1233"/>
      <c r="BX72" s="1233" t="s">
        <v>557</v>
      </c>
      <c r="BY72" s="1233"/>
      <c r="BZ72" s="1233"/>
      <c r="CA72" s="1233"/>
      <c r="CB72" s="1233"/>
      <c r="CC72" s="1233"/>
      <c r="CD72" s="1233"/>
      <c r="CE72" s="1233"/>
      <c r="CF72" s="1233" t="s">
        <v>558</v>
      </c>
      <c r="CG72" s="1233"/>
      <c r="CH72" s="1233"/>
      <c r="CI72" s="1233"/>
      <c r="CJ72" s="1233"/>
      <c r="CK72" s="1233"/>
      <c r="CL72" s="1233"/>
      <c r="CM72" s="1233"/>
      <c r="CN72" s="1233" t="s">
        <v>559</v>
      </c>
      <c r="CO72" s="1233"/>
      <c r="CP72" s="1233"/>
      <c r="CQ72" s="1233"/>
      <c r="CR72" s="1233"/>
      <c r="CS72" s="1233"/>
      <c r="CT72" s="1233"/>
      <c r="CU72" s="1233"/>
      <c r="CV72" s="1233" t="s">
        <v>560</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596</v>
      </c>
      <c r="AO73" s="1231"/>
      <c r="AP73" s="1231"/>
      <c r="AQ73" s="1231"/>
      <c r="AR73" s="1231"/>
      <c r="AS73" s="1231"/>
      <c r="AT73" s="1231"/>
      <c r="AU73" s="1231"/>
      <c r="AV73" s="1231"/>
      <c r="AW73" s="1231"/>
      <c r="AX73" s="1231"/>
      <c r="AY73" s="1231"/>
      <c r="AZ73" s="1231"/>
      <c r="BA73" s="1231"/>
      <c r="BB73" s="1231" t="s">
        <v>597</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602</v>
      </c>
      <c r="BC75" s="1231"/>
      <c r="BD75" s="1231"/>
      <c r="BE75" s="1231"/>
      <c r="BF75" s="1231"/>
      <c r="BG75" s="1231"/>
      <c r="BH75" s="1231"/>
      <c r="BI75" s="1231"/>
      <c r="BJ75" s="1231"/>
      <c r="BK75" s="1231"/>
      <c r="BL75" s="1231"/>
      <c r="BM75" s="1231"/>
      <c r="BN75" s="1231"/>
      <c r="BO75" s="1231"/>
      <c r="BP75" s="1228">
        <v>6.8</v>
      </c>
      <c r="BQ75" s="1228"/>
      <c r="BR75" s="1228"/>
      <c r="BS75" s="1228"/>
      <c r="BT75" s="1228"/>
      <c r="BU75" s="1228"/>
      <c r="BV75" s="1228"/>
      <c r="BW75" s="1228"/>
      <c r="BX75" s="1228">
        <v>6.2</v>
      </c>
      <c r="BY75" s="1228"/>
      <c r="BZ75" s="1228"/>
      <c r="CA75" s="1228"/>
      <c r="CB75" s="1228"/>
      <c r="CC75" s="1228"/>
      <c r="CD75" s="1228"/>
      <c r="CE75" s="1228"/>
      <c r="CF75" s="1228">
        <v>6</v>
      </c>
      <c r="CG75" s="1228"/>
      <c r="CH75" s="1228"/>
      <c r="CI75" s="1228"/>
      <c r="CJ75" s="1228"/>
      <c r="CK75" s="1228"/>
      <c r="CL75" s="1228"/>
      <c r="CM75" s="1228"/>
      <c r="CN75" s="1228">
        <v>6.1</v>
      </c>
      <c r="CO75" s="1228"/>
      <c r="CP75" s="1228"/>
      <c r="CQ75" s="1228"/>
      <c r="CR75" s="1228"/>
      <c r="CS75" s="1228"/>
      <c r="CT75" s="1228"/>
      <c r="CU75" s="1228"/>
      <c r="CV75" s="1228">
        <v>6.5</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599</v>
      </c>
      <c r="AO77" s="1233"/>
      <c r="AP77" s="1233"/>
      <c r="AQ77" s="1233"/>
      <c r="AR77" s="1233"/>
      <c r="AS77" s="1233"/>
      <c r="AT77" s="1233"/>
      <c r="AU77" s="1233"/>
      <c r="AV77" s="1233"/>
      <c r="AW77" s="1233"/>
      <c r="AX77" s="1233"/>
      <c r="AY77" s="1233"/>
      <c r="AZ77" s="1233"/>
      <c r="BA77" s="1233"/>
      <c r="BB77" s="1231" t="s">
        <v>597</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602</v>
      </c>
      <c r="BC79" s="1231"/>
      <c r="BD79" s="1231"/>
      <c r="BE79" s="1231"/>
      <c r="BF79" s="1231"/>
      <c r="BG79" s="1231"/>
      <c r="BH79" s="1231"/>
      <c r="BI79" s="1231"/>
      <c r="BJ79" s="1231"/>
      <c r="BK79" s="1231"/>
      <c r="BL79" s="1231"/>
      <c r="BM79" s="1231"/>
      <c r="BN79" s="1231"/>
      <c r="BO79" s="1231"/>
      <c r="BP79" s="1228">
        <v>7.4</v>
      </c>
      <c r="BQ79" s="1228"/>
      <c r="BR79" s="1228"/>
      <c r="BS79" s="1228"/>
      <c r="BT79" s="1228"/>
      <c r="BU79" s="1228"/>
      <c r="BV79" s="1228"/>
      <c r="BW79" s="1228"/>
      <c r="BX79" s="1228">
        <v>7.4</v>
      </c>
      <c r="BY79" s="1228"/>
      <c r="BZ79" s="1228"/>
      <c r="CA79" s="1228"/>
      <c r="CB79" s="1228"/>
      <c r="CC79" s="1228"/>
      <c r="CD79" s="1228"/>
      <c r="CE79" s="1228"/>
      <c r="CF79" s="1228">
        <v>8</v>
      </c>
      <c r="CG79" s="1228"/>
      <c r="CH79" s="1228"/>
      <c r="CI79" s="1228"/>
      <c r="CJ79" s="1228"/>
      <c r="CK79" s="1228"/>
      <c r="CL79" s="1228"/>
      <c r="CM79" s="1228"/>
      <c r="CN79" s="1228">
        <v>6.6</v>
      </c>
      <c r="CO79" s="1228"/>
      <c r="CP79" s="1228"/>
      <c r="CQ79" s="1228"/>
      <c r="CR79" s="1228"/>
      <c r="CS79" s="1228"/>
      <c r="CT79" s="1228"/>
      <c r="CU79" s="1228"/>
      <c r="CV79" s="1228">
        <v>6.8</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FmCnu+GTqKjPcw6aboCH3M1WL5N7boWW9PobYI28nBmNNa2L2o2+TiDDLN1oWpaeDmr2Ir0PLynT4BMgMXptFQ==" saltValue="Tv8JpE5YvANcOPc2Y3SYp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57D4-BA46-4A3B-A7A1-D2ABCD119CAE}">
  <sheetPr>
    <pageSetUpPr fitToPage="1"/>
  </sheetPr>
  <dimension ref="A1:DR125"/>
  <sheetViews>
    <sheetView showGridLines="0" topLeftCell="A34" zoomScale="70" zoomScaleNormal="70" zoomScaleSheetLayoutView="70" workbookViewId="0">
      <selection activeCell="AN43" sqref="AN43:DC47"/>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503</v>
      </c>
    </row>
  </sheetData>
  <sheetProtection algorithmName="SHA-512" hashValue="n87S8hjqhMstZo1k1lEHgH5zFt18HCdwvPhEl4GmAtP30Cmc2B9FvIOSRLuHQeEA/551ETkrxoSGFO7vayvM+w==" saltValue="aiYteaP6pdQC9sCW1f+/p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B5CD0-2063-4D73-B2CD-544883F8D54C}">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503</v>
      </c>
    </row>
  </sheetData>
  <sheetProtection algorithmName="SHA-512" hashValue="UwCKHpV3glVOyBe9w3y4DK/jmyMYRi4zjbmbZMCUgdpyBwdXqP8PpsXSf5vBwe+pkH0w7ggeZK2oOX0ytqja/w==" saltValue="VuC2KQ0ooYKHrBWk7voso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553</v>
      </c>
      <c r="G2" s="149"/>
      <c r="H2" s="150"/>
    </row>
    <row r="3" spans="1:8" x14ac:dyDescent="0.2">
      <c r="A3" s="146" t="s">
        <v>546</v>
      </c>
      <c r="B3" s="151"/>
      <c r="C3" s="152"/>
      <c r="D3" s="153">
        <v>560880</v>
      </c>
      <c r="E3" s="154"/>
      <c r="F3" s="155">
        <v>289738</v>
      </c>
      <c r="G3" s="156"/>
      <c r="H3" s="157"/>
    </row>
    <row r="4" spans="1:8" x14ac:dyDescent="0.2">
      <c r="A4" s="158"/>
      <c r="B4" s="159"/>
      <c r="C4" s="160"/>
      <c r="D4" s="161">
        <v>325941</v>
      </c>
      <c r="E4" s="162"/>
      <c r="F4" s="163">
        <v>156238</v>
      </c>
      <c r="G4" s="164"/>
      <c r="H4" s="165"/>
    </row>
    <row r="5" spans="1:8" x14ac:dyDescent="0.2">
      <c r="A5" s="146" t="s">
        <v>548</v>
      </c>
      <c r="B5" s="151"/>
      <c r="C5" s="152"/>
      <c r="D5" s="153">
        <v>355056</v>
      </c>
      <c r="E5" s="154"/>
      <c r="F5" s="155">
        <v>316937</v>
      </c>
      <c r="G5" s="156"/>
      <c r="H5" s="157"/>
    </row>
    <row r="6" spans="1:8" x14ac:dyDescent="0.2">
      <c r="A6" s="158"/>
      <c r="B6" s="159"/>
      <c r="C6" s="160"/>
      <c r="D6" s="161">
        <v>277403</v>
      </c>
      <c r="E6" s="162"/>
      <c r="F6" s="163">
        <v>199150</v>
      </c>
      <c r="G6" s="164"/>
      <c r="H6" s="165"/>
    </row>
    <row r="7" spans="1:8" x14ac:dyDescent="0.2">
      <c r="A7" s="146" t="s">
        <v>549</v>
      </c>
      <c r="B7" s="151"/>
      <c r="C7" s="152"/>
      <c r="D7" s="153">
        <v>387047</v>
      </c>
      <c r="E7" s="154"/>
      <c r="F7" s="155">
        <v>332350</v>
      </c>
      <c r="G7" s="156"/>
      <c r="H7" s="157"/>
    </row>
    <row r="8" spans="1:8" x14ac:dyDescent="0.2">
      <c r="A8" s="158"/>
      <c r="B8" s="159"/>
      <c r="C8" s="160"/>
      <c r="D8" s="161">
        <v>279029</v>
      </c>
      <c r="E8" s="162"/>
      <c r="F8" s="163">
        <v>200453</v>
      </c>
      <c r="G8" s="164"/>
      <c r="H8" s="165"/>
    </row>
    <row r="9" spans="1:8" x14ac:dyDescent="0.2">
      <c r="A9" s="146" t="s">
        <v>550</v>
      </c>
      <c r="B9" s="151"/>
      <c r="C9" s="152"/>
      <c r="D9" s="153">
        <v>261009</v>
      </c>
      <c r="E9" s="154"/>
      <c r="F9" s="155">
        <v>362690</v>
      </c>
      <c r="G9" s="156"/>
      <c r="H9" s="157"/>
    </row>
    <row r="10" spans="1:8" x14ac:dyDescent="0.2">
      <c r="A10" s="158"/>
      <c r="B10" s="159"/>
      <c r="C10" s="160"/>
      <c r="D10" s="161">
        <v>207201</v>
      </c>
      <c r="E10" s="162"/>
      <c r="F10" s="163">
        <v>172580</v>
      </c>
      <c r="G10" s="164"/>
      <c r="H10" s="165"/>
    </row>
    <row r="11" spans="1:8" x14ac:dyDescent="0.2">
      <c r="A11" s="146" t="s">
        <v>551</v>
      </c>
      <c r="B11" s="151"/>
      <c r="C11" s="152"/>
      <c r="D11" s="153">
        <v>251662</v>
      </c>
      <c r="E11" s="154"/>
      <c r="F11" s="155">
        <v>296093</v>
      </c>
      <c r="G11" s="156"/>
      <c r="H11" s="157"/>
    </row>
    <row r="12" spans="1:8" x14ac:dyDescent="0.2">
      <c r="A12" s="158"/>
      <c r="B12" s="159"/>
      <c r="C12" s="166"/>
      <c r="D12" s="161">
        <v>241795</v>
      </c>
      <c r="E12" s="162"/>
      <c r="F12" s="163">
        <v>140545</v>
      </c>
      <c r="G12" s="164"/>
      <c r="H12" s="165"/>
    </row>
    <row r="13" spans="1:8" x14ac:dyDescent="0.2">
      <c r="A13" s="146"/>
      <c r="B13" s="151"/>
      <c r="C13" s="152"/>
      <c r="D13" s="153">
        <v>363131</v>
      </c>
      <c r="E13" s="154"/>
      <c r="F13" s="155">
        <v>319562</v>
      </c>
      <c r="G13" s="167"/>
      <c r="H13" s="157"/>
    </row>
    <row r="14" spans="1:8" x14ac:dyDescent="0.2">
      <c r="A14" s="158"/>
      <c r="B14" s="159"/>
      <c r="C14" s="160"/>
      <c r="D14" s="161">
        <v>266274</v>
      </c>
      <c r="E14" s="162"/>
      <c r="F14" s="163">
        <v>173793</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8.16</v>
      </c>
      <c r="C19" s="168">
        <f>ROUND(VALUE(SUBSTITUTE(実質収支比率等に係る経年分析!G$48,"▲","-")),2)</f>
        <v>12.84</v>
      </c>
      <c r="D19" s="168">
        <f>ROUND(VALUE(SUBSTITUTE(実質収支比率等に係る経年分析!H$48,"▲","-")),2)</f>
        <v>9.23</v>
      </c>
      <c r="E19" s="168">
        <f>ROUND(VALUE(SUBSTITUTE(実質収支比率等に係る経年分析!I$48,"▲","-")),2)</f>
        <v>16.12</v>
      </c>
      <c r="F19" s="168">
        <f>ROUND(VALUE(SUBSTITUTE(実質収支比率等に係る経年分析!J$48,"▲","-")),2)</f>
        <v>14.2</v>
      </c>
    </row>
    <row r="20" spans="1:11" x14ac:dyDescent="0.2">
      <c r="A20" s="168" t="s">
        <v>57</v>
      </c>
      <c r="B20" s="168">
        <f>ROUND(VALUE(SUBSTITUTE(実質収支比率等に係る経年分析!F$47,"▲","-")),2)</f>
        <v>24.94</v>
      </c>
      <c r="C20" s="168">
        <f>ROUND(VALUE(SUBSTITUTE(実質収支比率等に係る経年分析!G$47,"▲","-")),2)</f>
        <v>18.54</v>
      </c>
      <c r="D20" s="168">
        <f>ROUND(VALUE(SUBSTITUTE(実質収支比率等に係る経年分析!H$47,"▲","-")),2)</f>
        <v>23.71</v>
      </c>
      <c r="E20" s="168">
        <f>ROUND(VALUE(SUBSTITUTE(実質収支比率等に係る経年分析!I$47,"▲","-")),2)</f>
        <v>34.94</v>
      </c>
      <c r="F20" s="168">
        <f>ROUND(VALUE(SUBSTITUTE(実質収支比率等に係る経年分析!J$47,"▲","-")),2)</f>
        <v>50.66</v>
      </c>
    </row>
    <row r="21" spans="1:11" x14ac:dyDescent="0.2">
      <c r="A21" s="168" t="s">
        <v>58</v>
      </c>
      <c r="B21" s="168">
        <f>IF(ISNUMBER(VALUE(SUBSTITUTE(実質収支比率等に係る経年分析!F$49,"▲","-"))),ROUND(VALUE(SUBSTITUTE(実質収支比率等に係る経年分析!F$49,"▲","-")),2),NA())</f>
        <v>-9.75</v>
      </c>
      <c r="C21" s="168">
        <f>IF(ISNUMBER(VALUE(SUBSTITUTE(実質収支比率等に係る経年分析!G$49,"▲","-"))),ROUND(VALUE(SUBSTITUTE(実質収支比率等に係る経年分析!G$49,"▲","-")),2),NA())</f>
        <v>-1.95</v>
      </c>
      <c r="D21" s="168">
        <f>IF(ISNUMBER(VALUE(SUBSTITUTE(実質収支比率等に係る経年分析!H$49,"▲","-"))),ROUND(VALUE(SUBSTITUTE(実質収支比率等に係る経年分析!H$49,"▲","-")),2),NA())</f>
        <v>3.32</v>
      </c>
      <c r="E21" s="168">
        <f>IF(ISNUMBER(VALUE(SUBSTITUTE(実質収支比率等に係る経年分析!I$49,"▲","-"))),ROUND(VALUE(SUBSTITUTE(実質収支比率等に係る経年分析!I$49,"▲","-")),2),NA())</f>
        <v>21.94</v>
      </c>
      <c r="F21" s="168">
        <f>IF(ISNUMBER(VALUE(SUBSTITUTE(実質収支比率等に係る経年分析!J$49,"▲","-"))),ROUND(VALUE(SUBSTITUTE(実質収支比率等に係る経年分析!J$49,"▲","-")),2),NA())</f>
        <v>13.04</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0.05</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連絡船事業会計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後期高齢者医療事業会計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0.08</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0.06</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0.08</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0.03</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0.03</v>
      </c>
    </row>
    <row r="31" spans="1:11" x14ac:dyDescent="0.2">
      <c r="A31" s="169" t="str">
        <f>IF(連結実質赤字比率に係る赤字・黒字の構成分析!C$39="",NA(),連結実質赤字比率に係る赤字・黒字の構成分析!C$39)</f>
        <v>災害援護資金貸付事業会計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0.18</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0.17</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0.17</v>
      </c>
    </row>
    <row r="32" spans="1:11" x14ac:dyDescent="0.2">
      <c r="A32" s="169" t="str">
        <f>IF(連結実質赤字比率に係る赤字・黒字の構成分析!C$38="",NA(),連結実質赤字比率に係る赤字・黒字の構成分析!C$38)</f>
        <v>下水道事業会計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1.02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0.23</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0.21</v>
      </c>
    </row>
    <row r="33" spans="1:16" x14ac:dyDescent="0.2">
      <c r="A33" s="169" t="str">
        <f>IF(連結実質赤字比率に係る赤字・黒字の構成分析!C$37="",NA(),連結実質赤字比率に係る赤字・黒字の構成分析!C$37)</f>
        <v>簡易水道事業会計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0.69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0.39</v>
      </c>
    </row>
    <row r="34" spans="1:16" x14ac:dyDescent="0.2">
      <c r="A34" s="169" t="str">
        <f>IF(連結実質赤字比率に係る赤字・黒字の構成分析!C$36="",NA(),連結実質赤字比率に係る赤字・黒字の構成分析!C$36)</f>
        <v>国民健康保険事業会計（事業勘定）</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0.66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0.71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0.51</v>
      </c>
    </row>
    <row r="35" spans="1:16" x14ac:dyDescent="0.2">
      <c r="A35" s="169" t="str">
        <f>IF(連結実質赤字比率に係る赤字・黒字の構成分析!C$35="",NA(),連結実質赤字比率に係る赤字・黒字の構成分析!C$35)</f>
        <v>介護保険事業会計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7.0000000000000007E-2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0.17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2.16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1.82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8.0399999999999991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12.65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9.0399999999999991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15.94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14.19</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284</v>
      </c>
      <c r="E42" s="170"/>
      <c r="F42" s="170"/>
      <c r="G42" s="170">
        <f>'実質公債費比率（分子）の構造'!L$52</f>
        <v>261</v>
      </c>
      <c r="H42" s="170"/>
      <c r="I42" s="170"/>
      <c r="J42" s="170">
        <f>'実質公債費比率（分子）の構造'!M$52</f>
        <v>274</v>
      </c>
      <c r="K42" s="170"/>
      <c r="L42" s="170"/>
      <c r="M42" s="170">
        <f>'実質公債費比率（分子）の構造'!N$52</f>
        <v>290</v>
      </c>
      <c r="N42" s="170"/>
      <c r="O42" s="170"/>
      <c r="P42" s="170">
        <f>'実質公債費比率（分子）の構造'!O$52</f>
        <v>337</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23</v>
      </c>
      <c r="C45" s="170"/>
      <c r="D45" s="170"/>
      <c r="E45" s="170">
        <f>'実質公債費比率（分子）の構造'!L$49</f>
        <v>23</v>
      </c>
      <c r="F45" s="170"/>
      <c r="G45" s="170"/>
      <c r="H45" s="170">
        <f>'実質公債費比率（分子）の構造'!M$49</f>
        <v>21</v>
      </c>
      <c r="I45" s="170"/>
      <c r="J45" s="170"/>
      <c r="K45" s="170">
        <f>'実質公債費比率（分子）の構造'!N$49</f>
        <v>13</v>
      </c>
      <c r="L45" s="170"/>
      <c r="M45" s="170"/>
      <c r="N45" s="170">
        <f>'実質公債費比率（分子）の構造'!O$49</f>
        <v>13</v>
      </c>
      <c r="O45" s="170"/>
      <c r="P45" s="170"/>
    </row>
    <row r="46" spans="1:16" x14ac:dyDescent="0.2">
      <c r="A46" s="170" t="s">
        <v>69</v>
      </c>
      <c r="B46" s="170">
        <f>'実質公債費比率（分子）の構造'!K$48</f>
        <v>70</v>
      </c>
      <c r="C46" s="170"/>
      <c r="D46" s="170"/>
      <c r="E46" s="170">
        <f>'実質公債費比率（分子）の構造'!L$48</f>
        <v>68</v>
      </c>
      <c r="F46" s="170"/>
      <c r="G46" s="170"/>
      <c r="H46" s="170">
        <f>'実質公債費比率（分子）の構造'!M$48</f>
        <v>69</v>
      </c>
      <c r="I46" s="170"/>
      <c r="J46" s="170"/>
      <c r="K46" s="170">
        <f>'実質公債費比率（分子）の構造'!N$48</f>
        <v>72</v>
      </c>
      <c r="L46" s="170"/>
      <c r="M46" s="170"/>
      <c r="N46" s="170">
        <f>'実質公債費比率（分子）の構造'!O$48</f>
        <v>74</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271</v>
      </c>
      <c r="C49" s="170"/>
      <c r="D49" s="170"/>
      <c r="E49" s="170">
        <f>'実質公債費比率（分子）の構造'!L$45</f>
        <v>257</v>
      </c>
      <c r="F49" s="170"/>
      <c r="G49" s="170"/>
      <c r="H49" s="170">
        <f>'実質公債費比率（分子）の構造'!M$45</f>
        <v>281</v>
      </c>
      <c r="I49" s="170"/>
      <c r="J49" s="170"/>
      <c r="K49" s="170">
        <f>'実質公債費比率（分子）の構造'!N$45</f>
        <v>307</v>
      </c>
      <c r="L49" s="170"/>
      <c r="M49" s="170"/>
      <c r="N49" s="170">
        <f>'実質公債費比率（分子）の構造'!O$45</f>
        <v>372</v>
      </c>
      <c r="O49" s="170"/>
      <c r="P49" s="170"/>
    </row>
    <row r="50" spans="1:16" x14ac:dyDescent="0.2">
      <c r="A50" s="170" t="s">
        <v>73</v>
      </c>
      <c r="B50" s="170" t="e">
        <f>NA()</f>
        <v>#N/A</v>
      </c>
      <c r="C50" s="170">
        <f>IF(ISNUMBER('実質公債費比率（分子）の構造'!K$53),'実質公債費比率（分子）の構造'!K$53,NA())</f>
        <v>80</v>
      </c>
      <c r="D50" s="170" t="e">
        <f>NA()</f>
        <v>#N/A</v>
      </c>
      <c r="E50" s="170" t="e">
        <f>NA()</f>
        <v>#N/A</v>
      </c>
      <c r="F50" s="170">
        <f>IF(ISNUMBER('実質公債費比率（分子）の構造'!L$53),'実質公債費比率（分子）の構造'!L$53,NA())</f>
        <v>87</v>
      </c>
      <c r="G50" s="170" t="e">
        <f>NA()</f>
        <v>#N/A</v>
      </c>
      <c r="H50" s="170" t="e">
        <f>NA()</f>
        <v>#N/A</v>
      </c>
      <c r="I50" s="170">
        <f>IF(ISNUMBER('実質公債費比率（分子）の構造'!M$53),'実質公債費比率（分子）の構造'!M$53,NA())</f>
        <v>97</v>
      </c>
      <c r="J50" s="170" t="e">
        <f>NA()</f>
        <v>#N/A</v>
      </c>
      <c r="K50" s="170" t="e">
        <f>NA()</f>
        <v>#N/A</v>
      </c>
      <c r="L50" s="170">
        <f>IF(ISNUMBER('実質公債費比率（分子）の構造'!N$53),'実質公債費比率（分子）の構造'!N$53,NA())</f>
        <v>102</v>
      </c>
      <c r="M50" s="170" t="e">
        <f>NA()</f>
        <v>#N/A</v>
      </c>
      <c r="N50" s="170" t="e">
        <f>NA()</f>
        <v>#N/A</v>
      </c>
      <c r="O50" s="170">
        <f>IF(ISNUMBER('実質公債費比率（分子）の構造'!O$53),'実質公債費比率（分子）の構造'!O$53,NA())</f>
        <v>122</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2637</v>
      </c>
      <c r="E56" s="169"/>
      <c r="F56" s="169"/>
      <c r="G56" s="169">
        <f>'将来負担比率（分子）の構造'!J$52</f>
        <v>2615</v>
      </c>
      <c r="H56" s="169"/>
      <c r="I56" s="169"/>
      <c r="J56" s="169">
        <f>'将来負担比率（分子）の構造'!K$52</f>
        <v>2708</v>
      </c>
      <c r="K56" s="169"/>
      <c r="L56" s="169"/>
      <c r="M56" s="169">
        <f>'将来負担比率（分子）の構造'!L$52</f>
        <v>2829</v>
      </c>
      <c r="N56" s="169"/>
      <c r="O56" s="169"/>
      <c r="P56" s="169">
        <f>'将来負担比率（分子）の構造'!M$52</f>
        <v>2826</v>
      </c>
    </row>
    <row r="57" spans="1:16" x14ac:dyDescent="0.2">
      <c r="A57" s="169" t="s">
        <v>44</v>
      </c>
      <c r="B57" s="169"/>
      <c r="C57" s="169"/>
      <c r="D57" s="169">
        <f>'将来負担比率（分子）の構造'!I$51</f>
        <v>58</v>
      </c>
      <c r="E57" s="169"/>
      <c r="F57" s="169"/>
      <c r="G57" s="169">
        <f>'将来負担比率（分子）の構造'!J$51</f>
        <v>48</v>
      </c>
      <c r="H57" s="169"/>
      <c r="I57" s="169"/>
      <c r="J57" s="169">
        <f>'将来負担比率（分子）の構造'!K$51</f>
        <v>39</v>
      </c>
      <c r="K57" s="169"/>
      <c r="L57" s="169"/>
      <c r="M57" s="169">
        <f>'将来負担比率（分子）の構造'!L$51</f>
        <v>36</v>
      </c>
      <c r="N57" s="169"/>
      <c r="O57" s="169"/>
      <c r="P57" s="169">
        <f>'将来負担比率（分子）の構造'!M$51</f>
        <v>33</v>
      </c>
    </row>
    <row r="58" spans="1:16" x14ac:dyDescent="0.2">
      <c r="A58" s="169" t="s">
        <v>43</v>
      </c>
      <c r="B58" s="169"/>
      <c r="C58" s="169"/>
      <c r="D58" s="169">
        <f>'将来負担比率（分子）の構造'!I$50</f>
        <v>2344</v>
      </c>
      <c r="E58" s="169"/>
      <c r="F58" s="169"/>
      <c r="G58" s="169">
        <f>'将来負担比率（分子）の構造'!J$50</f>
        <v>2093</v>
      </c>
      <c r="H58" s="169"/>
      <c r="I58" s="169"/>
      <c r="J58" s="169">
        <f>'将来負担比率（分子）の構造'!K$50</f>
        <v>2213</v>
      </c>
      <c r="K58" s="169"/>
      <c r="L58" s="169"/>
      <c r="M58" s="169">
        <f>'将来負担比率（分子）の構造'!L$50</f>
        <v>2571</v>
      </c>
      <c r="N58" s="169"/>
      <c r="O58" s="169"/>
      <c r="P58" s="169">
        <f>'将来負担比率（分子）の構造'!M$50</f>
        <v>2880</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296</v>
      </c>
      <c r="C62" s="169"/>
      <c r="D62" s="169"/>
      <c r="E62" s="169">
        <f>'将来負担比率（分子）の構造'!J$45</f>
        <v>417</v>
      </c>
      <c r="F62" s="169"/>
      <c r="G62" s="169"/>
      <c r="H62" s="169">
        <f>'将来負担比率（分子）の構造'!K$45</f>
        <v>400</v>
      </c>
      <c r="I62" s="169"/>
      <c r="J62" s="169"/>
      <c r="K62" s="169">
        <f>'将来負担比率（分子）の構造'!L$45</f>
        <v>394</v>
      </c>
      <c r="L62" s="169"/>
      <c r="M62" s="169"/>
      <c r="N62" s="169">
        <f>'将来負担比率（分子）の構造'!M$45</f>
        <v>378</v>
      </c>
      <c r="O62" s="169"/>
      <c r="P62" s="169"/>
    </row>
    <row r="63" spans="1:16" x14ac:dyDescent="0.2">
      <c r="A63" s="169" t="s">
        <v>36</v>
      </c>
      <c r="B63" s="169">
        <f>'将来負担比率（分子）の構造'!I$44</f>
        <v>121</v>
      </c>
      <c r="C63" s="169"/>
      <c r="D63" s="169"/>
      <c r="E63" s="169">
        <f>'将来負担比率（分子）の構造'!J$44</f>
        <v>99</v>
      </c>
      <c r="F63" s="169"/>
      <c r="G63" s="169"/>
      <c r="H63" s="169">
        <f>'将来負担比率（分子）の構造'!K$44</f>
        <v>79</v>
      </c>
      <c r="I63" s="169"/>
      <c r="J63" s="169"/>
      <c r="K63" s="169">
        <f>'将来負担比率（分子）の構造'!L$44</f>
        <v>66</v>
      </c>
      <c r="L63" s="169"/>
      <c r="M63" s="169"/>
      <c r="N63" s="169">
        <f>'将来負担比率（分子）の構造'!M$44</f>
        <v>53</v>
      </c>
      <c r="O63" s="169"/>
      <c r="P63" s="169"/>
    </row>
    <row r="64" spans="1:16" x14ac:dyDescent="0.2">
      <c r="A64" s="169" t="s">
        <v>35</v>
      </c>
      <c r="B64" s="169">
        <f>'将来負担比率（分子）の構造'!I$43</f>
        <v>857</v>
      </c>
      <c r="C64" s="169"/>
      <c r="D64" s="169"/>
      <c r="E64" s="169">
        <f>'将来負担比率（分子）の構造'!J$43</f>
        <v>823</v>
      </c>
      <c r="F64" s="169"/>
      <c r="G64" s="169"/>
      <c r="H64" s="169">
        <f>'将来負担比率（分子）の構造'!K$43</f>
        <v>927</v>
      </c>
      <c r="I64" s="169"/>
      <c r="J64" s="169"/>
      <c r="K64" s="169">
        <f>'将来負担比率（分子）の構造'!L$43</f>
        <v>1173</v>
      </c>
      <c r="L64" s="169"/>
      <c r="M64" s="169"/>
      <c r="N64" s="169">
        <f>'将来負担比率（分子）の構造'!M$43</f>
        <v>1532</v>
      </c>
      <c r="O64" s="169"/>
      <c r="P64" s="169"/>
    </row>
    <row r="65" spans="1:16" x14ac:dyDescent="0.2">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2786</v>
      </c>
      <c r="C66" s="169"/>
      <c r="D66" s="169"/>
      <c r="E66" s="169">
        <f>'将来負担比率（分子）の構造'!J$41</f>
        <v>2771</v>
      </c>
      <c r="F66" s="169"/>
      <c r="G66" s="169"/>
      <c r="H66" s="169">
        <f>'将来負担比率（分子）の構造'!K$41</f>
        <v>2853</v>
      </c>
      <c r="I66" s="169"/>
      <c r="J66" s="169"/>
      <c r="K66" s="169">
        <f>'将来負担比率（分子）の構造'!L$41</f>
        <v>2733</v>
      </c>
      <c r="L66" s="169"/>
      <c r="M66" s="169"/>
      <c r="N66" s="169">
        <f>'将来負担比率（分子）の構造'!M$41</f>
        <v>2444</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420</v>
      </c>
      <c r="C72" s="173">
        <f>基金残高に係る経年分析!G55</f>
        <v>700</v>
      </c>
      <c r="D72" s="173">
        <f>基金残高に係る経年分析!H55</f>
        <v>1000</v>
      </c>
    </row>
    <row r="73" spans="1:16" x14ac:dyDescent="0.2">
      <c r="A73" s="172" t="s">
        <v>80</v>
      </c>
      <c r="B73" s="173">
        <f>基金残高に係る経年分析!F56</f>
        <v>191</v>
      </c>
      <c r="C73" s="173">
        <f>基金残高に係る経年分析!G56</f>
        <v>212</v>
      </c>
      <c r="D73" s="173">
        <f>基金残高に係る経年分析!H56</f>
        <v>212</v>
      </c>
    </row>
    <row r="74" spans="1:16" x14ac:dyDescent="0.2">
      <c r="A74" s="172" t="s">
        <v>81</v>
      </c>
      <c r="B74" s="173">
        <f>基金残高に係る経年分析!F57</f>
        <v>1602</v>
      </c>
      <c r="C74" s="173">
        <f>基金残高に係る経年分析!G57</f>
        <v>1659</v>
      </c>
      <c r="D74" s="173">
        <f>基金残高に係る経年分析!H57</f>
        <v>1667</v>
      </c>
    </row>
  </sheetData>
  <sheetProtection algorithmName="SHA-512" hashValue="cwYM09QXDl4nZaTbe8eh/c3MIqwXu92O5Wrcvyc+iljafKiH9/d8Twqomal3t+yd4LdfEF6VVM44OEUq8wu/Nw==" saltValue="t4grBCGqbvHTFnM21D1G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216</v>
      </c>
      <c r="DI1" s="616"/>
      <c r="DJ1" s="616"/>
      <c r="DK1" s="616"/>
      <c r="DL1" s="616"/>
      <c r="DM1" s="616"/>
      <c r="DN1" s="617"/>
      <c r="DO1" s="208"/>
      <c r="DP1" s="615" t="s">
        <v>217</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218</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219</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220</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221</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222</v>
      </c>
      <c r="S4" s="619"/>
      <c r="T4" s="619"/>
      <c r="U4" s="619"/>
      <c r="V4" s="619"/>
      <c r="W4" s="619"/>
      <c r="X4" s="619"/>
      <c r="Y4" s="620"/>
      <c r="Z4" s="618" t="s">
        <v>223</v>
      </c>
      <c r="AA4" s="619"/>
      <c r="AB4" s="619"/>
      <c r="AC4" s="620"/>
      <c r="AD4" s="618" t="s">
        <v>224</v>
      </c>
      <c r="AE4" s="619"/>
      <c r="AF4" s="619"/>
      <c r="AG4" s="619"/>
      <c r="AH4" s="619"/>
      <c r="AI4" s="619"/>
      <c r="AJ4" s="619"/>
      <c r="AK4" s="620"/>
      <c r="AL4" s="618" t="s">
        <v>223</v>
      </c>
      <c r="AM4" s="619"/>
      <c r="AN4" s="619"/>
      <c r="AO4" s="620"/>
      <c r="AP4" s="621" t="s">
        <v>225</v>
      </c>
      <c r="AQ4" s="621"/>
      <c r="AR4" s="621"/>
      <c r="AS4" s="621"/>
      <c r="AT4" s="621"/>
      <c r="AU4" s="621"/>
      <c r="AV4" s="621"/>
      <c r="AW4" s="621"/>
      <c r="AX4" s="621"/>
      <c r="AY4" s="621"/>
      <c r="AZ4" s="621"/>
      <c r="BA4" s="621"/>
      <c r="BB4" s="621"/>
      <c r="BC4" s="621"/>
      <c r="BD4" s="621"/>
      <c r="BE4" s="621"/>
      <c r="BF4" s="621"/>
      <c r="BG4" s="621" t="s">
        <v>226</v>
      </c>
      <c r="BH4" s="621"/>
      <c r="BI4" s="621"/>
      <c r="BJ4" s="621"/>
      <c r="BK4" s="621"/>
      <c r="BL4" s="621"/>
      <c r="BM4" s="621"/>
      <c r="BN4" s="621"/>
      <c r="BO4" s="621" t="s">
        <v>223</v>
      </c>
      <c r="BP4" s="621"/>
      <c r="BQ4" s="621"/>
      <c r="BR4" s="621"/>
      <c r="BS4" s="621" t="s">
        <v>227</v>
      </c>
      <c r="BT4" s="621"/>
      <c r="BU4" s="621"/>
      <c r="BV4" s="621"/>
      <c r="BW4" s="621"/>
      <c r="BX4" s="621"/>
      <c r="BY4" s="621"/>
      <c r="BZ4" s="621"/>
      <c r="CA4" s="621"/>
      <c r="CB4" s="621"/>
      <c r="CD4" s="618" t="s">
        <v>228</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229</v>
      </c>
      <c r="C5" s="623"/>
      <c r="D5" s="623"/>
      <c r="E5" s="623"/>
      <c r="F5" s="623"/>
      <c r="G5" s="623"/>
      <c r="H5" s="623"/>
      <c r="I5" s="623"/>
      <c r="J5" s="623"/>
      <c r="K5" s="623"/>
      <c r="L5" s="623"/>
      <c r="M5" s="623"/>
      <c r="N5" s="623"/>
      <c r="O5" s="623"/>
      <c r="P5" s="623"/>
      <c r="Q5" s="624"/>
      <c r="R5" s="625">
        <v>334214</v>
      </c>
      <c r="S5" s="626"/>
      <c r="T5" s="626"/>
      <c r="U5" s="626"/>
      <c r="V5" s="626"/>
      <c r="W5" s="626"/>
      <c r="X5" s="626"/>
      <c r="Y5" s="627"/>
      <c r="Z5" s="628">
        <v>7.6</v>
      </c>
      <c r="AA5" s="628"/>
      <c r="AB5" s="628"/>
      <c r="AC5" s="628"/>
      <c r="AD5" s="629">
        <v>334214</v>
      </c>
      <c r="AE5" s="629"/>
      <c r="AF5" s="629"/>
      <c r="AG5" s="629"/>
      <c r="AH5" s="629"/>
      <c r="AI5" s="629"/>
      <c r="AJ5" s="629"/>
      <c r="AK5" s="629"/>
      <c r="AL5" s="630">
        <v>16.3</v>
      </c>
      <c r="AM5" s="631"/>
      <c r="AN5" s="631"/>
      <c r="AO5" s="632"/>
      <c r="AP5" s="622" t="s">
        <v>230</v>
      </c>
      <c r="AQ5" s="623"/>
      <c r="AR5" s="623"/>
      <c r="AS5" s="623"/>
      <c r="AT5" s="623"/>
      <c r="AU5" s="623"/>
      <c r="AV5" s="623"/>
      <c r="AW5" s="623"/>
      <c r="AX5" s="623"/>
      <c r="AY5" s="623"/>
      <c r="AZ5" s="623"/>
      <c r="BA5" s="623"/>
      <c r="BB5" s="623"/>
      <c r="BC5" s="623"/>
      <c r="BD5" s="623"/>
      <c r="BE5" s="623"/>
      <c r="BF5" s="624"/>
      <c r="BG5" s="636">
        <v>333949</v>
      </c>
      <c r="BH5" s="637"/>
      <c r="BI5" s="637"/>
      <c r="BJ5" s="637"/>
      <c r="BK5" s="637"/>
      <c r="BL5" s="637"/>
      <c r="BM5" s="637"/>
      <c r="BN5" s="638"/>
      <c r="BO5" s="639">
        <v>99.9</v>
      </c>
      <c r="BP5" s="639"/>
      <c r="BQ5" s="639"/>
      <c r="BR5" s="639"/>
      <c r="BS5" s="640" t="s">
        <v>146</v>
      </c>
      <c r="BT5" s="640"/>
      <c r="BU5" s="640"/>
      <c r="BV5" s="640"/>
      <c r="BW5" s="640"/>
      <c r="BX5" s="640"/>
      <c r="BY5" s="640"/>
      <c r="BZ5" s="640"/>
      <c r="CA5" s="640"/>
      <c r="CB5" s="644"/>
      <c r="CD5" s="618" t="s">
        <v>225</v>
      </c>
      <c r="CE5" s="619"/>
      <c r="CF5" s="619"/>
      <c r="CG5" s="619"/>
      <c r="CH5" s="619"/>
      <c r="CI5" s="619"/>
      <c r="CJ5" s="619"/>
      <c r="CK5" s="619"/>
      <c r="CL5" s="619"/>
      <c r="CM5" s="619"/>
      <c r="CN5" s="619"/>
      <c r="CO5" s="619"/>
      <c r="CP5" s="619"/>
      <c r="CQ5" s="620"/>
      <c r="CR5" s="618" t="s">
        <v>231</v>
      </c>
      <c r="CS5" s="619"/>
      <c r="CT5" s="619"/>
      <c r="CU5" s="619"/>
      <c r="CV5" s="619"/>
      <c r="CW5" s="619"/>
      <c r="CX5" s="619"/>
      <c r="CY5" s="620"/>
      <c r="CZ5" s="618" t="s">
        <v>223</v>
      </c>
      <c r="DA5" s="619"/>
      <c r="DB5" s="619"/>
      <c r="DC5" s="620"/>
      <c r="DD5" s="618" t="s">
        <v>232</v>
      </c>
      <c r="DE5" s="619"/>
      <c r="DF5" s="619"/>
      <c r="DG5" s="619"/>
      <c r="DH5" s="619"/>
      <c r="DI5" s="619"/>
      <c r="DJ5" s="619"/>
      <c r="DK5" s="619"/>
      <c r="DL5" s="619"/>
      <c r="DM5" s="619"/>
      <c r="DN5" s="619"/>
      <c r="DO5" s="619"/>
      <c r="DP5" s="620"/>
      <c r="DQ5" s="618" t="s">
        <v>233</v>
      </c>
      <c r="DR5" s="619"/>
      <c r="DS5" s="619"/>
      <c r="DT5" s="619"/>
      <c r="DU5" s="619"/>
      <c r="DV5" s="619"/>
      <c r="DW5" s="619"/>
      <c r="DX5" s="619"/>
      <c r="DY5" s="619"/>
      <c r="DZ5" s="619"/>
      <c r="EA5" s="619"/>
      <c r="EB5" s="619"/>
      <c r="EC5" s="620"/>
    </row>
    <row r="6" spans="2:143" ht="11.25" customHeight="1" x14ac:dyDescent="0.2">
      <c r="B6" s="633" t="s">
        <v>234</v>
      </c>
      <c r="C6" s="634"/>
      <c r="D6" s="634"/>
      <c r="E6" s="634"/>
      <c r="F6" s="634"/>
      <c r="G6" s="634"/>
      <c r="H6" s="634"/>
      <c r="I6" s="634"/>
      <c r="J6" s="634"/>
      <c r="K6" s="634"/>
      <c r="L6" s="634"/>
      <c r="M6" s="634"/>
      <c r="N6" s="634"/>
      <c r="O6" s="634"/>
      <c r="P6" s="634"/>
      <c r="Q6" s="635"/>
      <c r="R6" s="636">
        <v>18847</v>
      </c>
      <c r="S6" s="637"/>
      <c r="T6" s="637"/>
      <c r="U6" s="637"/>
      <c r="V6" s="637"/>
      <c r="W6" s="637"/>
      <c r="X6" s="637"/>
      <c r="Y6" s="638"/>
      <c r="Z6" s="639">
        <v>0.4</v>
      </c>
      <c r="AA6" s="639"/>
      <c r="AB6" s="639"/>
      <c r="AC6" s="639"/>
      <c r="AD6" s="640">
        <v>18847</v>
      </c>
      <c r="AE6" s="640"/>
      <c r="AF6" s="640"/>
      <c r="AG6" s="640"/>
      <c r="AH6" s="640"/>
      <c r="AI6" s="640"/>
      <c r="AJ6" s="640"/>
      <c r="AK6" s="640"/>
      <c r="AL6" s="641">
        <v>0.9</v>
      </c>
      <c r="AM6" s="642"/>
      <c r="AN6" s="642"/>
      <c r="AO6" s="643"/>
      <c r="AP6" s="633" t="s">
        <v>235</v>
      </c>
      <c r="AQ6" s="634"/>
      <c r="AR6" s="634"/>
      <c r="AS6" s="634"/>
      <c r="AT6" s="634"/>
      <c r="AU6" s="634"/>
      <c r="AV6" s="634"/>
      <c r="AW6" s="634"/>
      <c r="AX6" s="634"/>
      <c r="AY6" s="634"/>
      <c r="AZ6" s="634"/>
      <c r="BA6" s="634"/>
      <c r="BB6" s="634"/>
      <c r="BC6" s="634"/>
      <c r="BD6" s="634"/>
      <c r="BE6" s="634"/>
      <c r="BF6" s="635"/>
      <c r="BG6" s="636">
        <v>333949</v>
      </c>
      <c r="BH6" s="637"/>
      <c r="BI6" s="637"/>
      <c r="BJ6" s="637"/>
      <c r="BK6" s="637"/>
      <c r="BL6" s="637"/>
      <c r="BM6" s="637"/>
      <c r="BN6" s="638"/>
      <c r="BO6" s="639">
        <v>99.9</v>
      </c>
      <c r="BP6" s="639"/>
      <c r="BQ6" s="639"/>
      <c r="BR6" s="639"/>
      <c r="BS6" s="640" t="s">
        <v>236</v>
      </c>
      <c r="BT6" s="640"/>
      <c r="BU6" s="640"/>
      <c r="BV6" s="640"/>
      <c r="BW6" s="640"/>
      <c r="BX6" s="640"/>
      <c r="BY6" s="640"/>
      <c r="BZ6" s="640"/>
      <c r="CA6" s="640"/>
      <c r="CB6" s="644"/>
      <c r="CD6" s="622" t="s">
        <v>237</v>
      </c>
      <c r="CE6" s="623"/>
      <c r="CF6" s="623"/>
      <c r="CG6" s="623"/>
      <c r="CH6" s="623"/>
      <c r="CI6" s="623"/>
      <c r="CJ6" s="623"/>
      <c r="CK6" s="623"/>
      <c r="CL6" s="623"/>
      <c r="CM6" s="623"/>
      <c r="CN6" s="623"/>
      <c r="CO6" s="623"/>
      <c r="CP6" s="623"/>
      <c r="CQ6" s="624"/>
      <c r="CR6" s="636">
        <v>49944</v>
      </c>
      <c r="CS6" s="637"/>
      <c r="CT6" s="637"/>
      <c r="CU6" s="637"/>
      <c r="CV6" s="637"/>
      <c r="CW6" s="637"/>
      <c r="CX6" s="637"/>
      <c r="CY6" s="638"/>
      <c r="CZ6" s="630">
        <v>1.2</v>
      </c>
      <c r="DA6" s="631"/>
      <c r="DB6" s="631"/>
      <c r="DC6" s="647"/>
      <c r="DD6" s="645" t="s">
        <v>146</v>
      </c>
      <c r="DE6" s="637"/>
      <c r="DF6" s="637"/>
      <c r="DG6" s="637"/>
      <c r="DH6" s="637"/>
      <c r="DI6" s="637"/>
      <c r="DJ6" s="637"/>
      <c r="DK6" s="637"/>
      <c r="DL6" s="637"/>
      <c r="DM6" s="637"/>
      <c r="DN6" s="637"/>
      <c r="DO6" s="637"/>
      <c r="DP6" s="638"/>
      <c r="DQ6" s="645">
        <v>49944</v>
      </c>
      <c r="DR6" s="637"/>
      <c r="DS6" s="637"/>
      <c r="DT6" s="637"/>
      <c r="DU6" s="637"/>
      <c r="DV6" s="637"/>
      <c r="DW6" s="637"/>
      <c r="DX6" s="637"/>
      <c r="DY6" s="637"/>
      <c r="DZ6" s="637"/>
      <c r="EA6" s="637"/>
      <c r="EB6" s="637"/>
      <c r="EC6" s="646"/>
    </row>
    <row r="7" spans="2:143" ht="11.25" customHeight="1" x14ac:dyDescent="0.2">
      <c r="B7" s="633" t="s">
        <v>238</v>
      </c>
      <c r="C7" s="634"/>
      <c r="D7" s="634"/>
      <c r="E7" s="634"/>
      <c r="F7" s="634"/>
      <c r="G7" s="634"/>
      <c r="H7" s="634"/>
      <c r="I7" s="634"/>
      <c r="J7" s="634"/>
      <c r="K7" s="634"/>
      <c r="L7" s="634"/>
      <c r="M7" s="634"/>
      <c r="N7" s="634"/>
      <c r="O7" s="634"/>
      <c r="P7" s="634"/>
      <c r="Q7" s="635"/>
      <c r="R7" s="636">
        <v>485</v>
      </c>
      <c r="S7" s="637"/>
      <c r="T7" s="637"/>
      <c r="U7" s="637"/>
      <c r="V7" s="637"/>
      <c r="W7" s="637"/>
      <c r="X7" s="637"/>
      <c r="Y7" s="638"/>
      <c r="Z7" s="639">
        <v>0</v>
      </c>
      <c r="AA7" s="639"/>
      <c r="AB7" s="639"/>
      <c r="AC7" s="639"/>
      <c r="AD7" s="640">
        <v>485</v>
      </c>
      <c r="AE7" s="640"/>
      <c r="AF7" s="640"/>
      <c r="AG7" s="640"/>
      <c r="AH7" s="640"/>
      <c r="AI7" s="640"/>
      <c r="AJ7" s="640"/>
      <c r="AK7" s="640"/>
      <c r="AL7" s="641">
        <v>0</v>
      </c>
      <c r="AM7" s="642"/>
      <c r="AN7" s="642"/>
      <c r="AO7" s="643"/>
      <c r="AP7" s="633" t="s">
        <v>239</v>
      </c>
      <c r="AQ7" s="634"/>
      <c r="AR7" s="634"/>
      <c r="AS7" s="634"/>
      <c r="AT7" s="634"/>
      <c r="AU7" s="634"/>
      <c r="AV7" s="634"/>
      <c r="AW7" s="634"/>
      <c r="AX7" s="634"/>
      <c r="AY7" s="634"/>
      <c r="AZ7" s="634"/>
      <c r="BA7" s="634"/>
      <c r="BB7" s="634"/>
      <c r="BC7" s="634"/>
      <c r="BD7" s="634"/>
      <c r="BE7" s="634"/>
      <c r="BF7" s="635"/>
      <c r="BG7" s="636">
        <v>148553</v>
      </c>
      <c r="BH7" s="637"/>
      <c r="BI7" s="637"/>
      <c r="BJ7" s="637"/>
      <c r="BK7" s="637"/>
      <c r="BL7" s="637"/>
      <c r="BM7" s="637"/>
      <c r="BN7" s="638"/>
      <c r="BO7" s="639">
        <v>44.4</v>
      </c>
      <c r="BP7" s="639"/>
      <c r="BQ7" s="639"/>
      <c r="BR7" s="639"/>
      <c r="BS7" s="640" t="s">
        <v>146</v>
      </c>
      <c r="BT7" s="640"/>
      <c r="BU7" s="640"/>
      <c r="BV7" s="640"/>
      <c r="BW7" s="640"/>
      <c r="BX7" s="640"/>
      <c r="BY7" s="640"/>
      <c r="BZ7" s="640"/>
      <c r="CA7" s="640"/>
      <c r="CB7" s="644"/>
      <c r="CD7" s="633" t="s">
        <v>240</v>
      </c>
      <c r="CE7" s="634"/>
      <c r="CF7" s="634"/>
      <c r="CG7" s="634"/>
      <c r="CH7" s="634"/>
      <c r="CI7" s="634"/>
      <c r="CJ7" s="634"/>
      <c r="CK7" s="634"/>
      <c r="CL7" s="634"/>
      <c r="CM7" s="634"/>
      <c r="CN7" s="634"/>
      <c r="CO7" s="634"/>
      <c r="CP7" s="634"/>
      <c r="CQ7" s="635"/>
      <c r="CR7" s="636">
        <v>1242815</v>
      </c>
      <c r="CS7" s="637"/>
      <c r="CT7" s="637"/>
      <c r="CU7" s="637"/>
      <c r="CV7" s="637"/>
      <c r="CW7" s="637"/>
      <c r="CX7" s="637"/>
      <c r="CY7" s="638"/>
      <c r="CZ7" s="639">
        <v>30.3</v>
      </c>
      <c r="DA7" s="639"/>
      <c r="DB7" s="639"/>
      <c r="DC7" s="639"/>
      <c r="DD7" s="645">
        <v>231066</v>
      </c>
      <c r="DE7" s="637"/>
      <c r="DF7" s="637"/>
      <c r="DG7" s="637"/>
      <c r="DH7" s="637"/>
      <c r="DI7" s="637"/>
      <c r="DJ7" s="637"/>
      <c r="DK7" s="637"/>
      <c r="DL7" s="637"/>
      <c r="DM7" s="637"/>
      <c r="DN7" s="637"/>
      <c r="DO7" s="637"/>
      <c r="DP7" s="638"/>
      <c r="DQ7" s="645">
        <v>932455</v>
      </c>
      <c r="DR7" s="637"/>
      <c r="DS7" s="637"/>
      <c r="DT7" s="637"/>
      <c r="DU7" s="637"/>
      <c r="DV7" s="637"/>
      <c r="DW7" s="637"/>
      <c r="DX7" s="637"/>
      <c r="DY7" s="637"/>
      <c r="DZ7" s="637"/>
      <c r="EA7" s="637"/>
      <c r="EB7" s="637"/>
      <c r="EC7" s="646"/>
    </row>
    <row r="8" spans="2:143" ht="11.25" customHeight="1" x14ac:dyDescent="0.2">
      <c r="B8" s="633" t="s">
        <v>241</v>
      </c>
      <c r="C8" s="634"/>
      <c r="D8" s="634"/>
      <c r="E8" s="634"/>
      <c r="F8" s="634"/>
      <c r="G8" s="634"/>
      <c r="H8" s="634"/>
      <c r="I8" s="634"/>
      <c r="J8" s="634"/>
      <c r="K8" s="634"/>
      <c r="L8" s="634"/>
      <c r="M8" s="634"/>
      <c r="N8" s="634"/>
      <c r="O8" s="634"/>
      <c r="P8" s="634"/>
      <c r="Q8" s="635"/>
      <c r="R8" s="636">
        <v>2585</v>
      </c>
      <c r="S8" s="637"/>
      <c r="T8" s="637"/>
      <c r="U8" s="637"/>
      <c r="V8" s="637"/>
      <c r="W8" s="637"/>
      <c r="X8" s="637"/>
      <c r="Y8" s="638"/>
      <c r="Z8" s="639">
        <v>0.1</v>
      </c>
      <c r="AA8" s="639"/>
      <c r="AB8" s="639"/>
      <c r="AC8" s="639"/>
      <c r="AD8" s="640">
        <v>2585</v>
      </c>
      <c r="AE8" s="640"/>
      <c r="AF8" s="640"/>
      <c r="AG8" s="640"/>
      <c r="AH8" s="640"/>
      <c r="AI8" s="640"/>
      <c r="AJ8" s="640"/>
      <c r="AK8" s="640"/>
      <c r="AL8" s="641">
        <v>0.1</v>
      </c>
      <c r="AM8" s="642"/>
      <c r="AN8" s="642"/>
      <c r="AO8" s="643"/>
      <c r="AP8" s="633" t="s">
        <v>242</v>
      </c>
      <c r="AQ8" s="634"/>
      <c r="AR8" s="634"/>
      <c r="AS8" s="634"/>
      <c r="AT8" s="634"/>
      <c r="AU8" s="634"/>
      <c r="AV8" s="634"/>
      <c r="AW8" s="634"/>
      <c r="AX8" s="634"/>
      <c r="AY8" s="634"/>
      <c r="AZ8" s="634"/>
      <c r="BA8" s="634"/>
      <c r="BB8" s="634"/>
      <c r="BC8" s="634"/>
      <c r="BD8" s="634"/>
      <c r="BE8" s="634"/>
      <c r="BF8" s="635"/>
      <c r="BG8" s="636">
        <v>4376</v>
      </c>
      <c r="BH8" s="637"/>
      <c r="BI8" s="637"/>
      <c r="BJ8" s="637"/>
      <c r="BK8" s="637"/>
      <c r="BL8" s="637"/>
      <c r="BM8" s="637"/>
      <c r="BN8" s="638"/>
      <c r="BO8" s="639">
        <v>1.3</v>
      </c>
      <c r="BP8" s="639"/>
      <c r="BQ8" s="639"/>
      <c r="BR8" s="639"/>
      <c r="BS8" s="640" t="s">
        <v>236</v>
      </c>
      <c r="BT8" s="640"/>
      <c r="BU8" s="640"/>
      <c r="BV8" s="640"/>
      <c r="BW8" s="640"/>
      <c r="BX8" s="640"/>
      <c r="BY8" s="640"/>
      <c r="BZ8" s="640"/>
      <c r="CA8" s="640"/>
      <c r="CB8" s="644"/>
      <c r="CD8" s="633" t="s">
        <v>243</v>
      </c>
      <c r="CE8" s="634"/>
      <c r="CF8" s="634"/>
      <c r="CG8" s="634"/>
      <c r="CH8" s="634"/>
      <c r="CI8" s="634"/>
      <c r="CJ8" s="634"/>
      <c r="CK8" s="634"/>
      <c r="CL8" s="634"/>
      <c r="CM8" s="634"/>
      <c r="CN8" s="634"/>
      <c r="CO8" s="634"/>
      <c r="CP8" s="634"/>
      <c r="CQ8" s="635"/>
      <c r="CR8" s="636">
        <v>649276</v>
      </c>
      <c r="CS8" s="637"/>
      <c r="CT8" s="637"/>
      <c r="CU8" s="637"/>
      <c r="CV8" s="637"/>
      <c r="CW8" s="637"/>
      <c r="CX8" s="637"/>
      <c r="CY8" s="638"/>
      <c r="CZ8" s="639">
        <v>15.8</v>
      </c>
      <c r="DA8" s="639"/>
      <c r="DB8" s="639"/>
      <c r="DC8" s="639"/>
      <c r="DD8" s="645">
        <v>15919</v>
      </c>
      <c r="DE8" s="637"/>
      <c r="DF8" s="637"/>
      <c r="DG8" s="637"/>
      <c r="DH8" s="637"/>
      <c r="DI8" s="637"/>
      <c r="DJ8" s="637"/>
      <c r="DK8" s="637"/>
      <c r="DL8" s="637"/>
      <c r="DM8" s="637"/>
      <c r="DN8" s="637"/>
      <c r="DO8" s="637"/>
      <c r="DP8" s="638"/>
      <c r="DQ8" s="645">
        <v>367954</v>
      </c>
      <c r="DR8" s="637"/>
      <c r="DS8" s="637"/>
      <c r="DT8" s="637"/>
      <c r="DU8" s="637"/>
      <c r="DV8" s="637"/>
      <c r="DW8" s="637"/>
      <c r="DX8" s="637"/>
      <c r="DY8" s="637"/>
      <c r="DZ8" s="637"/>
      <c r="EA8" s="637"/>
      <c r="EB8" s="637"/>
      <c r="EC8" s="646"/>
    </row>
    <row r="9" spans="2:143" ht="11.25" customHeight="1" x14ac:dyDescent="0.2">
      <c r="B9" s="633" t="s">
        <v>244</v>
      </c>
      <c r="C9" s="634"/>
      <c r="D9" s="634"/>
      <c r="E9" s="634"/>
      <c r="F9" s="634"/>
      <c r="G9" s="634"/>
      <c r="H9" s="634"/>
      <c r="I9" s="634"/>
      <c r="J9" s="634"/>
      <c r="K9" s="634"/>
      <c r="L9" s="634"/>
      <c r="M9" s="634"/>
      <c r="N9" s="634"/>
      <c r="O9" s="634"/>
      <c r="P9" s="634"/>
      <c r="Q9" s="635"/>
      <c r="R9" s="636">
        <v>1985</v>
      </c>
      <c r="S9" s="637"/>
      <c r="T9" s="637"/>
      <c r="U9" s="637"/>
      <c r="V9" s="637"/>
      <c r="W9" s="637"/>
      <c r="X9" s="637"/>
      <c r="Y9" s="638"/>
      <c r="Z9" s="639">
        <v>0</v>
      </c>
      <c r="AA9" s="639"/>
      <c r="AB9" s="639"/>
      <c r="AC9" s="639"/>
      <c r="AD9" s="640">
        <v>1985</v>
      </c>
      <c r="AE9" s="640"/>
      <c r="AF9" s="640"/>
      <c r="AG9" s="640"/>
      <c r="AH9" s="640"/>
      <c r="AI9" s="640"/>
      <c r="AJ9" s="640"/>
      <c r="AK9" s="640"/>
      <c r="AL9" s="641">
        <v>0.1</v>
      </c>
      <c r="AM9" s="642"/>
      <c r="AN9" s="642"/>
      <c r="AO9" s="643"/>
      <c r="AP9" s="633" t="s">
        <v>245</v>
      </c>
      <c r="AQ9" s="634"/>
      <c r="AR9" s="634"/>
      <c r="AS9" s="634"/>
      <c r="AT9" s="634"/>
      <c r="AU9" s="634"/>
      <c r="AV9" s="634"/>
      <c r="AW9" s="634"/>
      <c r="AX9" s="634"/>
      <c r="AY9" s="634"/>
      <c r="AZ9" s="634"/>
      <c r="BA9" s="634"/>
      <c r="BB9" s="634"/>
      <c r="BC9" s="634"/>
      <c r="BD9" s="634"/>
      <c r="BE9" s="634"/>
      <c r="BF9" s="635"/>
      <c r="BG9" s="636">
        <v>134876</v>
      </c>
      <c r="BH9" s="637"/>
      <c r="BI9" s="637"/>
      <c r="BJ9" s="637"/>
      <c r="BK9" s="637"/>
      <c r="BL9" s="637"/>
      <c r="BM9" s="637"/>
      <c r="BN9" s="638"/>
      <c r="BO9" s="639">
        <v>40.4</v>
      </c>
      <c r="BP9" s="639"/>
      <c r="BQ9" s="639"/>
      <c r="BR9" s="639"/>
      <c r="BS9" s="640" t="s">
        <v>146</v>
      </c>
      <c r="BT9" s="640"/>
      <c r="BU9" s="640"/>
      <c r="BV9" s="640"/>
      <c r="BW9" s="640"/>
      <c r="BX9" s="640"/>
      <c r="BY9" s="640"/>
      <c r="BZ9" s="640"/>
      <c r="CA9" s="640"/>
      <c r="CB9" s="644"/>
      <c r="CD9" s="633" t="s">
        <v>246</v>
      </c>
      <c r="CE9" s="634"/>
      <c r="CF9" s="634"/>
      <c r="CG9" s="634"/>
      <c r="CH9" s="634"/>
      <c r="CI9" s="634"/>
      <c r="CJ9" s="634"/>
      <c r="CK9" s="634"/>
      <c r="CL9" s="634"/>
      <c r="CM9" s="634"/>
      <c r="CN9" s="634"/>
      <c r="CO9" s="634"/>
      <c r="CP9" s="634"/>
      <c r="CQ9" s="635"/>
      <c r="CR9" s="636">
        <v>392047</v>
      </c>
      <c r="CS9" s="637"/>
      <c r="CT9" s="637"/>
      <c r="CU9" s="637"/>
      <c r="CV9" s="637"/>
      <c r="CW9" s="637"/>
      <c r="CX9" s="637"/>
      <c r="CY9" s="638"/>
      <c r="CZ9" s="639">
        <v>9.6</v>
      </c>
      <c r="DA9" s="639"/>
      <c r="DB9" s="639"/>
      <c r="DC9" s="639"/>
      <c r="DD9" s="645">
        <v>28469</v>
      </c>
      <c r="DE9" s="637"/>
      <c r="DF9" s="637"/>
      <c r="DG9" s="637"/>
      <c r="DH9" s="637"/>
      <c r="DI9" s="637"/>
      <c r="DJ9" s="637"/>
      <c r="DK9" s="637"/>
      <c r="DL9" s="637"/>
      <c r="DM9" s="637"/>
      <c r="DN9" s="637"/>
      <c r="DO9" s="637"/>
      <c r="DP9" s="638"/>
      <c r="DQ9" s="645">
        <v>159827</v>
      </c>
      <c r="DR9" s="637"/>
      <c r="DS9" s="637"/>
      <c r="DT9" s="637"/>
      <c r="DU9" s="637"/>
      <c r="DV9" s="637"/>
      <c r="DW9" s="637"/>
      <c r="DX9" s="637"/>
      <c r="DY9" s="637"/>
      <c r="DZ9" s="637"/>
      <c r="EA9" s="637"/>
      <c r="EB9" s="637"/>
      <c r="EC9" s="646"/>
    </row>
    <row r="10" spans="2:143" ht="11.25" customHeight="1" x14ac:dyDescent="0.2">
      <c r="B10" s="633" t="s">
        <v>247</v>
      </c>
      <c r="C10" s="634"/>
      <c r="D10" s="634"/>
      <c r="E10" s="634"/>
      <c r="F10" s="634"/>
      <c r="G10" s="634"/>
      <c r="H10" s="634"/>
      <c r="I10" s="634"/>
      <c r="J10" s="634"/>
      <c r="K10" s="634"/>
      <c r="L10" s="634"/>
      <c r="M10" s="634"/>
      <c r="N10" s="634"/>
      <c r="O10" s="634"/>
      <c r="P10" s="634"/>
      <c r="Q10" s="635"/>
      <c r="R10" s="636" t="s">
        <v>248</v>
      </c>
      <c r="S10" s="637"/>
      <c r="T10" s="637"/>
      <c r="U10" s="637"/>
      <c r="V10" s="637"/>
      <c r="W10" s="637"/>
      <c r="X10" s="637"/>
      <c r="Y10" s="638"/>
      <c r="Z10" s="639" t="s">
        <v>146</v>
      </c>
      <c r="AA10" s="639"/>
      <c r="AB10" s="639"/>
      <c r="AC10" s="639"/>
      <c r="AD10" s="640" t="s">
        <v>236</v>
      </c>
      <c r="AE10" s="640"/>
      <c r="AF10" s="640"/>
      <c r="AG10" s="640"/>
      <c r="AH10" s="640"/>
      <c r="AI10" s="640"/>
      <c r="AJ10" s="640"/>
      <c r="AK10" s="640"/>
      <c r="AL10" s="641" t="s">
        <v>146</v>
      </c>
      <c r="AM10" s="642"/>
      <c r="AN10" s="642"/>
      <c r="AO10" s="643"/>
      <c r="AP10" s="633" t="s">
        <v>249</v>
      </c>
      <c r="AQ10" s="634"/>
      <c r="AR10" s="634"/>
      <c r="AS10" s="634"/>
      <c r="AT10" s="634"/>
      <c r="AU10" s="634"/>
      <c r="AV10" s="634"/>
      <c r="AW10" s="634"/>
      <c r="AX10" s="634"/>
      <c r="AY10" s="634"/>
      <c r="AZ10" s="634"/>
      <c r="BA10" s="634"/>
      <c r="BB10" s="634"/>
      <c r="BC10" s="634"/>
      <c r="BD10" s="634"/>
      <c r="BE10" s="634"/>
      <c r="BF10" s="635"/>
      <c r="BG10" s="636">
        <v>6257</v>
      </c>
      <c r="BH10" s="637"/>
      <c r="BI10" s="637"/>
      <c r="BJ10" s="637"/>
      <c r="BK10" s="637"/>
      <c r="BL10" s="637"/>
      <c r="BM10" s="637"/>
      <c r="BN10" s="638"/>
      <c r="BO10" s="639">
        <v>1.9</v>
      </c>
      <c r="BP10" s="639"/>
      <c r="BQ10" s="639"/>
      <c r="BR10" s="639"/>
      <c r="BS10" s="640" t="s">
        <v>236</v>
      </c>
      <c r="BT10" s="640"/>
      <c r="BU10" s="640"/>
      <c r="BV10" s="640"/>
      <c r="BW10" s="640"/>
      <c r="BX10" s="640"/>
      <c r="BY10" s="640"/>
      <c r="BZ10" s="640"/>
      <c r="CA10" s="640"/>
      <c r="CB10" s="644"/>
      <c r="CD10" s="633" t="s">
        <v>250</v>
      </c>
      <c r="CE10" s="634"/>
      <c r="CF10" s="634"/>
      <c r="CG10" s="634"/>
      <c r="CH10" s="634"/>
      <c r="CI10" s="634"/>
      <c r="CJ10" s="634"/>
      <c r="CK10" s="634"/>
      <c r="CL10" s="634"/>
      <c r="CM10" s="634"/>
      <c r="CN10" s="634"/>
      <c r="CO10" s="634"/>
      <c r="CP10" s="634"/>
      <c r="CQ10" s="635"/>
      <c r="CR10" s="636">
        <v>51001</v>
      </c>
      <c r="CS10" s="637"/>
      <c r="CT10" s="637"/>
      <c r="CU10" s="637"/>
      <c r="CV10" s="637"/>
      <c r="CW10" s="637"/>
      <c r="CX10" s="637"/>
      <c r="CY10" s="638"/>
      <c r="CZ10" s="639">
        <v>1.2</v>
      </c>
      <c r="DA10" s="639"/>
      <c r="DB10" s="639"/>
      <c r="DC10" s="639"/>
      <c r="DD10" s="645" t="s">
        <v>248</v>
      </c>
      <c r="DE10" s="637"/>
      <c r="DF10" s="637"/>
      <c r="DG10" s="637"/>
      <c r="DH10" s="637"/>
      <c r="DI10" s="637"/>
      <c r="DJ10" s="637"/>
      <c r="DK10" s="637"/>
      <c r="DL10" s="637"/>
      <c r="DM10" s="637"/>
      <c r="DN10" s="637"/>
      <c r="DO10" s="637"/>
      <c r="DP10" s="638"/>
      <c r="DQ10" s="645">
        <v>18296</v>
      </c>
      <c r="DR10" s="637"/>
      <c r="DS10" s="637"/>
      <c r="DT10" s="637"/>
      <c r="DU10" s="637"/>
      <c r="DV10" s="637"/>
      <c r="DW10" s="637"/>
      <c r="DX10" s="637"/>
      <c r="DY10" s="637"/>
      <c r="DZ10" s="637"/>
      <c r="EA10" s="637"/>
      <c r="EB10" s="637"/>
      <c r="EC10" s="646"/>
    </row>
    <row r="11" spans="2:143" ht="11.25" customHeight="1" x14ac:dyDescent="0.2">
      <c r="B11" s="633" t="s">
        <v>251</v>
      </c>
      <c r="C11" s="634"/>
      <c r="D11" s="634"/>
      <c r="E11" s="634"/>
      <c r="F11" s="634"/>
      <c r="G11" s="634"/>
      <c r="H11" s="634"/>
      <c r="I11" s="634"/>
      <c r="J11" s="634"/>
      <c r="K11" s="634"/>
      <c r="L11" s="634"/>
      <c r="M11" s="634"/>
      <c r="N11" s="634"/>
      <c r="O11" s="634"/>
      <c r="P11" s="634"/>
      <c r="Q11" s="635"/>
      <c r="R11" s="636">
        <v>62911</v>
      </c>
      <c r="S11" s="637"/>
      <c r="T11" s="637"/>
      <c r="U11" s="637"/>
      <c r="V11" s="637"/>
      <c r="W11" s="637"/>
      <c r="X11" s="637"/>
      <c r="Y11" s="638"/>
      <c r="Z11" s="641">
        <v>1.4</v>
      </c>
      <c r="AA11" s="642"/>
      <c r="AB11" s="642"/>
      <c r="AC11" s="648"/>
      <c r="AD11" s="645">
        <v>62911</v>
      </c>
      <c r="AE11" s="637"/>
      <c r="AF11" s="637"/>
      <c r="AG11" s="637"/>
      <c r="AH11" s="637"/>
      <c r="AI11" s="637"/>
      <c r="AJ11" s="637"/>
      <c r="AK11" s="638"/>
      <c r="AL11" s="641">
        <v>3.1</v>
      </c>
      <c r="AM11" s="642"/>
      <c r="AN11" s="642"/>
      <c r="AO11" s="643"/>
      <c r="AP11" s="633" t="s">
        <v>252</v>
      </c>
      <c r="AQ11" s="634"/>
      <c r="AR11" s="634"/>
      <c r="AS11" s="634"/>
      <c r="AT11" s="634"/>
      <c r="AU11" s="634"/>
      <c r="AV11" s="634"/>
      <c r="AW11" s="634"/>
      <c r="AX11" s="634"/>
      <c r="AY11" s="634"/>
      <c r="AZ11" s="634"/>
      <c r="BA11" s="634"/>
      <c r="BB11" s="634"/>
      <c r="BC11" s="634"/>
      <c r="BD11" s="634"/>
      <c r="BE11" s="634"/>
      <c r="BF11" s="635"/>
      <c r="BG11" s="636">
        <v>3044</v>
      </c>
      <c r="BH11" s="637"/>
      <c r="BI11" s="637"/>
      <c r="BJ11" s="637"/>
      <c r="BK11" s="637"/>
      <c r="BL11" s="637"/>
      <c r="BM11" s="637"/>
      <c r="BN11" s="638"/>
      <c r="BO11" s="639">
        <v>0.9</v>
      </c>
      <c r="BP11" s="639"/>
      <c r="BQ11" s="639"/>
      <c r="BR11" s="639"/>
      <c r="BS11" s="640" t="s">
        <v>146</v>
      </c>
      <c r="BT11" s="640"/>
      <c r="BU11" s="640"/>
      <c r="BV11" s="640"/>
      <c r="BW11" s="640"/>
      <c r="BX11" s="640"/>
      <c r="BY11" s="640"/>
      <c r="BZ11" s="640"/>
      <c r="CA11" s="640"/>
      <c r="CB11" s="644"/>
      <c r="CD11" s="633" t="s">
        <v>253</v>
      </c>
      <c r="CE11" s="634"/>
      <c r="CF11" s="634"/>
      <c r="CG11" s="634"/>
      <c r="CH11" s="634"/>
      <c r="CI11" s="634"/>
      <c r="CJ11" s="634"/>
      <c r="CK11" s="634"/>
      <c r="CL11" s="634"/>
      <c r="CM11" s="634"/>
      <c r="CN11" s="634"/>
      <c r="CO11" s="634"/>
      <c r="CP11" s="634"/>
      <c r="CQ11" s="635"/>
      <c r="CR11" s="636">
        <v>248827</v>
      </c>
      <c r="CS11" s="637"/>
      <c r="CT11" s="637"/>
      <c r="CU11" s="637"/>
      <c r="CV11" s="637"/>
      <c r="CW11" s="637"/>
      <c r="CX11" s="637"/>
      <c r="CY11" s="638"/>
      <c r="CZ11" s="639">
        <v>6.1</v>
      </c>
      <c r="DA11" s="639"/>
      <c r="DB11" s="639"/>
      <c r="DC11" s="639"/>
      <c r="DD11" s="645">
        <v>31293</v>
      </c>
      <c r="DE11" s="637"/>
      <c r="DF11" s="637"/>
      <c r="DG11" s="637"/>
      <c r="DH11" s="637"/>
      <c r="DI11" s="637"/>
      <c r="DJ11" s="637"/>
      <c r="DK11" s="637"/>
      <c r="DL11" s="637"/>
      <c r="DM11" s="637"/>
      <c r="DN11" s="637"/>
      <c r="DO11" s="637"/>
      <c r="DP11" s="638"/>
      <c r="DQ11" s="645">
        <v>132011</v>
      </c>
      <c r="DR11" s="637"/>
      <c r="DS11" s="637"/>
      <c r="DT11" s="637"/>
      <c r="DU11" s="637"/>
      <c r="DV11" s="637"/>
      <c r="DW11" s="637"/>
      <c r="DX11" s="637"/>
      <c r="DY11" s="637"/>
      <c r="DZ11" s="637"/>
      <c r="EA11" s="637"/>
      <c r="EB11" s="637"/>
      <c r="EC11" s="646"/>
    </row>
    <row r="12" spans="2:143" ht="11.25" customHeight="1" x14ac:dyDescent="0.2">
      <c r="B12" s="633" t="s">
        <v>254</v>
      </c>
      <c r="C12" s="634"/>
      <c r="D12" s="634"/>
      <c r="E12" s="634"/>
      <c r="F12" s="634"/>
      <c r="G12" s="634"/>
      <c r="H12" s="634"/>
      <c r="I12" s="634"/>
      <c r="J12" s="634"/>
      <c r="K12" s="634"/>
      <c r="L12" s="634"/>
      <c r="M12" s="634"/>
      <c r="N12" s="634"/>
      <c r="O12" s="634"/>
      <c r="P12" s="634"/>
      <c r="Q12" s="635"/>
      <c r="R12" s="636" t="s">
        <v>146</v>
      </c>
      <c r="S12" s="637"/>
      <c r="T12" s="637"/>
      <c r="U12" s="637"/>
      <c r="V12" s="637"/>
      <c r="W12" s="637"/>
      <c r="X12" s="637"/>
      <c r="Y12" s="638"/>
      <c r="Z12" s="639" t="s">
        <v>146</v>
      </c>
      <c r="AA12" s="639"/>
      <c r="AB12" s="639"/>
      <c r="AC12" s="639"/>
      <c r="AD12" s="640" t="s">
        <v>236</v>
      </c>
      <c r="AE12" s="640"/>
      <c r="AF12" s="640"/>
      <c r="AG12" s="640"/>
      <c r="AH12" s="640"/>
      <c r="AI12" s="640"/>
      <c r="AJ12" s="640"/>
      <c r="AK12" s="640"/>
      <c r="AL12" s="641" t="s">
        <v>236</v>
      </c>
      <c r="AM12" s="642"/>
      <c r="AN12" s="642"/>
      <c r="AO12" s="643"/>
      <c r="AP12" s="633" t="s">
        <v>255</v>
      </c>
      <c r="AQ12" s="634"/>
      <c r="AR12" s="634"/>
      <c r="AS12" s="634"/>
      <c r="AT12" s="634"/>
      <c r="AU12" s="634"/>
      <c r="AV12" s="634"/>
      <c r="AW12" s="634"/>
      <c r="AX12" s="634"/>
      <c r="AY12" s="634"/>
      <c r="AZ12" s="634"/>
      <c r="BA12" s="634"/>
      <c r="BB12" s="634"/>
      <c r="BC12" s="634"/>
      <c r="BD12" s="634"/>
      <c r="BE12" s="634"/>
      <c r="BF12" s="635"/>
      <c r="BG12" s="636">
        <v>146493</v>
      </c>
      <c r="BH12" s="637"/>
      <c r="BI12" s="637"/>
      <c r="BJ12" s="637"/>
      <c r="BK12" s="637"/>
      <c r="BL12" s="637"/>
      <c r="BM12" s="637"/>
      <c r="BN12" s="638"/>
      <c r="BO12" s="639">
        <v>43.8</v>
      </c>
      <c r="BP12" s="639"/>
      <c r="BQ12" s="639"/>
      <c r="BR12" s="639"/>
      <c r="BS12" s="640" t="s">
        <v>236</v>
      </c>
      <c r="BT12" s="640"/>
      <c r="BU12" s="640"/>
      <c r="BV12" s="640"/>
      <c r="BW12" s="640"/>
      <c r="BX12" s="640"/>
      <c r="BY12" s="640"/>
      <c r="BZ12" s="640"/>
      <c r="CA12" s="640"/>
      <c r="CB12" s="644"/>
      <c r="CD12" s="633" t="s">
        <v>256</v>
      </c>
      <c r="CE12" s="634"/>
      <c r="CF12" s="634"/>
      <c r="CG12" s="634"/>
      <c r="CH12" s="634"/>
      <c r="CI12" s="634"/>
      <c r="CJ12" s="634"/>
      <c r="CK12" s="634"/>
      <c r="CL12" s="634"/>
      <c r="CM12" s="634"/>
      <c r="CN12" s="634"/>
      <c r="CO12" s="634"/>
      <c r="CP12" s="634"/>
      <c r="CQ12" s="635"/>
      <c r="CR12" s="636">
        <v>318334</v>
      </c>
      <c r="CS12" s="637"/>
      <c r="CT12" s="637"/>
      <c r="CU12" s="637"/>
      <c r="CV12" s="637"/>
      <c r="CW12" s="637"/>
      <c r="CX12" s="637"/>
      <c r="CY12" s="638"/>
      <c r="CZ12" s="639">
        <v>7.8</v>
      </c>
      <c r="DA12" s="639"/>
      <c r="DB12" s="639"/>
      <c r="DC12" s="639"/>
      <c r="DD12" s="645">
        <v>52220</v>
      </c>
      <c r="DE12" s="637"/>
      <c r="DF12" s="637"/>
      <c r="DG12" s="637"/>
      <c r="DH12" s="637"/>
      <c r="DI12" s="637"/>
      <c r="DJ12" s="637"/>
      <c r="DK12" s="637"/>
      <c r="DL12" s="637"/>
      <c r="DM12" s="637"/>
      <c r="DN12" s="637"/>
      <c r="DO12" s="637"/>
      <c r="DP12" s="638"/>
      <c r="DQ12" s="645">
        <v>98556</v>
      </c>
      <c r="DR12" s="637"/>
      <c r="DS12" s="637"/>
      <c r="DT12" s="637"/>
      <c r="DU12" s="637"/>
      <c r="DV12" s="637"/>
      <c r="DW12" s="637"/>
      <c r="DX12" s="637"/>
      <c r="DY12" s="637"/>
      <c r="DZ12" s="637"/>
      <c r="EA12" s="637"/>
      <c r="EB12" s="637"/>
      <c r="EC12" s="646"/>
    </row>
    <row r="13" spans="2:143" ht="11.25" customHeight="1" x14ac:dyDescent="0.2">
      <c r="B13" s="633" t="s">
        <v>257</v>
      </c>
      <c r="C13" s="634"/>
      <c r="D13" s="634"/>
      <c r="E13" s="634"/>
      <c r="F13" s="634"/>
      <c r="G13" s="634"/>
      <c r="H13" s="634"/>
      <c r="I13" s="634"/>
      <c r="J13" s="634"/>
      <c r="K13" s="634"/>
      <c r="L13" s="634"/>
      <c r="M13" s="634"/>
      <c r="N13" s="634"/>
      <c r="O13" s="634"/>
      <c r="P13" s="634"/>
      <c r="Q13" s="635"/>
      <c r="R13" s="636" t="s">
        <v>236</v>
      </c>
      <c r="S13" s="637"/>
      <c r="T13" s="637"/>
      <c r="U13" s="637"/>
      <c r="V13" s="637"/>
      <c r="W13" s="637"/>
      <c r="X13" s="637"/>
      <c r="Y13" s="638"/>
      <c r="Z13" s="639" t="s">
        <v>146</v>
      </c>
      <c r="AA13" s="639"/>
      <c r="AB13" s="639"/>
      <c r="AC13" s="639"/>
      <c r="AD13" s="640" t="s">
        <v>146</v>
      </c>
      <c r="AE13" s="640"/>
      <c r="AF13" s="640"/>
      <c r="AG13" s="640"/>
      <c r="AH13" s="640"/>
      <c r="AI13" s="640"/>
      <c r="AJ13" s="640"/>
      <c r="AK13" s="640"/>
      <c r="AL13" s="641" t="s">
        <v>236</v>
      </c>
      <c r="AM13" s="642"/>
      <c r="AN13" s="642"/>
      <c r="AO13" s="643"/>
      <c r="AP13" s="633" t="s">
        <v>258</v>
      </c>
      <c r="AQ13" s="634"/>
      <c r="AR13" s="634"/>
      <c r="AS13" s="634"/>
      <c r="AT13" s="634"/>
      <c r="AU13" s="634"/>
      <c r="AV13" s="634"/>
      <c r="AW13" s="634"/>
      <c r="AX13" s="634"/>
      <c r="AY13" s="634"/>
      <c r="AZ13" s="634"/>
      <c r="BA13" s="634"/>
      <c r="BB13" s="634"/>
      <c r="BC13" s="634"/>
      <c r="BD13" s="634"/>
      <c r="BE13" s="634"/>
      <c r="BF13" s="635"/>
      <c r="BG13" s="636">
        <v>129137</v>
      </c>
      <c r="BH13" s="637"/>
      <c r="BI13" s="637"/>
      <c r="BJ13" s="637"/>
      <c r="BK13" s="637"/>
      <c r="BL13" s="637"/>
      <c r="BM13" s="637"/>
      <c r="BN13" s="638"/>
      <c r="BO13" s="639">
        <v>38.6</v>
      </c>
      <c r="BP13" s="639"/>
      <c r="BQ13" s="639"/>
      <c r="BR13" s="639"/>
      <c r="BS13" s="640" t="s">
        <v>146</v>
      </c>
      <c r="BT13" s="640"/>
      <c r="BU13" s="640"/>
      <c r="BV13" s="640"/>
      <c r="BW13" s="640"/>
      <c r="BX13" s="640"/>
      <c r="BY13" s="640"/>
      <c r="BZ13" s="640"/>
      <c r="CA13" s="640"/>
      <c r="CB13" s="644"/>
      <c r="CD13" s="633" t="s">
        <v>259</v>
      </c>
      <c r="CE13" s="634"/>
      <c r="CF13" s="634"/>
      <c r="CG13" s="634"/>
      <c r="CH13" s="634"/>
      <c r="CI13" s="634"/>
      <c r="CJ13" s="634"/>
      <c r="CK13" s="634"/>
      <c r="CL13" s="634"/>
      <c r="CM13" s="634"/>
      <c r="CN13" s="634"/>
      <c r="CO13" s="634"/>
      <c r="CP13" s="634"/>
      <c r="CQ13" s="635"/>
      <c r="CR13" s="636">
        <v>357458</v>
      </c>
      <c r="CS13" s="637"/>
      <c r="CT13" s="637"/>
      <c r="CU13" s="637"/>
      <c r="CV13" s="637"/>
      <c r="CW13" s="637"/>
      <c r="CX13" s="637"/>
      <c r="CY13" s="638"/>
      <c r="CZ13" s="639">
        <v>8.6999999999999993</v>
      </c>
      <c r="DA13" s="639"/>
      <c r="DB13" s="639"/>
      <c r="DC13" s="639"/>
      <c r="DD13" s="645">
        <v>184726</v>
      </c>
      <c r="DE13" s="637"/>
      <c r="DF13" s="637"/>
      <c r="DG13" s="637"/>
      <c r="DH13" s="637"/>
      <c r="DI13" s="637"/>
      <c r="DJ13" s="637"/>
      <c r="DK13" s="637"/>
      <c r="DL13" s="637"/>
      <c r="DM13" s="637"/>
      <c r="DN13" s="637"/>
      <c r="DO13" s="637"/>
      <c r="DP13" s="638"/>
      <c r="DQ13" s="645">
        <v>131219</v>
      </c>
      <c r="DR13" s="637"/>
      <c r="DS13" s="637"/>
      <c r="DT13" s="637"/>
      <c r="DU13" s="637"/>
      <c r="DV13" s="637"/>
      <c r="DW13" s="637"/>
      <c r="DX13" s="637"/>
      <c r="DY13" s="637"/>
      <c r="DZ13" s="637"/>
      <c r="EA13" s="637"/>
      <c r="EB13" s="637"/>
      <c r="EC13" s="646"/>
    </row>
    <row r="14" spans="2:143" ht="11.25" customHeight="1" x14ac:dyDescent="0.2">
      <c r="B14" s="633" t="s">
        <v>260</v>
      </c>
      <c r="C14" s="634"/>
      <c r="D14" s="634"/>
      <c r="E14" s="634"/>
      <c r="F14" s="634"/>
      <c r="G14" s="634"/>
      <c r="H14" s="634"/>
      <c r="I14" s="634"/>
      <c r="J14" s="634"/>
      <c r="K14" s="634"/>
      <c r="L14" s="634"/>
      <c r="M14" s="634"/>
      <c r="N14" s="634"/>
      <c r="O14" s="634"/>
      <c r="P14" s="634"/>
      <c r="Q14" s="635"/>
      <c r="R14" s="636">
        <v>1</v>
      </c>
      <c r="S14" s="637"/>
      <c r="T14" s="637"/>
      <c r="U14" s="637"/>
      <c r="V14" s="637"/>
      <c r="W14" s="637"/>
      <c r="X14" s="637"/>
      <c r="Y14" s="638"/>
      <c r="Z14" s="639">
        <v>0</v>
      </c>
      <c r="AA14" s="639"/>
      <c r="AB14" s="639"/>
      <c r="AC14" s="639"/>
      <c r="AD14" s="640">
        <v>1</v>
      </c>
      <c r="AE14" s="640"/>
      <c r="AF14" s="640"/>
      <c r="AG14" s="640"/>
      <c r="AH14" s="640"/>
      <c r="AI14" s="640"/>
      <c r="AJ14" s="640"/>
      <c r="AK14" s="640"/>
      <c r="AL14" s="641">
        <v>0</v>
      </c>
      <c r="AM14" s="642"/>
      <c r="AN14" s="642"/>
      <c r="AO14" s="643"/>
      <c r="AP14" s="633" t="s">
        <v>261</v>
      </c>
      <c r="AQ14" s="634"/>
      <c r="AR14" s="634"/>
      <c r="AS14" s="634"/>
      <c r="AT14" s="634"/>
      <c r="AU14" s="634"/>
      <c r="AV14" s="634"/>
      <c r="AW14" s="634"/>
      <c r="AX14" s="634"/>
      <c r="AY14" s="634"/>
      <c r="AZ14" s="634"/>
      <c r="BA14" s="634"/>
      <c r="BB14" s="634"/>
      <c r="BC14" s="634"/>
      <c r="BD14" s="634"/>
      <c r="BE14" s="634"/>
      <c r="BF14" s="635"/>
      <c r="BG14" s="636">
        <v>15959</v>
      </c>
      <c r="BH14" s="637"/>
      <c r="BI14" s="637"/>
      <c r="BJ14" s="637"/>
      <c r="BK14" s="637"/>
      <c r="BL14" s="637"/>
      <c r="BM14" s="637"/>
      <c r="BN14" s="638"/>
      <c r="BO14" s="639">
        <v>4.8</v>
      </c>
      <c r="BP14" s="639"/>
      <c r="BQ14" s="639"/>
      <c r="BR14" s="639"/>
      <c r="BS14" s="640" t="s">
        <v>146</v>
      </c>
      <c r="BT14" s="640"/>
      <c r="BU14" s="640"/>
      <c r="BV14" s="640"/>
      <c r="BW14" s="640"/>
      <c r="BX14" s="640"/>
      <c r="BY14" s="640"/>
      <c r="BZ14" s="640"/>
      <c r="CA14" s="640"/>
      <c r="CB14" s="644"/>
      <c r="CD14" s="633" t="s">
        <v>262</v>
      </c>
      <c r="CE14" s="634"/>
      <c r="CF14" s="634"/>
      <c r="CG14" s="634"/>
      <c r="CH14" s="634"/>
      <c r="CI14" s="634"/>
      <c r="CJ14" s="634"/>
      <c r="CK14" s="634"/>
      <c r="CL14" s="634"/>
      <c r="CM14" s="634"/>
      <c r="CN14" s="634"/>
      <c r="CO14" s="634"/>
      <c r="CP14" s="634"/>
      <c r="CQ14" s="635"/>
      <c r="CR14" s="636">
        <v>108246</v>
      </c>
      <c r="CS14" s="637"/>
      <c r="CT14" s="637"/>
      <c r="CU14" s="637"/>
      <c r="CV14" s="637"/>
      <c r="CW14" s="637"/>
      <c r="CX14" s="637"/>
      <c r="CY14" s="638"/>
      <c r="CZ14" s="639">
        <v>2.6</v>
      </c>
      <c r="DA14" s="639"/>
      <c r="DB14" s="639"/>
      <c r="DC14" s="639"/>
      <c r="DD14" s="645">
        <v>30576</v>
      </c>
      <c r="DE14" s="637"/>
      <c r="DF14" s="637"/>
      <c r="DG14" s="637"/>
      <c r="DH14" s="637"/>
      <c r="DI14" s="637"/>
      <c r="DJ14" s="637"/>
      <c r="DK14" s="637"/>
      <c r="DL14" s="637"/>
      <c r="DM14" s="637"/>
      <c r="DN14" s="637"/>
      <c r="DO14" s="637"/>
      <c r="DP14" s="638"/>
      <c r="DQ14" s="645">
        <v>42014</v>
      </c>
      <c r="DR14" s="637"/>
      <c r="DS14" s="637"/>
      <c r="DT14" s="637"/>
      <c r="DU14" s="637"/>
      <c r="DV14" s="637"/>
      <c r="DW14" s="637"/>
      <c r="DX14" s="637"/>
      <c r="DY14" s="637"/>
      <c r="DZ14" s="637"/>
      <c r="EA14" s="637"/>
      <c r="EB14" s="637"/>
      <c r="EC14" s="646"/>
    </row>
    <row r="15" spans="2:143" ht="11.25" customHeight="1" x14ac:dyDescent="0.2">
      <c r="B15" s="633" t="s">
        <v>263</v>
      </c>
      <c r="C15" s="634"/>
      <c r="D15" s="634"/>
      <c r="E15" s="634"/>
      <c r="F15" s="634"/>
      <c r="G15" s="634"/>
      <c r="H15" s="634"/>
      <c r="I15" s="634"/>
      <c r="J15" s="634"/>
      <c r="K15" s="634"/>
      <c r="L15" s="634"/>
      <c r="M15" s="634"/>
      <c r="N15" s="634"/>
      <c r="O15" s="634"/>
      <c r="P15" s="634"/>
      <c r="Q15" s="635"/>
      <c r="R15" s="636" t="s">
        <v>236</v>
      </c>
      <c r="S15" s="637"/>
      <c r="T15" s="637"/>
      <c r="U15" s="637"/>
      <c r="V15" s="637"/>
      <c r="W15" s="637"/>
      <c r="X15" s="637"/>
      <c r="Y15" s="638"/>
      <c r="Z15" s="639" t="s">
        <v>146</v>
      </c>
      <c r="AA15" s="639"/>
      <c r="AB15" s="639"/>
      <c r="AC15" s="639"/>
      <c r="AD15" s="640" t="s">
        <v>236</v>
      </c>
      <c r="AE15" s="640"/>
      <c r="AF15" s="640"/>
      <c r="AG15" s="640"/>
      <c r="AH15" s="640"/>
      <c r="AI15" s="640"/>
      <c r="AJ15" s="640"/>
      <c r="AK15" s="640"/>
      <c r="AL15" s="641" t="s">
        <v>236</v>
      </c>
      <c r="AM15" s="642"/>
      <c r="AN15" s="642"/>
      <c r="AO15" s="643"/>
      <c r="AP15" s="633" t="s">
        <v>264</v>
      </c>
      <c r="AQ15" s="634"/>
      <c r="AR15" s="634"/>
      <c r="AS15" s="634"/>
      <c r="AT15" s="634"/>
      <c r="AU15" s="634"/>
      <c r="AV15" s="634"/>
      <c r="AW15" s="634"/>
      <c r="AX15" s="634"/>
      <c r="AY15" s="634"/>
      <c r="AZ15" s="634"/>
      <c r="BA15" s="634"/>
      <c r="BB15" s="634"/>
      <c r="BC15" s="634"/>
      <c r="BD15" s="634"/>
      <c r="BE15" s="634"/>
      <c r="BF15" s="635"/>
      <c r="BG15" s="636">
        <v>22944</v>
      </c>
      <c r="BH15" s="637"/>
      <c r="BI15" s="637"/>
      <c r="BJ15" s="637"/>
      <c r="BK15" s="637"/>
      <c r="BL15" s="637"/>
      <c r="BM15" s="637"/>
      <c r="BN15" s="638"/>
      <c r="BO15" s="639">
        <v>6.9</v>
      </c>
      <c r="BP15" s="639"/>
      <c r="BQ15" s="639"/>
      <c r="BR15" s="639"/>
      <c r="BS15" s="640" t="s">
        <v>236</v>
      </c>
      <c r="BT15" s="640"/>
      <c r="BU15" s="640"/>
      <c r="BV15" s="640"/>
      <c r="BW15" s="640"/>
      <c r="BX15" s="640"/>
      <c r="BY15" s="640"/>
      <c r="BZ15" s="640"/>
      <c r="CA15" s="640"/>
      <c r="CB15" s="644"/>
      <c r="CD15" s="633" t="s">
        <v>265</v>
      </c>
      <c r="CE15" s="634"/>
      <c r="CF15" s="634"/>
      <c r="CG15" s="634"/>
      <c r="CH15" s="634"/>
      <c r="CI15" s="634"/>
      <c r="CJ15" s="634"/>
      <c r="CK15" s="634"/>
      <c r="CL15" s="634"/>
      <c r="CM15" s="634"/>
      <c r="CN15" s="634"/>
      <c r="CO15" s="634"/>
      <c r="CP15" s="634"/>
      <c r="CQ15" s="635"/>
      <c r="CR15" s="636">
        <v>307493</v>
      </c>
      <c r="CS15" s="637"/>
      <c r="CT15" s="637"/>
      <c r="CU15" s="637"/>
      <c r="CV15" s="637"/>
      <c r="CW15" s="637"/>
      <c r="CX15" s="637"/>
      <c r="CY15" s="638"/>
      <c r="CZ15" s="639">
        <v>7.5</v>
      </c>
      <c r="DA15" s="639"/>
      <c r="DB15" s="639"/>
      <c r="DC15" s="639"/>
      <c r="DD15" s="645">
        <v>53628</v>
      </c>
      <c r="DE15" s="637"/>
      <c r="DF15" s="637"/>
      <c r="DG15" s="637"/>
      <c r="DH15" s="637"/>
      <c r="DI15" s="637"/>
      <c r="DJ15" s="637"/>
      <c r="DK15" s="637"/>
      <c r="DL15" s="637"/>
      <c r="DM15" s="637"/>
      <c r="DN15" s="637"/>
      <c r="DO15" s="637"/>
      <c r="DP15" s="638"/>
      <c r="DQ15" s="645">
        <v>170812</v>
      </c>
      <c r="DR15" s="637"/>
      <c r="DS15" s="637"/>
      <c r="DT15" s="637"/>
      <c r="DU15" s="637"/>
      <c r="DV15" s="637"/>
      <c r="DW15" s="637"/>
      <c r="DX15" s="637"/>
      <c r="DY15" s="637"/>
      <c r="DZ15" s="637"/>
      <c r="EA15" s="637"/>
      <c r="EB15" s="637"/>
      <c r="EC15" s="646"/>
    </row>
    <row r="16" spans="2:143" ht="11.25" customHeight="1" x14ac:dyDescent="0.2">
      <c r="B16" s="633" t="s">
        <v>266</v>
      </c>
      <c r="C16" s="634"/>
      <c r="D16" s="634"/>
      <c r="E16" s="634"/>
      <c r="F16" s="634"/>
      <c r="G16" s="634"/>
      <c r="H16" s="634"/>
      <c r="I16" s="634"/>
      <c r="J16" s="634"/>
      <c r="K16" s="634"/>
      <c r="L16" s="634"/>
      <c r="M16" s="634"/>
      <c r="N16" s="634"/>
      <c r="O16" s="634"/>
      <c r="P16" s="634"/>
      <c r="Q16" s="635"/>
      <c r="R16" s="636">
        <v>4752</v>
      </c>
      <c r="S16" s="637"/>
      <c r="T16" s="637"/>
      <c r="U16" s="637"/>
      <c r="V16" s="637"/>
      <c r="W16" s="637"/>
      <c r="X16" s="637"/>
      <c r="Y16" s="638"/>
      <c r="Z16" s="639">
        <v>0.1</v>
      </c>
      <c r="AA16" s="639"/>
      <c r="AB16" s="639"/>
      <c r="AC16" s="639"/>
      <c r="AD16" s="640">
        <v>4752</v>
      </c>
      <c r="AE16" s="640"/>
      <c r="AF16" s="640"/>
      <c r="AG16" s="640"/>
      <c r="AH16" s="640"/>
      <c r="AI16" s="640"/>
      <c r="AJ16" s="640"/>
      <c r="AK16" s="640"/>
      <c r="AL16" s="641">
        <v>0.2</v>
      </c>
      <c r="AM16" s="642"/>
      <c r="AN16" s="642"/>
      <c r="AO16" s="643"/>
      <c r="AP16" s="633" t="s">
        <v>267</v>
      </c>
      <c r="AQ16" s="634"/>
      <c r="AR16" s="634"/>
      <c r="AS16" s="634"/>
      <c r="AT16" s="634"/>
      <c r="AU16" s="634"/>
      <c r="AV16" s="634"/>
      <c r="AW16" s="634"/>
      <c r="AX16" s="634"/>
      <c r="AY16" s="634"/>
      <c r="AZ16" s="634"/>
      <c r="BA16" s="634"/>
      <c r="BB16" s="634"/>
      <c r="BC16" s="634"/>
      <c r="BD16" s="634"/>
      <c r="BE16" s="634"/>
      <c r="BF16" s="635"/>
      <c r="BG16" s="636" t="s">
        <v>146</v>
      </c>
      <c r="BH16" s="637"/>
      <c r="BI16" s="637"/>
      <c r="BJ16" s="637"/>
      <c r="BK16" s="637"/>
      <c r="BL16" s="637"/>
      <c r="BM16" s="637"/>
      <c r="BN16" s="638"/>
      <c r="BO16" s="639" t="s">
        <v>236</v>
      </c>
      <c r="BP16" s="639"/>
      <c r="BQ16" s="639"/>
      <c r="BR16" s="639"/>
      <c r="BS16" s="640" t="s">
        <v>236</v>
      </c>
      <c r="BT16" s="640"/>
      <c r="BU16" s="640"/>
      <c r="BV16" s="640"/>
      <c r="BW16" s="640"/>
      <c r="BX16" s="640"/>
      <c r="BY16" s="640"/>
      <c r="BZ16" s="640"/>
      <c r="CA16" s="640"/>
      <c r="CB16" s="644"/>
      <c r="CD16" s="633" t="s">
        <v>268</v>
      </c>
      <c r="CE16" s="634"/>
      <c r="CF16" s="634"/>
      <c r="CG16" s="634"/>
      <c r="CH16" s="634"/>
      <c r="CI16" s="634"/>
      <c r="CJ16" s="634"/>
      <c r="CK16" s="634"/>
      <c r="CL16" s="634"/>
      <c r="CM16" s="634"/>
      <c r="CN16" s="634"/>
      <c r="CO16" s="634"/>
      <c r="CP16" s="634"/>
      <c r="CQ16" s="635"/>
      <c r="CR16" s="636">
        <v>2792</v>
      </c>
      <c r="CS16" s="637"/>
      <c r="CT16" s="637"/>
      <c r="CU16" s="637"/>
      <c r="CV16" s="637"/>
      <c r="CW16" s="637"/>
      <c r="CX16" s="637"/>
      <c r="CY16" s="638"/>
      <c r="CZ16" s="639">
        <v>0.1</v>
      </c>
      <c r="DA16" s="639"/>
      <c r="DB16" s="639"/>
      <c r="DC16" s="639"/>
      <c r="DD16" s="645" t="s">
        <v>146</v>
      </c>
      <c r="DE16" s="637"/>
      <c r="DF16" s="637"/>
      <c r="DG16" s="637"/>
      <c r="DH16" s="637"/>
      <c r="DI16" s="637"/>
      <c r="DJ16" s="637"/>
      <c r="DK16" s="637"/>
      <c r="DL16" s="637"/>
      <c r="DM16" s="637"/>
      <c r="DN16" s="637"/>
      <c r="DO16" s="637"/>
      <c r="DP16" s="638"/>
      <c r="DQ16" s="645">
        <v>2792</v>
      </c>
      <c r="DR16" s="637"/>
      <c r="DS16" s="637"/>
      <c r="DT16" s="637"/>
      <c r="DU16" s="637"/>
      <c r="DV16" s="637"/>
      <c r="DW16" s="637"/>
      <c r="DX16" s="637"/>
      <c r="DY16" s="637"/>
      <c r="DZ16" s="637"/>
      <c r="EA16" s="637"/>
      <c r="EB16" s="637"/>
      <c r="EC16" s="646"/>
    </row>
    <row r="17" spans="2:133" ht="11.25" customHeight="1" x14ac:dyDescent="0.2">
      <c r="B17" s="633" t="s">
        <v>269</v>
      </c>
      <c r="C17" s="634"/>
      <c r="D17" s="634"/>
      <c r="E17" s="634"/>
      <c r="F17" s="634"/>
      <c r="G17" s="634"/>
      <c r="H17" s="634"/>
      <c r="I17" s="634"/>
      <c r="J17" s="634"/>
      <c r="K17" s="634"/>
      <c r="L17" s="634"/>
      <c r="M17" s="634"/>
      <c r="N17" s="634"/>
      <c r="O17" s="634"/>
      <c r="P17" s="634"/>
      <c r="Q17" s="635"/>
      <c r="R17" s="636">
        <v>10611</v>
      </c>
      <c r="S17" s="637"/>
      <c r="T17" s="637"/>
      <c r="U17" s="637"/>
      <c r="V17" s="637"/>
      <c r="W17" s="637"/>
      <c r="X17" s="637"/>
      <c r="Y17" s="638"/>
      <c r="Z17" s="639">
        <v>0.2</v>
      </c>
      <c r="AA17" s="639"/>
      <c r="AB17" s="639"/>
      <c r="AC17" s="639"/>
      <c r="AD17" s="640">
        <v>10611</v>
      </c>
      <c r="AE17" s="640"/>
      <c r="AF17" s="640"/>
      <c r="AG17" s="640"/>
      <c r="AH17" s="640"/>
      <c r="AI17" s="640"/>
      <c r="AJ17" s="640"/>
      <c r="AK17" s="640"/>
      <c r="AL17" s="641">
        <v>0.5</v>
      </c>
      <c r="AM17" s="642"/>
      <c r="AN17" s="642"/>
      <c r="AO17" s="643"/>
      <c r="AP17" s="633" t="s">
        <v>270</v>
      </c>
      <c r="AQ17" s="634"/>
      <c r="AR17" s="634"/>
      <c r="AS17" s="634"/>
      <c r="AT17" s="634"/>
      <c r="AU17" s="634"/>
      <c r="AV17" s="634"/>
      <c r="AW17" s="634"/>
      <c r="AX17" s="634"/>
      <c r="AY17" s="634"/>
      <c r="AZ17" s="634"/>
      <c r="BA17" s="634"/>
      <c r="BB17" s="634"/>
      <c r="BC17" s="634"/>
      <c r="BD17" s="634"/>
      <c r="BE17" s="634"/>
      <c r="BF17" s="635"/>
      <c r="BG17" s="636" t="s">
        <v>146</v>
      </c>
      <c r="BH17" s="637"/>
      <c r="BI17" s="637"/>
      <c r="BJ17" s="637"/>
      <c r="BK17" s="637"/>
      <c r="BL17" s="637"/>
      <c r="BM17" s="637"/>
      <c r="BN17" s="638"/>
      <c r="BO17" s="639" t="s">
        <v>146</v>
      </c>
      <c r="BP17" s="639"/>
      <c r="BQ17" s="639"/>
      <c r="BR17" s="639"/>
      <c r="BS17" s="640" t="s">
        <v>146</v>
      </c>
      <c r="BT17" s="640"/>
      <c r="BU17" s="640"/>
      <c r="BV17" s="640"/>
      <c r="BW17" s="640"/>
      <c r="BX17" s="640"/>
      <c r="BY17" s="640"/>
      <c r="BZ17" s="640"/>
      <c r="CA17" s="640"/>
      <c r="CB17" s="644"/>
      <c r="CD17" s="633" t="s">
        <v>271</v>
      </c>
      <c r="CE17" s="634"/>
      <c r="CF17" s="634"/>
      <c r="CG17" s="634"/>
      <c r="CH17" s="634"/>
      <c r="CI17" s="634"/>
      <c r="CJ17" s="634"/>
      <c r="CK17" s="634"/>
      <c r="CL17" s="634"/>
      <c r="CM17" s="634"/>
      <c r="CN17" s="634"/>
      <c r="CO17" s="634"/>
      <c r="CP17" s="634"/>
      <c r="CQ17" s="635"/>
      <c r="CR17" s="636">
        <v>372021</v>
      </c>
      <c r="CS17" s="637"/>
      <c r="CT17" s="637"/>
      <c r="CU17" s="637"/>
      <c r="CV17" s="637"/>
      <c r="CW17" s="637"/>
      <c r="CX17" s="637"/>
      <c r="CY17" s="638"/>
      <c r="CZ17" s="639">
        <v>9.1</v>
      </c>
      <c r="DA17" s="639"/>
      <c r="DB17" s="639"/>
      <c r="DC17" s="639"/>
      <c r="DD17" s="645" t="s">
        <v>236</v>
      </c>
      <c r="DE17" s="637"/>
      <c r="DF17" s="637"/>
      <c r="DG17" s="637"/>
      <c r="DH17" s="637"/>
      <c r="DI17" s="637"/>
      <c r="DJ17" s="637"/>
      <c r="DK17" s="637"/>
      <c r="DL17" s="637"/>
      <c r="DM17" s="637"/>
      <c r="DN17" s="637"/>
      <c r="DO17" s="637"/>
      <c r="DP17" s="638"/>
      <c r="DQ17" s="645">
        <v>368333</v>
      </c>
      <c r="DR17" s="637"/>
      <c r="DS17" s="637"/>
      <c r="DT17" s="637"/>
      <c r="DU17" s="637"/>
      <c r="DV17" s="637"/>
      <c r="DW17" s="637"/>
      <c r="DX17" s="637"/>
      <c r="DY17" s="637"/>
      <c r="DZ17" s="637"/>
      <c r="EA17" s="637"/>
      <c r="EB17" s="637"/>
      <c r="EC17" s="646"/>
    </row>
    <row r="18" spans="2:133" ht="11.25" customHeight="1" x14ac:dyDescent="0.2">
      <c r="B18" s="633" t="s">
        <v>272</v>
      </c>
      <c r="C18" s="634"/>
      <c r="D18" s="634"/>
      <c r="E18" s="634"/>
      <c r="F18" s="634"/>
      <c r="G18" s="634"/>
      <c r="H18" s="634"/>
      <c r="I18" s="634"/>
      <c r="J18" s="634"/>
      <c r="K18" s="634"/>
      <c r="L18" s="634"/>
      <c r="M18" s="634"/>
      <c r="N18" s="634"/>
      <c r="O18" s="634"/>
      <c r="P18" s="634"/>
      <c r="Q18" s="635"/>
      <c r="R18" s="636">
        <v>978</v>
      </c>
      <c r="S18" s="637"/>
      <c r="T18" s="637"/>
      <c r="U18" s="637"/>
      <c r="V18" s="637"/>
      <c r="W18" s="637"/>
      <c r="X18" s="637"/>
      <c r="Y18" s="638"/>
      <c r="Z18" s="639">
        <v>0</v>
      </c>
      <c r="AA18" s="639"/>
      <c r="AB18" s="639"/>
      <c r="AC18" s="639"/>
      <c r="AD18" s="640">
        <v>978</v>
      </c>
      <c r="AE18" s="640"/>
      <c r="AF18" s="640"/>
      <c r="AG18" s="640"/>
      <c r="AH18" s="640"/>
      <c r="AI18" s="640"/>
      <c r="AJ18" s="640"/>
      <c r="AK18" s="640"/>
      <c r="AL18" s="641">
        <v>0</v>
      </c>
      <c r="AM18" s="642"/>
      <c r="AN18" s="642"/>
      <c r="AO18" s="643"/>
      <c r="AP18" s="633" t="s">
        <v>273</v>
      </c>
      <c r="AQ18" s="634"/>
      <c r="AR18" s="634"/>
      <c r="AS18" s="634"/>
      <c r="AT18" s="634"/>
      <c r="AU18" s="634"/>
      <c r="AV18" s="634"/>
      <c r="AW18" s="634"/>
      <c r="AX18" s="634"/>
      <c r="AY18" s="634"/>
      <c r="AZ18" s="634"/>
      <c r="BA18" s="634"/>
      <c r="BB18" s="634"/>
      <c r="BC18" s="634"/>
      <c r="BD18" s="634"/>
      <c r="BE18" s="634"/>
      <c r="BF18" s="635"/>
      <c r="BG18" s="636" t="s">
        <v>146</v>
      </c>
      <c r="BH18" s="637"/>
      <c r="BI18" s="637"/>
      <c r="BJ18" s="637"/>
      <c r="BK18" s="637"/>
      <c r="BL18" s="637"/>
      <c r="BM18" s="637"/>
      <c r="BN18" s="638"/>
      <c r="BO18" s="639" t="s">
        <v>236</v>
      </c>
      <c r="BP18" s="639"/>
      <c r="BQ18" s="639"/>
      <c r="BR18" s="639"/>
      <c r="BS18" s="640" t="s">
        <v>236</v>
      </c>
      <c r="BT18" s="640"/>
      <c r="BU18" s="640"/>
      <c r="BV18" s="640"/>
      <c r="BW18" s="640"/>
      <c r="BX18" s="640"/>
      <c r="BY18" s="640"/>
      <c r="BZ18" s="640"/>
      <c r="CA18" s="640"/>
      <c r="CB18" s="644"/>
      <c r="CD18" s="633" t="s">
        <v>274</v>
      </c>
      <c r="CE18" s="634"/>
      <c r="CF18" s="634"/>
      <c r="CG18" s="634"/>
      <c r="CH18" s="634"/>
      <c r="CI18" s="634"/>
      <c r="CJ18" s="634"/>
      <c r="CK18" s="634"/>
      <c r="CL18" s="634"/>
      <c r="CM18" s="634"/>
      <c r="CN18" s="634"/>
      <c r="CO18" s="634"/>
      <c r="CP18" s="634"/>
      <c r="CQ18" s="635"/>
      <c r="CR18" s="636" t="s">
        <v>146</v>
      </c>
      <c r="CS18" s="637"/>
      <c r="CT18" s="637"/>
      <c r="CU18" s="637"/>
      <c r="CV18" s="637"/>
      <c r="CW18" s="637"/>
      <c r="CX18" s="637"/>
      <c r="CY18" s="638"/>
      <c r="CZ18" s="639" t="s">
        <v>146</v>
      </c>
      <c r="DA18" s="639"/>
      <c r="DB18" s="639"/>
      <c r="DC18" s="639"/>
      <c r="DD18" s="645" t="s">
        <v>146</v>
      </c>
      <c r="DE18" s="637"/>
      <c r="DF18" s="637"/>
      <c r="DG18" s="637"/>
      <c r="DH18" s="637"/>
      <c r="DI18" s="637"/>
      <c r="DJ18" s="637"/>
      <c r="DK18" s="637"/>
      <c r="DL18" s="637"/>
      <c r="DM18" s="637"/>
      <c r="DN18" s="637"/>
      <c r="DO18" s="637"/>
      <c r="DP18" s="638"/>
      <c r="DQ18" s="645" t="s">
        <v>146</v>
      </c>
      <c r="DR18" s="637"/>
      <c r="DS18" s="637"/>
      <c r="DT18" s="637"/>
      <c r="DU18" s="637"/>
      <c r="DV18" s="637"/>
      <c r="DW18" s="637"/>
      <c r="DX18" s="637"/>
      <c r="DY18" s="637"/>
      <c r="DZ18" s="637"/>
      <c r="EA18" s="637"/>
      <c r="EB18" s="637"/>
      <c r="EC18" s="646"/>
    </row>
    <row r="19" spans="2:133" ht="11.25" customHeight="1" x14ac:dyDescent="0.2">
      <c r="B19" s="633" t="s">
        <v>275</v>
      </c>
      <c r="C19" s="634"/>
      <c r="D19" s="634"/>
      <c r="E19" s="634"/>
      <c r="F19" s="634"/>
      <c r="G19" s="634"/>
      <c r="H19" s="634"/>
      <c r="I19" s="634"/>
      <c r="J19" s="634"/>
      <c r="K19" s="634"/>
      <c r="L19" s="634"/>
      <c r="M19" s="634"/>
      <c r="N19" s="634"/>
      <c r="O19" s="634"/>
      <c r="P19" s="634"/>
      <c r="Q19" s="635"/>
      <c r="R19" s="636">
        <v>978</v>
      </c>
      <c r="S19" s="637"/>
      <c r="T19" s="637"/>
      <c r="U19" s="637"/>
      <c r="V19" s="637"/>
      <c r="W19" s="637"/>
      <c r="X19" s="637"/>
      <c r="Y19" s="638"/>
      <c r="Z19" s="639">
        <v>0</v>
      </c>
      <c r="AA19" s="639"/>
      <c r="AB19" s="639"/>
      <c r="AC19" s="639"/>
      <c r="AD19" s="640">
        <v>978</v>
      </c>
      <c r="AE19" s="640"/>
      <c r="AF19" s="640"/>
      <c r="AG19" s="640"/>
      <c r="AH19" s="640"/>
      <c r="AI19" s="640"/>
      <c r="AJ19" s="640"/>
      <c r="AK19" s="640"/>
      <c r="AL19" s="641">
        <v>0</v>
      </c>
      <c r="AM19" s="642"/>
      <c r="AN19" s="642"/>
      <c r="AO19" s="643"/>
      <c r="AP19" s="633" t="s">
        <v>276</v>
      </c>
      <c r="AQ19" s="634"/>
      <c r="AR19" s="634"/>
      <c r="AS19" s="634"/>
      <c r="AT19" s="634"/>
      <c r="AU19" s="634"/>
      <c r="AV19" s="634"/>
      <c r="AW19" s="634"/>
      <c r="AX19" s="634"/>
      <c r="AY19" s="634"/>
      <c r="AZ19" s="634"/>
      <c r="BA19" s="634"/>
      <c r="BB19" s="634"/>
      <c r="BC19" s="634"/>
      <c r="BD19" s="634"/>
      <c r="BE19" s="634"/>
      <c r="BF19" s="635"/>
      <c r="BG19" s="636">
        <v>265</v>
      </c>
      <c r="BH19" s="637"/>
      <c r="BI19" s="637"/>
      <c r="BJ19" s="637"/>
      <c r="BK19" s="637"/>
      <c r="BL19" s="637"/>
      <c r="BM19" s="637"/>
      <c r="BN19" s="638"/>
      <c r="BO19" s="639">
        <v>0.1</v>
      </c>
      <c r="BP19" s="639"/>
      <c r="BQ19" s="639"/>
      <c r="BR19" s="639"/>
      <c r="BS19" s="640" t="s">
        <v>236</v>
      </c>
      <c r="BT19" s="640"/>
      <c r="BU19" s="640"/>
      <c r="BV19" s="640"/>
      <c r="BW19" s="640"/>
      <c r="BX19" s="640"/>
      <c r="BY19" s="640"/>
      <c r="BZ19" s="640"/>
      <c r="CA19" s="640"/>
      <c r="CB19" s="644"/>
      <c r="CD19" s="633" t="s">
        <v>277</v>
      </c>
      <c r="CE19" s="634"/>
      <c r="CF19" s="634"/>
      <c r="CG19" s="634"/>
      <c r="CH19" s="634"/>
      <c r="CI19" s="634"/>
      <c r="CJ19" s="634"/>
      <c r="CK19" s="634"/>
      <c r="CL19" s="634"/>
      <c r="CM19" s="634"/>
      <c r="CN19" s="634"/>
      <c r="CO19" s="634"/>
      <c r="CP19" s="634"/>
      <c r="CQ19" s="635"/>
      <c r="CR19" s="636" t="s">
        <v>236</v>
      </c>
      <c r="CS19" s="637"/>
      <c r="CT19" s="637"/>
      <c r="CU19" s="637"/>
      <c r="CV19" s="637"/>
      <c r="CW19" s="637"/>
      <c r="CX19" s="637"/>
      <c r="CY19" s="638"/>
      <c r="CZ19" s="639" t="s">
        <v>146</v>
      </c>
      <c r="DA19" s="639"/>
      <c r="DB19" s="639"/>
      <c r="DC19" s="639"/>
      <c r="DD19" s="645" t="s">
        <v>146</v>
      </c>
      <c r="DE19" s="637"/>
      <c r="DF19" s="637"/>
      <c r="DG19" s="637"/>
      <c r="DH19" s="637"/>
      <c r="DI19" s="637"/>
      <c r="DJ19" s="637"/>
      <c r="DK19" s="637"/>
      <c r="DL19" s="637"/>
      <c r="DM19" s="637"/>
      <c r="DN19" s="637"/>
      <c r="DO19" s="637"/>
      <c r="DP19" s="638"/>
      <c r="DQ19" s="645" t="s">
        <v>146</v>
      </c>
      <c r="DR19" s="637"/>
      <c r="DS19" s="637"/>
      <c r="DT19" s="637"/>
      <c r="DU19" s="637"/>
      <c r="DV19" s="637"/>
      <c r="DW19" s="637"/>
      <c r="DX19" s="637"/>
      <c r="DY19" s="637"/>
      <c r="DZ19" s="637"/>
      <c r="EA19" s="637"/>
      <c r="EB19" s="637"/>
      <c r="EC19" s="646"/>
    </row>
    <row r="20" spans="2:133" ht="11.25" customHeight="1" x14ac:dyDescent="0.2">
      <c r="B20" s="649" t="s">
        <v>278</v>
      </c>
      <c r="C20" s="650"/>
      <c r="D20" s="650"/>
      <c r="E20" s="650"/>
      <c r="F20" s="650"/>
      <c r="G20" s="650"/>
      <c r="H20" s="650"/>
      <c r="I20" s="650"/>
      <c r="J20" s="650"/>
      <c r="K20" s="650"/>
      <c r="L20" s="650"/>
      <c r="M20" s="650"/>
      <c r="N20" s="650"/>
      <c r="O20" s="650"/>
      <c r="P20" s="650"/>
      <c r="Q20" s="651"/>
      <c r="R20" s="636" t="s">
        <v>248</v>
      </c>
      <c r="S20" s="637"/>
      <c r="T20" s="637"/>
      <c r="U20" s="637"/>
      <c r="V20" s="637"/>
      <c r="W20" s="637"/>
      <c r="X20" s="637"/>
      <c r="Y20" s="638"/>
      <c r="Z20" s="639" t="s">
        <v>236</v>
      </c>
      <c r="AA20" s="639"/>
      <c r="AB20" s="639"/>
      <c r="AC20" s="639"/>
      <c r="AD20" s="640" t="s">
        <v>236</v>
      </c>
      <c r="AE20" s="640"/>
      <c r="AF20" s="640"/>
      <c r="AG20" s="640"/>
      <c r="AH20" s="640"/>
      <c r="AI20" s="640"/>
      <c r="AJ20" s="640"/>
      <c r="AK20" s="640"/>
      <c r="AL20" s="641" t="s">
        <v>236</v>
      </c>
      <c r="AM20" s="642"/>
      <c r="AN20" s="642"/>
      <c r="AO20" s="643"/>
      <c r="AP20" s="633" t="s">
        <v>279</v>
      </c>
      <c r="AQ20" s="634"/>
      <c r="AR20" s="634"/>
      <c r="AS20" s="634"/>
      <c r="AT20" s="634"/>
      <c r="AU20" s="634"/>
      <c r="AV20" s="634"/>
      <c r="AW20" s="634"/>
      <c r="AX20" s="634"/>
      <c r="AY20" s="634"/>
      <c r="AZ20" s="634"/>
      <c r="BA20" s="634"/>
      <c r="BB20" s="634"/>
      <c r="BC20" s="634"/>
      <c r="BD20" s="634"/>
      <c r="BE20" s="634"/>
      <c r="BF20" s="635"/>
      <c r="BG20" s="636">
        <v>265</v>
      </c>
      <c r="BH20" s="637"/>
      <c r="BI20" s="637"/>
      <c r="BJ20" s="637"/>
      <c r="BK20" s="637"/>
      <c r="BL20" s="637"/>
      <c r="BM20" s="637"/>
      <c r="BN20" s="638"/>
      <c r="BO20" s="639">
        <v>0.1</v>
      </c>
      <c r="BP20" s="639"/>
      <c r="BQ20" s="639"/>
      <c r="BR20" s="639"/>
      <c r="BS20" s="640" t="s">
        <v>146</v>
      </c>
      <c r="BT20" s="640"/>
      <c r="BU20" s="640"/>
      <c r="BV20" s="640"/>
      <c r="BW20" s="640"/>
      <c r="BX20" s="640"/>
      <c r="BY20" s="640"/>
      <c r="BZ20" s="640"/>
      <c r="CA20" s="640"/>
      <c r="CB20" s="644"/>
      <c r="CD20" s="633" t="s">
        <v>280</v>
      </c>
      <c r="CE20" s="634"/>
      <c r="CF20" s="634"/>
      <c r="CG20" s="634"/>
      <c r="CH20" s="634"/>
      <c r="CI20" s="634"/>
      <c r="CJ20" s="634"/>
      <c r="CK20" s="634"/>
      <c r="CL20" s="634"/>
      <c r="CM20" s="634"/>
      <c r="CN20" s="634"/>
      <c r="CO20" s="634"/>
      <c r="CP20" s="634"/>
      <c r="CQ20" s="635"/>
      <c r="CR20" s="636">
        <v>4100254</v>
      </c>
      <c r="CS20" s="637"/>
      <c r="CT20" s="637"/>
      <c r="CU20" s="637"/>
      <c r="CV20" s="637"/>
      <c r="CW20" s="637"/>
      <c r="CX20" s="637"/>
      <c r="CY20" s="638"/>
      <c r="CZ20" s="639">
        <v>100</v>
      </c>
      <c r="DA20" s="639"/>
      <c r="DB20" s="639"/>
      <c r="DC20" s="639"/>
      <c r="DD20" s="645">
        <v>627897</v>
      </c>
      <c r="DE20" s="637"/>
      <c r="DF20" s="637"/>
      <c r="DG20" s="637"/>
      <c r="DH20" s="637"/>
      <c r="DI20" s="637"/>
      <c r="DJ20" s="637"/>
      <c r="DK20" s="637"/>
      <c r="DL20" s="637"/>
      <c r="DM20" s="637"/>
      <c r="DN20" s="637"/>
      <c r="DO20" s="637"/>
      <c r="DP20" s="638"/>
      <c r="DQ20" s="645">
        <v>2474213</v>
      </c>
      <c r="DR20" s="637"/>
      <c r="DS20" s="637"/>
      <c r="DT20" s="637"/>
      <c r="DU20" s="637"/>
      <c r="DV20" s="637"/>
      <c r="DW20" s="637"/>
      <c r="DX20" s="637"/>
      <c r="DY20" s="637"/>
      <c r="DZ20" s="637"/>
      <c r="EA20" s="637"/>
      <c r="EB20" s="637"/>
      <c r="EC20" s="646"/>
    </row>
    <row r="21" spans="2:133" ht="11.25" customHeight="1" x14ac:dyDescent="0.2">
      <c r="B21" s="633" t="s">
        <v>281</v>
      </c>
      <c r="C21" s="634"/>
      <c r="D21" s="634"/>
      <c r="E21" s="634"/>
      <c r="F21" s="634"/>
      <c r="G21" s="634"/>
      <c r="H21" s="634"/>
      <c r="I21" s="634"/>
      <c r="J21" s="634"/>
      <c r="K21" s="634"/>
      <c r="L21" s="634"/>
      <c r="M21" s="634"/>
      <c r="N21" s="634"/>
      <c r="O21" s="634"/>
      <c r="P21" s="634"/>
      <c r="Q21" s="635"/>
      <c r="R21" s="636">
        <v>1747504</v>
      </c>
      <c r="S21" s="637"/>
      <c r="T21" s="637"/>
      <c r="U21" s="637"/>
      <c r="V21" s="637"/>
      <c r="W21" s="637"/>
      <c r="X21" s="637"/>
      <c r="Y21" s="638"/>
      <c r="Z21" s="639">
        <v>39.799999999999997</v>
      </c>
      <c r="AA21" s="639"/>
      <c r="AB21" s="639"/>
      <c r="AC21" s="639"/>
      <c r="AD21" s="640">
        <v>1545928</v>
      </c>
      <c r="AE21" s="640"/>
      <c r="AF21" s="640"/>
      <c r="AG21" s="640"/>
      <c r="AH21" s="640"/>
      <c r="AI21" s="640"/>
      <c r="AJ21" s="640"/>
      <c r="AK21" s="640"/>
      <c r="AL21" s="641">
        <v>75.400000000000006</v>
      </c>
      <c r="AM21" s="642"/>
      <c r="AN21" s="642"/>
      <c r="AO21" s="643"/>
      <c r="AP21" s="633" t="s">
        <v>282</v>
      </c>
      <c r="AQ21" s="652"/>
      <c r="AR21" s="652"/>
      <c r="AS21" s="652"/>
      <c r="AT21" s="652"/>
      <c r="AU21" s="652"/>
      <c r="AV21" s="652"/>
      <c r="AW21" s="652"/>
      <c r="AX21" s="652"/>
      <c r="AY21" s="652"/>
      <c r="AZ21" s="652"/>
      <c r="BA21" s="652"/>
      <c r="BB21" s="652"/>
      <c r="BC21" s="652"/>
      <c r="BD21" s="652"/>
      <c r="BE21" s="652"/>
      <c r="BF21" s="653"/>
      <c r="BG21" s="636">
        <v>265</v>
      </c>
      <c r="BH21" s="637"/>
      <c r="BI21" s="637"/>
      <c r="BJ21" s="637"/>
      <c r="BK21" s="637"/>
      <c r="BL21" s="637"/>
      <c r="BM21" s="637"/>
      <c r="BN21" s="638"/>
      <c r="BO21" s="639">
        <v>0.1</v>
      </c>
      <c r="BP21" s="639"/>
      <c r="BQ21" s="639"/>
      <c r="BR21" s="639"/>
      <c r="BS21" s="640" t="s">
        <v>146</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283</v>
      </c>
      <c r="C22" s="634"/>
      <c r="D22" s="634"/>
      <c r="E22" s="634"/>
      <c r="F22" s="634"/>
      <c r="G22" s="634"/>
      <c r="H22" s="634"/>
      <c r="I22" s="634"/>
      <c r="J22" s="634"/>
      <c r="K22" s="634"/>
      <c r="L22" s="634"/>
      <c r="M22" s="634"/>
      <c r="N22" s="634"/>
      <c r="O22" s="634"/>
      <c r="P22" s="634"/>
      <c r="Q22" s="635"/>
      <c r="R22" s="636">
        <v>1545928</v>
      </c>
      <c r="S22" s="637"/>
      <c r="T22" s="637"/>
      <c r="U22" s="637"/>
      <c r="V22" s="637"/>
      <c r="W22" s="637"/>
      <c r="X22" s="637"/>
      <c r="Y22" s="638"/>
      <c r="Z22" s="639">
        <v>35.200000000000003</v>
      </c>
      <c r="AA22" s="639"/>
      <c r="AB22" s="639"/>
      <c r="AC22" s="639"/>
      <c r="AD22" s="640">
        <v>1545928</v>
      </c>
      <c r="AE22" s="640"/>
      <c r="AF22" s="640"/>
      <c r="AG22" s="640"/>
      <c r="AH22" s="640"/>
      <c r="AI22" s="640"/>
      <c r="AJ22" s="640"/>
      <c r="AK22" s="640"/>
      <c r="AL22" s="641">
        <v>75.400000000000006</v>
      </c>
      <c r="AM22" s="642"/>
      <c r="AN22" s="642"/>
      <c r="AO22" s="643"/>
      <c r="AP22" s="633" t="s">
        <v>284</v>
      </c>
      <c r="AQ22" s="652"/>
      <c r="AR22" s="652"/>
      <c r="AS22" s="652"/>
      <c r="AT22" s="652"/>
      <c r="AU22" s="652"/>
      <c r="AV22" s="652"/>
      <c r="AW22" s="652"/>
      <c r="AX22" s="652"/>
      <c r="AY22" s="652"/>
      <c r="AZ22" s="652"/>
      <c r="BA22" s="652"/>
      <c r="BB22" s="652"/>
      <c r="BC22" s="652"/>
      <c r="BD22" s="652"/>
      <c r="BE22" s="652"/>
      <c r="BF22" s="653"/>
      <c r="BG22" s="636" t="s">
        <v>146</v>
      </c>
      <c r="BH22" s="637"/>
      <c r="BI22" s="637"/>
      <c r="BJ22" s="637"/>
      <c r="BK22" s="637"/>
      <c r="BL22" s="637"/>
      <c r="BM22" s="637"/>
      <c r="BN22" s="638"/>
      <c r="BO22" s="639" t="s">
        <v>236</v>
      </c>
      <c r="BP22" s="639"/>
      <c r="BQ22" s="639"/>
      <c r="BR22" s="639"/>
      <c r="BS22" s="640" t="s">
        <v>236</v>
      </c>
      <c r="BT22" s="640"/>
      <c r="BU22" s="640"/>
      <c r="BV22" s="640"/>
      <c r="BW22" s="640"/>
      <c r="BX22" s="640"/>
      <c r="BY22" s="640"/>
      <c r="BZ22" s="640"/>
      <c r="CA22" s="640"/>
      <c r="CB22" s="644"/>
      <c r="CD22" s="618" t="s">
        <v>285</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286</v>
      </c>
      <c r="C23" s="634"/>
      <c r="D23" s="634"/>
      <c r="E23" s="634"/>
      <c r="F23" s="634"/>
      <c r="G23" s="634"/>
      <c r="H23" s="634"/>
      <c r="I23" s="634"/>
      <c r="J23" s="634"/>
      <c r="K23" s="634"/>
      <c r="L23" s="634"/>
      <c r="M23" s="634"/>
      <c r="N23" s="634"/>
      <c r="O23" s="634"/>
      <c r="P23" s="634"/>
      <c r="Q23" s="635"/>
      <c r="R23" s="636">
        <v>201576</v>
      </c>
      <c r="S23" s="637"/>
      <c r="T23" s="637"/>
      <c r="U23" s="637"/>
      <c r="V23" s="637"/>
      <c r="W23" s="637"/>
      <c r="X23" s="637"/>
      <c r="Y23" s="638"/>
      <c r="Z23" s="639">
        <v>4.5999999999999996</v>
      </c>
      <c r="AA23" s="639"/>
      <c r="AB23" s="639"/>
      <c r="AC23" s="639"/>
      <c r="AD23" s="640" t="s">
        <v>146</v>
      </c>
      <c r="AE23" s="640"/>
      <c r="AF23" s="640"/>
      <c r="AG23" s="640"/>
      <c r="AH23" s="640"/>
      <c r="AI23" s="640"/>
      <c r="AJ23" s="640"/>
      <c r="AK23" s="640"/>
      <c r="AL23" s="641" t="s">
        <v>236</v>
      </c>
      <c r="AM23" s="642"/>
      <c r="AN23" s="642"/>
      <c r="AO23" s="643"/>
      <c r="AP23" s="633" t="s">
        <v>287</v>
      </c>
      <c r="AQ23" s="652"/>
      <c r="AR23" s="652"/>
      <c r="AS23" s="652"/>
      <c r="AT23" s="652"/>
      <c r="AU23" s="652"/>
      <c r="AV23" s="652"/>
      <c r="AW23" s="652"/>
      <c r="AX23" s="652"/>
      <c r="AY23" s="652"/>
      <c r="AZ23" s="652"/>
      <c r="BA23" s="652"/>
      <c r="BB23" s="652"/>
      <c r="BC23" s="652"/>
      <c r="BD23" s="652"/>
      <c r="BE23" s="652"/>
      <c r="BF23" s="653"/>
      <c r="BG23" s="636" t="s">
        <v>146</v>
      </c>
      <c r="BH23" s="637"/>
      <c r="BI23" s="637"/>
      <c r="BJ23" s="637"/>
      <c r="BK23" s="637"/>
      <c r="BL23" s="637"/>
      <c r="BM23" s="637"/>
      <c r="BN23" s="638"/>
      <c r="BO23" s="639" t="s">
        <v>236</v>
      </c>
      <c r="BP23" s="639"/>
      <c r="BQ23" s="639"/>
      <c r="BR23" s="639"/>
      <c r="BS23" s="640" t="s">
        <v>146</v>
      </c>
      <c r="BT23" s="640"/>
      <c r="BU23" s="640"/>
      <c r="BV23" s="640"/>
      <c r="BW23" s="640"/>
      <c r="BX23" s="640"/>
      <c r="BY23" s="640"/>
      <c r="BZ23" s="640"/>
      <c r="CA23" s="640"/>
      <c r="CB23" s="644"/>
      <c r="CD23" s="618" t="s">
        <v>225</v>
      </c>
      <c r="CE23" s="619"/>
      <c r="CF23" s="619"/>
      <c r="CG23" s="619"/>
      <c r="CH23" s="619"/>
      <c r="CI23" s="619"/>
      <c r="CJ23" s="619"/>
      <c r="CK23" s="619"/>
      <c r="CL23" s="619"/>
      <c r="CM23" s="619"/>
      <c r="CN23" s="619"/>
      <c r="CO23" s="619"/>
      <c r="CP23" s="619"/>
      <c r="CQ23" s="620"/>
      <c r="CR23" s="618" t="s">
        <v>288</v>
      </c>
      <c r="CS23" s="619"/>
      <c r="CT23" s="619"/>
      <c r="CU23" s="619"/>
      <c r="CV23" s="619"/>
      <c r="CW23" s="619"/>
      <c r="CX23" s="619"/>
      <c r="CY23" s="620"/>
      <c r="CZ23" s="618" t="s">
        <v>289</v>
      </c>
      <c r="DA23" s="619"/>
      <c r="DB23" s="619"/>
      <c r="DC23" s="620"/>
      <c r="DD23" s="618" t="s">
        <v>290</v>
      </c>
      <c r="DE23" s="619"/>
      <c r="DF23" s="619"/>
      <c r="DG23" s="619"/>
      <c r="DH23" s="619"/>
      <c r="DI23" s="619"/>
      <c r="DJ23" s="619"/>
      <c r="DK23" s="620"/>
      <c r="DL23" s="663" t="s">
        <v>291</v>
      </c>
      <c r="DM23" s="664"/>
      <c r="DN23" s="664"/>
      <c r="DO23" s="664"/>
      <c r="DP23" s="664"/>
      <c r="DQ23" s="664"/>
      <c r="DR23" s="664"/>
      <c r="DS23" s="664"/>
      <c r="DT23" s="664"/>
      <c r="DU23" s="664"/>
      <c r="DV23" s="665"/>
      <c r="DW23" s="618" t="s">
        <v>292</v>
      </c>
      <c r="DX23" s="619"/>
      <c r="DY23" s="619"/>
      <c r="DZ23" s="619"/>
      <c r="EA23" s="619"/>
      <c r="EB23" s="619"/>
      <c r="EC23" s="620"/>
    </row>
    <row r="24" spans="2:133" ht="11.25" customHeight="1" x14ac:dyDescent="0.2">
      <c r="B24" s="633" t="s">
        <v>293</v>
      </c>
      <c r="C24" s="634"/>
      <c r="D24" s="634"/>
      <c r="E24" s="634"/>
      <c r="F24" s="634"/>
      <c r="G24" s="634"/>
      <c r="H24" s="634"/>
      <c r="I24" s="634"/>
      <c r="J24" s="634"/>
      <c r="K24" s="634"/>
      <c r="L24" s="634"/>
      <c r="M24" s="634"/>
      <c r="N24" s="634"/>
      <c r="O24" s="634"/>
      <c r="P24" s="634"/>
      <c r="Q24" s="635"/>
      <c r="R24" s="636" t="s">
        <v>236</v>
      </c>
      <c r="S24" s="637"/>
      <c r="T24" s="637"/>
      <c r="U24" s="637"/>
      <c r="V24" s="637"/>
      <c r="W24" s="637"/>
      <c r="X24" s="637"/>
      <c r="Y24" s="638"/>
      <c r="Z24" s="639" t="s">
        <v>146</v>
      </c>
      <c r="AA24" s="639"/>
      <c r="AB24" s="639"/>
      <c r="AC24" s="639"/>
      <c r="AD24" s="640" t="s">
        <v>236</v>
      </c>
      <c r="AE24" s="640"/>
      <c r="AF24" s="640"/>
      <c r="AG24" s="640"/>
      <c r="AH24" s="640"/>
      <c r="AI24" s="640"/>
      <c r="AJ24" s="640"/>
      <c r="AK24" s="640"/>
      <c r="AL24" s="641" t="s">
        <v>146</v>
      </c>
      <c r="AM24" s="642"/>
      <c r="AN24" s="642"/>
      <c r="AO24" s="643"/>
      <c r="AP24" s="633" t="s">
        <v>294</v>
      </c>
      <c r="AQ24" s="652"/>
      <c r="AR24" s="652"/>
      <c r="AS24" s="652"/>
      <c r="AT24" s="652"/>
      <c r="AU24" s="652"/>
      <c r="AV24" s="652"/>
      <c r="AW24" s="652"/>
      <c r="AX24" s="652"/>
      <c r="AY24" s="652"/>
      <c r="AZ24" s="652"/>
      <c r="BA24" s="652"/>
      <c r="BB24" s="652"/>
      <c r="BC24" s="652"/>
      <c r="BD24" s="652"/>
      <c r="BE24" s="652"/>
      <c r="BF24" s="653"/>
      <c r="BG24" s="636" t="s">
        <v>236</v>
      </c>
      <c r="BH24" s="637"/>
      <c r="BI24" s="637"/>
      <c r="BJ24" s="637"/>
      <c r="BK24" s="637"/>
      <c r="BL24" s="637"/>
      <c r="BM24" s="637"/>
      <c r="BN24" s="638"/>
      <c r="BO24" s="639" t="s">
        <v>146</v>
      </c>
      <c r="BP24" s="639"/>
      <c r="BQ24" s="639"/>
      <c r="BR24" s="639"/>
      <c r="BS24" s="640" t="s">
        <v>236</v>
      </c>
      <c r="BT24" s="640"/>
      <c r="BU24" s="640"/>
      <c r="BV24" s="640"/>
      <c r="BW24" s="640"/>
      <c r="BX24" s="640"/>
      <c r="BY24" s="640"/>
      <c r="BZ24" s="640"/>
      <c r="CA24" s="640"/>
      <c r="CB24" s="644"/>
      <c r="CD24" s="622" t="s">
        <v>295</v>
      </c>
      <c r="CE24" s="623"/>
      <c r="CF24" s="623"/>
      <c r="CG24" s="623"/>
      <c r="CH24" s="623"/>
      <c r="CI24" s="623"/>
      <c r="CJ24" s="623"/>
      <c r="CK24" s="623"/>
      <c r="CL24" s="623"/>
      <c r="CM24" s="623"/>
      <c r="CN24" s="623"/>
      <c r="CO24" s="623"/>
      <c r="CP24" s="623"/>
      <c r="CQ24" s="624"/>
      <c r="CR24" s="625">
        <v>1295816</v>
      </c>
      <c r="CS24" s="626"/>
      <c r="CT24" s="626"/>
      <c r="CU24" s="626"/>
      <c r="CV24" s="626"/>
      <c r="CW24" s="626"/>
      <c r="CX24" s="626"/>
      <c r="CY24" s="627"/>
      <c r="CZ24" s="630">
        <v>31.6</v>
      </c>
      <c r="DA24" s="631"/>
      <c r="DB24" s="631"/>
      <c r="DC24" s="647"/>
      <c r="DD24" s="671">
        <v>1083677</v>
      </c>
      <c r="DE24" s="626"/>
      <c r="DF24" s="626"/>
      <c r="DG24" s="626"/>
      <c r="DH24" s="626"/>
      <c r="DI24" s="626"/>
      <c r="DJ24" s="626"/>
      <c r="DK24" s="627"/>
      <c r="DL24" s="671">
        <v>1076162</v>
      </c>
      <c r="DM24" s="626"/>
      <c r="DN24" s="626"/>
      <c r="DO24" s="626"/>
      <c r="DP24" s="626"/>
      <c r="DQ24" s="626"/>
      <c r="DR24" s="626"/>
      <c r="DS24" s="626"/>
      <c r="DT24" s="626"/>
      <c r="DU24" s="626"/>
      <c r="DV24" s="627"/>
      <c r="DW24" s="630">
        <v>52</v>
      </c>
      <c r="DX24" s="631"/>
      <c r="DY24" s="631"/>
      <c r="DZ24" s="631"/>
      <c r="EA24" s="631"/>
      <c r="EB24" s="631"/>
      <c r="EC24" s="632"/>
    </row>
    <row r="25" spans="2:133" ht="11.25" customHeight="1" x14ac:dyDescent="0.2">
      <c r="B25" s="633" t="s">
        <v>296</v>
      </c>
      <c r="C25" s="634"/>
      <c r="D25" s="634"/>
      <c r="E25" s="634"/>
      <c r="F25" s="634"/>
      <c r="G25" s="634"/>
      <c r="H25" s="634"/>
      <c r="I25" s="634"/>
      <c r="J25" s="634"/>
      <c r="K25" s="634"/>
      <c r="L25" s="634"/>
      <c r="M25" s="634"/>
      <c r="N25" s="634"/>
      <c r="O25" s="634"/>
      <c r="P25" s="634"/>
      <c r="Q25" s="635"/>
      <c r="R25" s="636">
        <v>2184873</v>
      </c>
      <c r="S25" s="637"/>
      <c r="T25" s="637"/>
      <c r="U25" s="637"/>
      <c r="V25" s="637"/>
      <c r="W25" s="637"/>
      <c r="X25" s="637"/>
      <c r="Y25" s="638"/>
      <c r="Z25" s="639">
        <v>49.8</v>
      </c>
      <c r="AA25" s="639"/>
      <c r="AB25" s="639"/>
      <c r="AC25" s="639"/>
      <c r="AD25" s="640">
        <v>1983297</v>
      </c>
      <c r="AE25" s="640"/>
      <c r="AF25" s="640"/>
      <c r="AG25" s="640"/>
      <c r="AH25" s="640"/>
      <c r="AI25" s="640"/>
      <c r="AJ25" s="640"/>
      <c r="AK25" s="640"/>
      <c r="AL25" s="641">
        <v>96.7</v>
      </c>
      <c r="AM25" s="642"/>
      <c r="AN25" s="642"/>
      <c r="AO25" s="643"/>
      <c r="AP25" s="633" t="s">
        <v>297</v>
      </c>
      <c r="AQ25" s="652"/>
      <c r="AR25" s="652"/>
      <c r="AS25" s="652"/>
      <c r="AT25" s="652"/>
      <c r="AU25" s="652"/>
      <c r="AV25" s="652"/>
      <c r="AW25" s="652"/>
      <c r="AX25" s="652"/>
      <c r="AY25" s="652"/>
      <c r="AZ25" s="652"/>
      <c r="BA25" s="652"/>
      <c r="BB25" s="652"/>
      <c r="BC25" s="652"/>
      <c r="BD25" s="652"/>
      <c r="BE25" s="652"/>
      <c r="BF25" s="653"/>
      <c r="BG25" s="636" t="s">
        <v>146</v>
      </c>
      <c r="BH25" s="637"/>
      <c r="BI25" s="637"/>
      <c r="BJ25" s="637"/>
      <c r="BK25" s="637"/>
      <c r="BL25" s="637"/>
      <c r="BM25" s="637"/>
      <c r="BN25" s="638"/>
      <c r="BO25" s="639" t="s">
        <v>248</v>
      </c>
      <c r="BP25" s="639"/>
      <c r="BQ25" s="639"/>
      <c r="BR25" s="639"/>
      <c r="BS25" s="640" t="s">
        <v>146</v>
      </c>
      <c r="BT25" s="640"/>
      <c r="BU25" s="640"/>
      <c r="BV25" s="640"/>
      <c r="BW25" s="640"/>
      <c r="BX25" s="640"/>
      <c r="BY25" s="640"/>
      <c r="BZ25" s="640"/>
      <c r="CA25" s="640"/>
      <c r="CB25" s="644"/>
      <c r="CD25" s="633" t="s">
        <v>298</v>
      </c>
      <c r="CE25" s="634"/>
      <c r="CF25" s="634"/>
      <c r="CG25" s="634"/>
      <c r="CH25" s="634"/>
      <c r="CI25" s="634"/>
      <c r="CJ25" s="634"/>
      <c r="CK25" s="634"/>
      <c r="CL25" s="634"/>
      <c r="CM25" s="634"/>
      <c r="CN25" s="634"/>
      <c r="CO25" s="634"/>
      <c r="CP25" s="634"/>
      <c r="CQ25" s="635"/>
      <c r="CR25" s="636">
        <v>809784</v>
      </c>
      <c r="CS25" s="668"/>
      <c r="CT25" s="668"/>
      <c r="CU25" s="668"/>
      <c r="CV25" s="668"/>
      <c r="CW25" s="668"/>
      <c r="CX25" s="668"/>
      <c r="CY25" s="669"/>
      <c r="CZ25" s="641">
        <v>19.7</v>
      </c>
      <c r="DA25" s="666"/>
      <c r="DB25" s="666"/>
      <c r="DC25" s="670"/>
      <c r="DD25" s="645">
        <v>701657</v>
      </c>
      <c r="DE25" s="668"/>
      <c r="DF25" s="668"/>
      <c r="DG25" s="668"/>
      <c r="DH25" s="668"/>
      <c r="DI25" s="668"/>
      <c r="DJ25" s="668"/>
      <c r="DK25" s="669"/>
      <c r="DL25" s="645">
        <v>694142</v>
      </c>
      <c r="DM25" s="668"/>
      <c r="DN25" s="668"/>
      <c r="DO25" s="668"/>
      <c r="DP25" s="668"/>
      <c r="DQ25" s="668"/>
      <c r="DR25" s="668"/>
      <c r="DS25" s="668"/>
      <c r="DT25" s="668"/>
      <c r="DU25" s="668"/>
      <c r="DV25" s="669"/>
      <c r="DW25" s="641">
        <v>33.6</v>
      </c>
      <c r="DX25" s="666"/>
      <c r="DY25" s="666"/>
      <c r="DZ25" s="666"/>
      <c r="EA25" s="666"/>
      <c r="EB25" s="666"/>
      <c r="EC25" s="667"/>
    </row>
    <row r="26" spans="2:133" ht="11.25" customHeight="1" x14ac:dyDescent="0.2">
      <c r="B26" s="633" t="s">
        <v>299</v>
      </c>
      <c r="C26" s="634"/>
      <c r="D26" s="634"/>
      <c r="E26" s="634"/>
      <c r="F26" s="634"/>
      <c r="G26" s="634"/>
      <c r="H26" s="634"/>
      <c r="I26" s="634"/>
      <c r="J26" s="634"/>
      <c r="K26" s="634"/>
      <c r="L26" s="634"/>
      <c r="M26" s="634"/>
      <c r="N26" s="634"/>
      <c r="O26" s="634"/>
      <c r="P26" s="634"/>
      <c r="Q26" s="635"/>
      <c r="R26" s="636">
        <v>1072</v>
      </c>
      <c r="S26" s="637"/>
      <c r="T26" s="637"/>
      <c r="U26" s="637"/>
      <c r="V26" s="637"/>
      <c r="W26" s="637"/>
      <c r="X26" s="637"/>
      <c r="Y26" s="638"/>
      <c r="Z26" s="639">
        <v>0</v>
      </c>
      <c r="AA26" s="639"/>
      <c r="AB26" s="639"/>
      <c r="AC26" s="639"/>
      <c r="AD26" s="640">
        <v>1072</v>
      </c>
      <c r="AE26" s="640"/>
      <c r="AF26" s="640"/>
      <c r="AG26" s="640"/>
      <c r="AH26" s="640"/>
      <c r="AI26" s="640"/>
      <c r="AJ26" s="640"/>
      <c r="AK26" s="640"/>
      <c r="AL26" s="641">
        <v>0.1</v>
      </c>
      <c r="AM26" s="642"/>
      <c r="AN26" s="642"/>
      <c r="AO26" s="643"/>
      <c r="AP26" s="633" t="s">
        <v>300</v>
      </c>
      <c r="AQ26" s="652"/>
      <c r="AR26" s="652"/>
      <c r="AS26" s="652"/>
      <c r="AT26" s="652"/>
      <c r="AU26" s="652"/>
      <c r="AV26" s="652"/>
      <c r="AW26" s="652"/>
      <c r="AX26" s="652"/>
      <c r="AY26" s="652"/>
      <c r="AZ26" s="652"/>
      <c r="BA26" s="652"/>
      <c r="BB26" s="652"/>
      <c r="BC26" s="652"/>
      <c r="BD26" s="652"/>
      <c r="BE26" s="652"/>
      <c r="BF26" s="653"/>
      <c r="BG26" s="636" t="s">
        <v>146</v>
      </c>
      <c r="BH26" s="637"/>
      <c r="BI26" s="637"/>
      <c r="BJ26" s="637"/>
      <c r="BK26" s="637"/>
      <c r="BL26" s="637"/>
      <c r="BM26" s="637"/>
      <c r="BN26" s="638"/>
      <c r="BO26" s="639" t="s">
        <v>236</v>
      </c>
      <c r="BP26" s="639"/>
      <c r="BQ26" s="639"/>
      <c r="BR26" s="639"/>
      <c r="BS26" s="640" t="s">
        <v>236</v>
      </c>
      <c r="BT26" s="640"/>
      <c r="BU26" s="640"/>
      <c r="BV26" s="640"/>
      <c r="BW26" s="640"/>
      <c r="BX26" s="640"/>
      <c r="BY26" s="640"/>
      <c r="BZ26" s="640"/>
      <c r="CA26" s="640"/>
      <c r="CB26" s="644"/>
      <c r="CD26" s="633" t="s">
        <v>301</v>
      </c>
      <c r="CE26" s="634"/>
      <c r="CF26" s="634"/>
      <c r="CG26" s="634"/>
      <c r="CH26" s="634"/>
      <c r="CI26" s="634"/>
      <c r="CJ26" s="634"/>
      <c r="CK26" s="634"/>
      <c r="CL26" s="634"/>
      <c r="CM26" s="634"/>
      <c r="CN26" s="634"/>
      <c r="CO26" s="634"/>
      <c r="CP26" s="634"/>
      <c r="CQ26" s="635"/>
      <c r="CR26" s="636">
        <v>501644</v>
      </c>
      <c r="CS26" s="637"/>
      <c r="CT26" s="637"/>
      <c r="CU26" s="637"/>
      <c r="CV26" s="637"/>
      <c r="CW26" s="637"/>
      <c r="CX26" s="637"/>
      <c r="CY26" s="638"/>
      <c r="CZ26" s="641">
        <v>12.2</v>
      </c>
      <c r="DA26" s="666"/>
      <c r="DB26" s="666"/>
      <c r="DC26" s="670"/>
      <c r="DD26" s="645">
        <v>408481</v>
      </c>
      <c r="DE26" s="637"/>
      <c r="DF26" s="637"/>
      <c r="DG26" s="637"/>
      <c r="DH26" s="637"/>
      <c r="DI26" s="637"/>
      <c r="DJ26" s="637"/>
      <c r="DK26" s="638"/>
      <c r="DL26" s="645" t="s">
        <v>146</v>
      </c>
      <c r="DM26" s="637"/>
      <c r="DN26" s="637"/>
      <c r="DO26" s="637"/>
      <c r="DP26" s="637"/>
      <c r="DQ26" s="637"/>
      <c r="DR26" s="637"/>
      <c r="DS26" s="637"/>
      <c r="DT26" s="637"/>
      <c r="DU26" s="637"/>
      <c r="DV26" s="638"/>
      <c r="DW26" s="641" t="s">
        <v>146</v>
      </c>
      <c r="DX26" s="666"/>
      <c r="DY26" s="666"/>
      <c r="DZ26" s="666"/>
      <c r="EA26" s="666"/>
      <c r="EB26" s="666"/>
      <c r="EC26" s="667"/>
    </row>
    <row r="27" spans="2:133" ht="11.25" customHeight="1" x14ac:dyDescent="0.2">
      <c r="B27" s="633" t="s">
        <v>302</v>
      </c>
      <c r="C27" s="634"/>
      <c r="D27" s="634"/>
      <c r="E27" s="634"/>
      <c r="F27" s="634"/>
      <c r="G27" s="634"/>
      <c r="H27" s="634"/>
      <c r="I27" s="634"/>
      <c r="J27" s="634"/>
      <c r="K27" s="634"/>
      <c r="L27" s="634"/>
      <c r="M27" s="634"/>
      <c r="N27" s="634"/>
      <c r="O27" s="634"/>
      <c r="P27" s="634"/>
      <c r="Q27" s="635"/>
      <c r="R27" s="636" t="s">
        <v>146</v>
      </c>
      <c r="S27" s="637"/>
      <c r="T27" s="637"/>
      <c r="U27" s="637"/>
      <c r="V27" s="637"/>
      <c r="W27" s="637"/>
      <c r="X27" s="637"/>
      <c r="Y27" s="638"/>
      <c r="Z27" s="639" t="s">
        <v>236</v>
      </c>
      <c r="AA27" s="639"/>
      <c r="AB27" s="639"/>
      <c r="AC27" s="639"/>
      <c r="AD27" s="640" t="s">
        <v>236</v>
      </c>
      <c r="AE27" s="640"/>
      <c r="AF27" s="640"/>
      <c r="AG27" s="640"/>
      <c r="AH27" s="640"/>
      <c r="AI27" s="640"/>
      <c r="AJ27" s="640"/>
      <c r="AK27" s="640"/>
      <c r="AL27" s="641" t="s">
        <v>236</v>
      </c>
      <c r="AM27" s="642"/>
      <c r="AN27" s="642"/>
      <c r="AO27" s="643"/>
      <c r="AP27" s="633" t="s">
        <v>303</v>
      </c>
      <c r="AQ27" s="634"/>
      <c r="AR27" s="634"/>
      <c r="AS27" s="634"/>
      <c r="AT27" s="634"/>
      <c r="AU27" s="634"/>
      <c r="AV27" s="634"/>
      <c r="AW27" s="634"/>
      <c r="AX27" s="634"/>
      <c r="AY27" s="634"/>
      <c r="AZ27" s="634"/>
      <c r="BA27" s="634"/>
      <c r="BB27" s="634"/>
      <c r="BC27" s="634"/>
      <c r="BD27" s="634"/>
      <c r="BE27" s="634"/>
      <c r="BF27" s="635"/>
      <c r="BG27" s="636">
        <v>334214</v>
      </c>
      <c r="BH27" s="637"/>
      <c r="BI27" s="637"/>
      <c r="BJ27" s="637"/>
      <c r="BK27" s="637"/>
      <c r="BL27" s="637"/>
      <c r="BM27" s="637"/>
      <c r="BN27" s="638"/>
      <c r="BO27" s="639">
        <v>100</v>
      </c>
      <c r="BP27" s="639"/>
      <c r="BQ27" s="639"/>
      <c r="BR27" s="639"/>
      <c r="BS27" s="640" t="s">
        <v>146</v>
      </c>
      <c r="BT27" s="640"/>
      <c r="BU27" s="640"/>
      <c r="BV27" s="640"/>
      <c r="BW27" s="640"/>
      <c r="BX27" s="640"/>
      <c r="BY27" s="640"/>
      <c r="BZ27" s="640"/>
      <c r="CA27" s="640"/>
      <c r="CB27" s="644"/>
      <c r="CD27" s="633" t="s">
        <v>304</v>
      </c>
      <c r="CE27" s="634"/>
      <c r="CF27" s="634"/>
      <c r="CG27" s="634"/>
      <c r="CH27" s="634"/>
      <c r="CI27" s="634"/>
      <c r="CJ27" s="634"/>
      <c r="CK27" s="634"/>
      <c r="CL27" s="634"/>
      <c r="CM27" s="634"/>
      <c r="CN27" s="634"/>
      <c r="CO27" s="634"/>
      <c r="CP27" s="634"/>
      <c r="CQ27" s="635"/>
      <c r="CR27" s="636">
        <v>114011</v>
      </c>
      <c r="CS27" s="668"/>
      <c r="CT27" s="668"/>
      <c r="CU27" s="668"/>
      <c r="CV27" s="668"/>
      <c r="CW27" s="668"/>
      <c r="CX27" s="668"/>
      <c r="CY27" s="669"/>
      <c r="CZ27" s="641">
        <v>2.8</v>
      </c>
      <c r="DA27" s="666"/>
      <c r="DB27" s="666"/>
      <c r="DC27" s="670"/>
      <c r="DD27" s="645">
        <v>13687</v>
      </c>
      <c r="DE27" s="668"/>
      <c r="DF27" s="668"/>
      <c r="DG27" s="668"/>
      <c r="DH27" s="668"/>
      <c r="DI27" s="668"/>
      <c r="DJ27" s="668"/>
      <c r="DK27" s="669"/>
      <c r="DL27" s="645">
        <v>13687</v>
      </c>
      <c r="DM27" s="668"/>
      <c r="DN27" s="668"/>
      <c r="DO27" s="668"/>
      <c r="DP27" s="668"/>
      <c r="DQ27" s="668"/>
      <c r="DR27" s="668"/>
      <c r="DS27" s="668"/>
      <c r="DT27" s="668"/>
      <c r="DU27" s="668"/>
      <c r="DV27" s="669"/>
      <c r="DW27" s="641">
        <v>0.7</v>
      </c>
      <c r="DX27" s="666"/>
      <c r="DY27" s="666"/>
      <c r="DZ27" s="666"/>
      <c r="EA27" s="666"/>
      <c r="EB27" s="666"/>
      <c r="EC27" s="667"/>
    </row>
    <row r="28" spans="2:133" ht="11.25" customHeight="1" x14ac:dyDescent="0.2">
      <c r="B28" s="633" t="s">
        <v>305</v>
      </c>
      <c r="C28" s="634"/>
      <c r="D28" s="634"/>
      <c r="E28" s="634"/>
      <c r="F28" s="634"/>
      <c r="G28" s="634"/>
      <c r="H28" s="634"/>
      <c r="I28" s="634"/>
      <c r="J28" s="634"/>
      <c r="K28" s="634"/>
      <c r="L28" s="634"/>
      <c r="M28" s="634"/>
      <c r="N28" s="634"/>
      <c r="O28" s="634"/>
      <c r="P28" s="634"/>
      <c r="Q28" s="635"/>
      <c r="R28" s="636">
        <v>69938</v>
      </c>
      <c r="S28" s="637"/>
      <c r="T28" s="637"/>
      <c r="U28" s="637"/>
      <c r="V28" s="637"/>
      <c r="W28" s="637"/>
      <c r="X28" s="637"/>
      <c r="Y28" s="638"/>
      <c r="Z28" s="639">
        <v>1.6</v>
      </c>
      <c r="AA28" s="639"/>
      <c r="AB28" s="639"/>
      <c r="AC28" s="639"/>
      <c r="AD28" s="640">
        <v>3020</v>
      </c>
      <c r="AE28" s="640"/>
      <c r="AF28" s="640"/>
      <c r="AG28" s="640"/>
      <c r="AH28" s="640"/>
      <c r="AI28" s="640"/>
      <c r="AJ28" s="640"/>
      <c r="AK28" s="640"/>
      <c r="AL28" s="641">
        <v>0.1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306</v>
      </c>
      <c r="CE28" s="634"/>
      <c r="CF28" s="634"/>
      <c r="CG28" s="634"/>
      <c r="CH28" s="634"/>
      <c r="CI28" s="634"/>
      <c r="CJ28" s="634"/>
      <c r="CK28" s="634"/>
      <c r="CL28" s="634"/>
      <c r="CM28" s="634"/>
      <c r="CN28" s="634"/>
      <c r="CO28" s="634"/>
      <c r="CP28" s="634"/>
      <c r="CQ28" s="635"/>
      <c r="CR28" s="636">
        <v>372021</v>
      </c>
      <c r="CS28" s="637"/>
      <c r="CT28" s="637"/>
      <c r="CU28" s="637"/>
      <c r="CV28" s="637"/>
      <c r="CW28" s="637"/>
      <c r="CX28" s="637"/>
      <c r="CY28" s="638"/>
      <c r="CZ28" s="641">
        <v>9.1</v>
      </c>
      <c r="DA28" s="666"/>
      <c r="DB28" s="666"/>
      <c r="DC28" s="670"/>
      <c r="DD28" s="645">
        <v>368333</v>
      </c>
      <c r="DE28" s="637"/>
      <c r="DF28" s="637"/>
      <c r="DG28" s="637"/>
      <c r="DH28" s="637"/>
      <c r="DI28" s="637"/>
      <c r="DJ28" s="637"/>
      <c r="DK28" s="638"/>
      <c r="DL28" s="645">
        <v>368333</v>
      </c>
      <c r="DM28" s="637"/>
      <c r="DN28" s="637"/>
      <c r="DO28" s="637"/>
      <c r="DP28" s="637"/>
      <c r="DQ28" s="637"/>
      <c r="DR28" s="637"/>
      <c r="DS28" s="637"/>
      <c r="DT28" s="637"/>
      <c r="DU28" s="637"/>
      <c r="DV28" s="638"/>
      <c r="DW28" s="641">
        <v>17.8</v>
      </c>
      <c r="DX28" s="666"/>
      <c r="DY28" s="666"/>
      <c r="DZ28" s="666"/>
      <c r="EA28" s="666"/>
      <c r="EB28" s="666"/>
      <c r="EC28" s="667"/>
    </row>
    <row r="29" spans="2:133" ht="11.25" customHeight="1" x14ac:dyDescent="0.2">
      <c r="B29" s="633" t="s">
        <v>307</v>
      </c>
      <c r="C29" s="634"/>
      <c r="D29" s="634"/>
      <c r="E29" s="634"/>
      <c r="F29" s="634"/>
      <c r="G29" s="634"/>
      <c r="H29" s="634"/>
      <c r="I29" s="634"/>
      <c r="J29" s="634"/>
      <c r="K29" s="634"/>
      <c r="L29" s="634"/>
      <c r="M29" s="634"/>
      <c r="N29" s="634"/>
      <c r="O29" s="634"/>
      <c r="P29" s="634"/>
      <c r="Q29" s="635"/>
      <c r="R29" s="636">
        <v>9627</v>
      </c>
      <c r="S29" s="637"/>
      <c r="T29" s="637"/>
      <c r="U29" s="637"/>
      <c r="V29" s="637"/>
      <c r="W29" s="637"/>
      <c r="X29" s="637"/>
      <c r="Y29" s="638"/>
      <c r="Z29" s="639">
        <v>0.2</v>
      </c>
      <c r="AA29" s="639"/>
      <c r="AB29" s="639"/>
      <c r="AC29" s="639"/>
      <c r="AD29" s="640" t="s">
        <v>146</v>
      </c>
      <c r="AE29" s="640"/>
      <c r="AF29" s="640"/>
      <c r="AG29" s="640"/>
      <c r="AH29" s="640"/>
      <c r="AI29" s="640"/>
      <c r="AJ29" s="640"/>
      <c r="AK29" s="640"/>
      <c r="AL29" s="641" t="s">
        <v>248</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308</v>
      </c>
      <c r="CE29" s="673"/>
      <c r="CF29" s="633" t="s">
        <v>309</v>
      </c>
      <c r="CG29" s="634"/>
      <c r="CH29" s="634"/>
      <c r="CI29" s="634"/>
      <c r="CJ29" s="634"/>
      <c r="CK29" s="634"/>
      <c r="CL29" s="634"/>
      <c r="CM29" s="634"/>
      <c r="CN29" s="634"/>
      <c r="CO29" s="634"/>
      <c r="CP29" s="634"/>
      <c r="CQ29" s="635"/>
      <c r="CR29" s="636">
        <v>372021</v>
      </c>
      <c r="CS29" s="668"/>
      <c r="CT29" s="668"/>
      <c r="CU29" s="668"/>
      <c r="CV29" s="668"/>
      <c r="CW29" s="668"/>
      <c r="CX29" s="668"/>
      <c r="CY29" s="669"/>
      <c r="CZ29" s="641">
        <v>9.1</v>
      </c>
      <c r="DA29" s="666"/>
      <c r="DB29" s="666"/>
      <c r="DC29" s="670"/>
      <c r="DD29" s="645">
        <v>368333</v>
      </c>
      <c r="DE29" s="668"/>
      <c r="DF29" s="668"/>
      <c r="DG29" s="668"/>
      <c r="DH29" s="668"/>
      <c r="DI29" s="668"/>
      <c r="DJ29" s="668"/>
      <c r="DK29" s="669"/>
      <c r="DL29" s="645">
        <v>368333</v>
      </c>
      <c r="DM29" s="668"/>
      <c r="DN29" s="668"/>
      <c r="DO29" s="668"/>
      <c r="DP29" s="668"/>
      <c r="DQ29" s="668"/>
      <c r="DR29" s="668"/>
      <c r="DS29" s="668"/>
      <c r="DT29" s="668"/>
      <c r="DU29" s="668"/>
      <c r="DV29" s="669"/>
      <c r="DW29" s="641">
        <v>17.8</v>
      </c>
      <c r="DX29" s="666"/>
      <c r="DY29" s="666"/>
      <c r="DZ29" s="666"/>
      <c r="EA29" s="666"/>
      <c r="EB29" s="666"/>
      <c r="EC29" s="667"/>
    </row>
    <row r="30" spans="2:133" ht="11.25" customHeight="1" x14ac:dyDescent="0.2">
      <c r="B30" s="633" t="s">
        <v>310</v>
      </c>
      <c r="C30" s="634"/>
      <c r="D30" s="634"/>
      <c r="E30" s="634"/>
      <c r="F30" s="634"/>
      <c r="G30" s="634"/>
      <c r="H30" s="634"/>
      <c r="I30" s="634"/>
      <c r="J30" s="634"/>
      <c r="K30" s="634"/>
      <c r="L30" s="634"/>
      <c r="M30" s="634"/>
      <c r="N30" s="634"/>
      <c r="O30" s="634"/>
      <c r="P30" s="634"/>
      <c r="Q30" s="635"/>
      <c r="R30" s="636">
        <v>231404</v>
      </c>
      <c r="S30" s="637"/>
      <c r="T30" s="637"/>
      <c r="U30" s="637"/>
      <c r="V30" s="637"/>
      <c r="W30" s="637"/>
      <c r="X30" s="637"/>
      <c r="Y30" s="638"/>
      <c r="Z30" s="639">
        <v>5.3</v>
      </c>
      <c r="AA30" s="639"/>
      <c r="AB30" s="639"/>
      <c r="AC30" s="639"/>
      <c r="AD30" s="640" t="s">
        <v>146</v>
      </c>
      <c r="AE30" s="640"/>
      <c r="AF30" s="640"/>
      <c r="AG30" s="640"/>
      <c r="AH30" s="640"/>
      <c r="AI30" s="640"/>
      <c r="AJ30" s="640"/>
      <c r="AK30" s="640"/>
      <c r="AL30" s="641" t="s">
        <v>146</v>
      </c>
      <c r="AM30" s="642"/>
      <c r="AN30" s="642"/>
      <c r="AO30" s="643"/>
      <c r="AP30" s="618" t="s">
        <v>225</v>
      </c>
      <c r="AQ30" s="619"/>
      <c r="AR30" s="619"/>
      <c r="AS30" s="619"/>
      <c r="AT30" s="619"/>
      <c r="AU30" s="619"/>
      <c r="AV30" s="619"/>
      <c r="AW30" s="619"/>
      <c r="AX30" s="619"/>
      <c r="AY30" s="619"/>
      <c r="AZ30" s="619"/>
      <c r="BA30" s="619"/>
      <c r="BB30" s="619"/>
      <c r="BC30" s="619"/>
      <c r="BD30" s="619"/>
      <c r="BE30" s="619"/>
      <c r="BF30" s="620"/>
      <c r="BG30" s="618" t="s">
        <v>311</v>
      </c>
      <c r="BH30" s="678"/>
      <c r="BI30" s="678"/>
      <c r="BJ30" s="678"/>
      <c r="BK30" s="678"/>
      <c r="BL30" s="678"/>
      <c r="BM30" s="678"/>
      <c r="BN30" s="678"/>
      <c r="BO30" s="678"/>
      <c r="BP30" s="678"/>
      <c r="BQ30" s="679"/>
      <c r="BR30" s="618" t="s">
        <v>312</v>
      </c>
      <c r="BS30" s="678"/>
      <c r="BT30" s="678"/>
      <c r="BU30" s="678"/>
      <c r="BV30" s="678"/>
      <c r="BW30" s="678"/>
      <c r="BX30" s="678"/>
      <c r="BY30" s="678"/>
      <c r="BZ30" s="678"/>
      <c r="CA30" s="678"/>
      <c r="CB30" s="679"/>
      <c r="CD30" s="674"/>
      <c r="CE30" s="675"/>
      <c r="CF30" s="633" t="s">
        <v>313</v>
      </c>
      <c r="CG30" s="634"/>
      <c r="CH30" s="634"/>
      <c r="CI30" s="634"/>
      <c r="CJ30" s="634"/>
      <c r="CK30" s="634"/>
      <c r="CL30" s="634"/>
      <c r="CM30" s="634"/>
      <c r="CN30" s="634"/>
      <c r="CO30" s="634"/>
      <c r="CP30" s="634"/>
      <c r="CQ30" s="635"/>
      <c r="CR30" s="636">
        <v>366445</v>
      </c>
      <c r="CS30" s="637"/>
      <c r="CT30" s="637"/>
      <c r="CU30" s="637"/>
      <c r="CV30" s="637"/>
      <c r="CW30" s="637"/>
      <c r="CX30" s="637"/>
      <c r="CY30" s="638"/>
      <c r="CZ30" s="641">
        <v>8.9</v>
      </c>
      <c r="DA30" s="666"/>
      <c r="DB30" s="666"/>
      <c r="DC30" s="670"/>
      <c r="DD30" s="645">
        <v>363499</v>
      </c>
      <c r="DE30" s="637"/>
      <c r="DF30" s="637"/>
      <c r="DG30" s="637"/>
      <c r="DH30" s="637"/>
      <c r="DI30" s="637"/>
      <c r="DJ30" s="637"/>
      <c r="DK30" s="638"/>
      <c r="DL30" s="645">
        <v>363499</v>
      </c>
      <c r="DM30" s="637"/>
      <c r="DN30" s="637"/>
      <c r="DO30" s="637"/>
      <c r="DP30" s="637"/>
      <c r="DQ30" s="637"/>
      <c r="DR30" s="637"/>
      <c r="DS30" s="637"/>
      <c r="DT30" s="637"/>
      <c r="DU30" s="637"/>
      <c r="DV30" s="638"/>
      <c r="DW30" s="641">
        <v>17.600000000000001</v>
      </c>
      <c r="DX30" s="666"/>
      <c r="DY30" s="666"/>
      <c r="DZ30" s="666"/>
      <c r="EA30" s="666"/>
      <c r="EB30" s="666"/>
      <c r="EC30" s="667"/>
    </row>
    <row r="31" spans="2:133" ht="11.25" customHeight="1" x14ac:dyDescent="0.2">
      <c r="B31" s="649" t="s">
        <v>314</v>
      </c>
      <c r="C31" s="650"/>
      <c r="D31" s="650"/>
      <c r="E31" s="650"/>
      <c r="F31" s="650"/>
      <c r="G31" s="650"/>
      <c r="H31" s="650"/>
      <c r="I31" s="650"/>
      <c r="J31" s="650"/>
      <c r="K31" s="650"/>
      <c r="L31" s="650"/>
      <c r="M31" s="650"/>
      <c r="N31" s="650"/>
      <c r="O31" s="650"/>
      <c r="P31" s="650"/>
      <c r="Q31" s="651"/>
      <c r="R31" s="636">
        <v>19811</v>
      </c>
      <c r="S31" s="637"/>
      <c r="T31" s="637"/>
      <c r="U31" s="637"/>
      <c r="V31" s="637"/>
      <c r="W31" s="637"/>
      <c r="X31" s="637"/>
      <c r="Y31" s="638"/>
      <c r="Z31" s="639">
        <v>0.5</v>
      </c>
      <c r="AA31" s="639"/>
      <c r="AB31" s="639"/>
      <c r="AC31" s="639"/>
      <c r="AD31" s="640">
        <v>19811</v>
      </c>
      <c r="AE31" s="640"/>
      <c r="AF31" s="640"/>
      <c r="AG31" s="640"/>
      <c r="AH31" s="640"/>
      <c r="AI31" s="640"/>
      <c r="AJ31" s="640"/>
      <c r="AK31" s="640"/>
      <c r="AL31" s="641">
        <v>1</v>
      </c>
      <c r="AM31" s="642"/>
      <c r="AN31" s="642"/>
      <c r="AO31" s="643"/>
      <c r="AP31" s="682" t="s">
        <v>315</v>
      </c>
      <c r="AQ31" s="683"/>
      <c r="AR31" s="683"/>
      <c r="AS31" s="683"/>
      <c r="AT31" s="688" t="s">
        <v>316</v>
      </c>
      <c r="AU31" s="212"/>
      <c r="AV31" s="212"/>
      <c r="AW31" s="212"/>
      <c r="AX31" s="622" t="s">
        <v>188</v>
      </c>
      <c r="AY31" s="623"/>
      <c r="AZ31" s="623"/>
      <c r="BA31" s="623"/>
      <c r="BB31" s="623"/>
      <c r="BC31" s="623"/>
      <c r="BD31" s="623"/>
      <c r="BE31" s="623"/>
      <c r="BF31" s="624"/>
      <c r="BG31" s="692">
        <v>98.6</v>
      </c>
      <c r="BH31" s="680"/>
      <c r="BI31" s="680"/>
      <c r="BJ31" s="680"/>
      <c r="BK31" s="680"/>
      <c r="BL31" s="680"/>
      <c r="BM31" s="631">
        <v>91.1</v>
      </c>
      <c r="BN31" s="680"/>
      <c r="BO31" s="680"/>
      <c r="BP31" s="680"/>
      <c r="BQ31" s="681"/>
      <c r="BR31" s="692">
        <v>98.9</v>
      </c>
      <c r="BS31" s="680"/>
      <c r="BT31" s="680"/>
      <c r="BU31" s="680"/>
      <c r="BV31" s="680"/>
      <c r="BW31" s="680"/>
      <c r="BX31" s="631">
        <v>91</v>
      </c>
      <c r="BY31" s="680"/>
      <c r="BZ31" s="680"/>
      <c r="CA31" s="680"/>
      <c r="CB31" s="681"/>
      <c r="CD31" s="674"/>
      <c r="CE31" s="675"/>
      <c r="CF31" s="633" t="s">
        <v>317</v>
      </c>
      <c r="CG31" s="634"/>
      <c r="CH31" s="634"/>
      <c r="CI31" s="634"/>
      <c r="CJ31" s="634"/>
      <c r="CK31" s="634"/>
      <c r="CL31" s="634"/>
      <c r="CM31" s="634"/>
      <c r="CN31" s="634"/>
      <c r="CO31" s="634"/>
      <c r="CP31" s="634"/>
      <c r="CQ31" s="635"/>
      <c r="CR31" s="636">
        <v>5576</v>
      </c>
      <c r="CS31" s="668"/>
      <c r="CT31" s="668"/>
      <c r="CU31" s="668"/>
      <c r="CV31" s="668"/>
      <c r="CW31" s="668"/>
      <c r="CX31" s="668"/>
      <c r="CY31" s="669"/>
      <c r="CZ31" s="641">
        <v>0.1</v>
      </c>
      <c r="DA31" s="666"/>
      <c r="DB31" s="666"/>
      <c r="DC31" s="670"/>
      <c r="DD31" s="645">
        <v>4834</v>
      </c>
      <c r="DE31" s="668"/>
      <c r="DF31" s="668"/>
      <c r="DG31" s="668"/>
      <c r="DH31" s="668"/>
      <c r="DI31" s="668"/>
      <c r="DJ31" s="668"/>
      <c r="DK31" s="669"/>
      <c r="DL31" s="645">
        <v>4834</v>
      </c>
      <c r="DM31" s="668"/>
      <c r="DN31" s="668"/>
      <c r="DO31" s="668"/>
      <c r="DP31" s="668"/>
      <c r="DQ31" s="668"/>
      <c r="DR31" s="668"/>
      <c r="DS31" s="668"/>
      <c r="DT31" s="668"/>
      <c r="DU31" s="668"/>
      <c r="DV31" s="669"/>
      <c r="DW31" s="641">
        <v>0.2</v>
      </c>
      <c r="DX31" s="666"/>
      <c r="DY31" s="666"/>
      <c r="DZ31" s="666"/>
      <c r="EA31" s="666"/>
      <c r="EB31" s="666"/>
      <c r="EC31" s="667"/>
    </row>
    <row r="32" spans="2:133" ht="11.25" customHeight="1" x14ac:dyDescent="0.2">
      <c r="B32" s="633" t="s">
        <v>318</v>
      </c>
      <c r="C32" s="634"/>
      <c r="D32" s="634"/>
      <c r="E32" s="634"/>
      <c r="F32" s="634"/>
      <c r="G32" s="634"/>
      <c r="H32" s="634"/>
      <c r="I32" s="634"/>
      <c r="J32" s="634"/>
      <c r="K32" s="634"/>
      <c r="L32" s="634"/>
      <c r="M32" s="634"/>
      <c r="N32" s="634"/>
      <c r="O32" s="634"/>
      <c r="P32" s="634"/>
      <c r="Q32" s="635"/>
      <c r="R32" s="636">
        <v>1339608</v>
      </c>
      <c r="S32" s="637"/>
      <c r="T32" s="637"/>
      <c r="U32" s="637"/>
      <c r="V32" s="637"/>
      <c r="W32" s="637"/>
      <c r="X32" s="637"/>
      <c r="Y32" s="638"/>
      <c r="Z32" s="639">
        <v>30.5</v>
      </c>
      <c r="AA32" s="639"/>
      <c r="AB32" s="639"/>
      <c r="AC32" s="639"/>
      <c r="AD32" s="640" t="s">
        <v>236</v>
      </c>
      <c r="AE32" s="640"/>
      <c r="AF32" s="640"/>
      <c r="AG32" s="640"/>
      <c r="AH32" s="640"/>
      <c r="AI32" s="640"/>
      <c r="AJ32" s="640"/>
      <c r="AK32" s="640"/>
      <c r="AL32" s="641" t="s">
        <v>146</v>
      </c>
      <c r="AM32" s="642"/>
      <c r="AN32" s="642"/>
      <c r="AO32" s="643"/>
      <c r="AP32" s="684"/>
      <c r="AQ32" s="685"/>
      <c r="AR32" s="685"/>
      <c r="AS32" s="685"/>
      <c r="AT32" s="689"/>
      <c r="AU32" s="208" t="s">
        <v>319</v>
      </c>
      <c r="AX32" s="633" t="s">
        <v>320</v>
      </c>
      <c r="AY32" s="634"/>
      <c r="AZ32" s="634"/>
      <c r="BA32" s="634"/>
      <c r="BB32" s="634"/>
      <c r="BC32" s="634"/>
      <c r="BD32" s="634"/>
      <c r="BE32" s="634"/>
      <c r="BF32" s="635"/>
      <c r="BG32" s="693">
        <v>98.6</v>
      </c>
      <c r="BH32" s="668"/>
      <c r="BI32" s="668"/>
      <c r="BJ32" s="668"/>
      <c r="BK32" s="668"/>
      <c r="BL32" s="668"/>
      <c r="BM32" s="642">
        <v>96.6</v>
      </c>
      <c r="BN32" s="668"/>
      <c r="BO32" s="668"/>
      <c r="BP32" s="668"/>
      <c r="BQ32" s="691"/>
      <c r="BR32" s="693">
        <v>99.2</v>
      </c>
      <c r="BS32" s="668"/>
      <c r="BT32" s="668"/>
      <c r="BU32" s="668"/>
      <c r="BV32" s="668"/>
      <c r="BW32" s="668"/>
      <c r="BX32" s="642">
        <v>96.4</v>
      </c>
      <c r="BY32" s="668"/>
      <c r="BZ32" s="668"/>
      <c r="CA32" s="668"/>
      <c r="CB32" s="691"/>
      <c r="CD32" s="676"/>
      <c r="CE32" s="677"/>
      <c r="CF32" s="633" t="s">
        <v>321</v>
      </c>
      <c r="CG32" s="634"/>
      <c r="CH32" s="634"/>
      <c r="CI32" s="634"/>
      <c r="CJ32" s="634"/>
      <c r="CK32" s="634"/>
      <c r="CL32" s="634"/>
      <c r="CM32" s="634"/>
      <c r="CN32" s="634"/>
      <c r="CO32" s="634"/>
      <c r="CP32" s="634"/>
      <c r="CQ32" s="635"/>
      <c r="CR32" s="636" t="s">
        <v>236</v>
      </c>
      <c r="CS32" s="637"/>
      <c r="CT32" s="637"/>
      <c r="CU32" s="637"/>
      <c r="CV32" s="637"/>
      <c r="CW32" s="637"/>
      <c r="CX32" s="637"/>
      <c r="CY32" s="638"/>
      <c r="CZ32" s="641" t="s">
        <v>236</v>
      </c>
      <c r="DA32" s="666"/>
      <c r="DB32" s="666"/>
      <c r="DC32" s="670"/>
      <c r="DD32" s="645" t="s">
        <v>236</v>
      </c>
      <c r="DE32" s="637"/>
      <c r="DF32" s="637"/>
      <c r="DG32" s="637"/>
      <c r="DH32" s="637"/>
      <c r="DI32" s="637"/>
      <c r="DJ32" s="637"/>
      <c r="DK32" s="638"/>
      <c r="DL32" s="645" t="s">
        <v>236</v>
      </c>
      <c r="DM32" s="637"/>
      <c r="DN32" s="637"/>
      <c r="DO32" s="637"/>
      <c r="DP32" s="637"/>
      <c r="DQ32" s="637"/>
      <c r="DR32" s="637"/>
      <c r="DS32" s="637"/>
      <c r="DT32" s="637"/>
      <c r="DU32" s="637"/>
      <c r="DV32" s="638"/>
      <c r="DW32" s="641" t="s">
        <v>146</v>
      </c>
      <c r="DX32" s="666"/>
      <c r="DY32" s="666"/>
      <c r="DZ32" s="666"/>
      <c r="EA32" s="666"/>
      <c r="EB32" s="666"/>
      <c r="EC32" s="667"/>
    </row>
    <row r="33" spans="2:133" ht="11.25" customHeight="1" x14ac:dyDescent="0.2">
      <c r="B33" s="633" t="s">
        <v>322</v>
      </c>
      <c r="C33" s="634"/>
      <c r="D33" s="634"/>
      <c r="E33" s="634"/>
      <c r="F33" s="634"/>
      <c r="G33" s="634"/>
      <c r="H33" s="634"/>
      <c r="I33" s="634"/>
      <c r="J33" s="634"/>
      <c r="K33" s="634"/>
      <c r="L33" s="634"/>
      <c r="M33" s="634"/>
      <c r="N33" s="634"/>
      <c r="O33" s="634"/>
      <c r="P33" s="634"/>
      <c r="Q33" s="635"/>
      <c r="R33" s="636">
        <v>48830</v>
      </c>
      <c r="S33" s="637"/>
      <c r="T33" s="637"/>
      <c r="U33" s="637"/>
      <c r="V33" s="637"/>
      <c r="W33" s="637"/>
      <c r="X33" s="637"/>
      <c r="Y33" s="638"/>
      <c r="Z33" s="639">
        <v>1.1000000000000001</v>
      </c>
      <c r="AA33" s="639"/>
      <c r="AB33" s="639"/>
      <c r="AC33" s="639"/>
      <c r="AD33" s="640">
        <v>15998</v>
      </c>
      <c r="AE33" s="640"/>
      <c r="AF33" s="640"/>
      <c r="AG33" s="640"/>
      <c r="AH33" s="640"/>
      <c r="AI33" s="640"/>
      <c r="AJ33" s="640"/>
      <c r="AK33" s="640"/>
      <c r="AL33" s="641">
        <v>0.8</v>
      </c>
      <c r="AM33" s="642"/>
      <c r="AN33" s="642"/>
      <c r="AO33" s="643"/>
      <c r="AP33" s="686"/>
      <c r="AQ33" s="687"/>
      <c r="AR33" s="687"/>
      <c r="AS33" s="687"/>
      <c r="AT33" s="690"/>
      <c r="AU33" s="213"/>
      <c r="AV33" s="213"/>
      <c r="AW33" s="213"/>
      <c r="AX33" s="657" t="s">
        <v>323</v>
      </c>
      <c r="AY33" s="658"/>
      <c r="AZ33" s="658"/>
      <c r="BA33" s="658"/>
      <c r="BB33" s="658"/>
      <c r="BC33" s="658"/>
      <c r="BD33" s="658"/>
      <c r="BE33" s="658"/>
      <c r="BF33" s="659"/>
      <c r="BG33" s="694">
        <v>98.3</v>
      </c>
      <c r="BH33" s="695"/>
      <c r="BI33" s="695"/>
      <c r="BJ33" s="695"/>
      <c r="BK33" s="695"/>
      <c r="BL33" s="695"/>
      <c r="BM33" s="696">
        <v>83</v>
      </c>
      <c r="BN33" s="695"/>
      <c r="BO33" s="695"/>
      <c r="BP33" s="695"/>
      <c r="BQ33" s="697"/>
      <c r="BR33" s="694">
        <v>98.1</v>
      </c>
      <c r="BS33" s="695"/>
      <c r="BT33" s="695"/>
      <c r="BU33" s="695"/>
      <c r="BV33" s="695"/>
      <c r="BW33" s="695"/>
      <c r="BX33" s="696">
        <v>82.7</v>
      </c>
      <c r="BY33" s="695"/>
      <c r="BZ33" s="695"/>
      <c r="CA33" s="695"/>
      <c r="CB33" s="697"/>
      <c r="CD33" s="633" t="s">
        <v>324</v>
      </c>
      <c r="CE33" s="634"/>
      <c r="CF33" s="634"/>
      <c r="CG33" s="634"/>
      <c r="CH33" s="634"/>
      <c r="CI33" s="634"/>
      <c r="CJ33" s="634"/>
      <c r="CK33" s="634"/>
      <c r="CL33" s="634"/>
      <c r="CM33" s="634"/>
      <c r="CN33" s="634"/>
      <c r="CO33" s="634"/>
      <c r="CP33" s="634"/>
      <c r="CQ33" s="635"/>
      <c r="CR33" s="636">
        <v>2173749</v>
      </c>
      <c r="CS33" s="668"/>
      <c r="CT33" s="668"/>
      <c r="CU33" s="668"/>
      <c r="CV33" s="668"/>
      <c r="CW33" s="668"/>
      <c r="CX33" s="668"/>
      <c r="CY33" s="669"/>
      <c r="CZ33" s="641">
        <v>53</v>
      </c>
      <c r="DA33" s="666"/>
      <c r="DB33" s="666"/>
      <c r="DC33" s="670"/>
      <c r="DD33" s="645">
        <v>1132881</v>
      </c>
      <c r="DE33" s="668"/>
      <c r="DF33" s="668"/>
      <c r="DG33" s="668"/>
      <c r="DH33" s="668"/>
      <c r="DI33" s="668"/>
      <c r="DJ33" s="668"/>
      <c r="DK33" s="669"/>
      <c r="DL33" s="645">
        <v>557815</v>
      </c>
      <c r="DM33" s="668"/>
      <c r="DN33" s="668"/>
      <c r="DO33" s="668"/>
      <c r="DP33" s="668"/>
      <c r="DQ33" s="668"/>
      <c r="DR33" s="668"/>
      <c r="DS33" s="668"/>
      <c r="DT33" s="668"/>
      <c r="DU33" s="668"/>
      <c r="DV33" s="669"/>
      <c r="DW33" s="641">
        <v>27</v>
      </c>
      <c r="DX33" s="666"/>
      <c r="DY33" s="666"/>
      <c r="DZ33" s="666"/>
      <c r="EA33" s="666"/>
      <c r="EB33" s="666"/>
      <c r="EC33" s="667"/>
    </row>
    <row r="34" spans="2:133" ht="11.25" customHeight="1" x14ac:dyDescent="0.2">
      <c r="B34" s="633" t="s">
        <v>325</v>
      </c>
      <c r="C34" s="634"/>
      <c r="D34" s="634"/>
      <c r="E34" s="634"/>
      <c r="F34" s="634"/>
      <c r="G34" s="634"/>
      <c r="H34" s="634"/>
      <c r="I34" s="634"/>
      <c r="J34" s="634"/>
      <c r="K34" s="634"/>
      <c r="L34" s="634"/>
      <c r="M34" s="634"/>
      <c r="N34" s="634"/>
      <c r="O34" s="634"/>
      <c r="P34" s="634"/>
      <c r="Q34" s="635"/>
      <c r="R34" s="636">
        <v>2387</v>
      </c>
      <c r="S34" s="637"/>
      <c r="T34" s="637"/>
      <c r="U34" s="637"/>
      <c r="V34" s="637"/>
      <c r="W34" s="637"/>
      <c r="X34" s="637"/>
      <c r="Y34" s="638"/>
      <c r="Z34" s="639">
        <v>0.1</v>
      </c>
      <c r="AA34" s="639"/>
      <c r="AB34" s="639"/>
      <c r="AC34" s="639"/>
      <c r="AD34" s="640" t="s">
        <v>236</v>
      </c>
      <c r="AE34" s="640"/>
      <c r="AF34" s="640"/>
      <c r="AG34" s="640"/>
      <c r="AH34" s="640"/>
      <c r="AI34" s="640"/>
      <c r="AJ34" s="640"/>
      <c r="AK34" s="640"/>
      <c r="AL34" s="641" t="s">
        <v>146</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326</v>
      </c>
      <c r="CE34" s="634"/>
      <c r="CF34" s="634"/>
      <c r="CG34" s="634"/>
      <c r="CH34" s="634"/>
      <c r="CI34" s="634"/>
      <c r="CJ34" s="634"/>
      <c r="CK34" s="634"/>
      <c r="CL34" s="634"/>
      <c r="CM34" s="634"/>
      <c r="CN34" s="634"/>
      <c r="CO34" s="634"/>
      <c r="CP34" s="634"/>
      <c r="CQ34" s="635"/>
      <c r="CR34" s="636">
        <v>1091652</v>
      </c>
      <c r="CS34" s="637"/>
      <c r="CT34" s="637"/>
      <c r="CU34" s="637"/>
      <c r="CV34" s="637"/>
      <c r="CW34" s="637"/>
      <c r="CX34" s="637"/>
      <c r="CY34" s="638"/>
      <c r="CZ34" s="641">
        <v>26.6</v>
      </c>
      <c r="DA34" s="666"/>
      <c r="DB34" s="666"/>
      <c r="DC34" s="670"/>
      <c r="DD34" s="645">
        <v>323672</v>
      </c>
      <c r="DE34" s="637"/>
      <c r="DF34" s="637"/>
      <c r="DG34" s="637"/>
      <c r="DH34" s="637"/>
      <c r="DI34" s="637"/>
      <c r="DJ34" s="637"/>
      <c r="DK34" s="638"/>
      <c r="DL34" s="645">
        <v>216949</v>
      </c>
      <c r="DM34" s="637"/>
      <c r="DN34" s="637"/>
      <c r="DO34" s="637"/>
      <c r="DP34" s="637"/>
      <c r="DQ34" s="637"/>
      <c r="DR34" s="637"/>
      <c r="DS34" s="637"/>
      <c r="DT34" s="637"/>
      <c r="DU34" s="637"/>
      <c r="DV34" s="638"/>
      <c r="DW34" s="641">
        <v>10.5</v>
      </c>
      <c r="DX34" s="666"/>
      <c r="DY34" s="666"/>
      <c r="DZ34" s="666"/>
      <c r="EA34" s="666"/>
      <c r="EB34" s="666"/>
      <c r="EC34" s="667"/>
    </row>
    <row r="35" spans="2:133" ht="11.25" customHeight="1" x14ac:dyDescent="0.2">
      <c r="B35" s="633" t="s">
        <v>327</v>
      </c>
      <c r="C35" s="634"/>
      <c r="D35" s="634"/>
      <c r="E35" s="634"/>
      <c r="F35" s="634"/>
      <c r="G35" s="634"/>
      <c r="H35" s="634"/>
      <c r="I35" s="634"/>
      <c r="J35" s="634"/>
      <c r="K35" s="634"/>
      <c r="L35" s="634"/>
      <c r="M35" s="634"/>
      <c r="N35" s="634"/>
      <c r="O35" s="634"/>
      <c r="P35" s="634"/>
      <c r="Q35" s="635"/>
      <c r="R35" s="636">
        <v>840</v>
      </c>
      <c r="S35" s="637"/>
      <c r="T35" s="637"/>
      <c r="U35" s="637"/>
      <c r="V35" s="637"/>
      <c r="W35" s="637"/>
      <c r="X35" s="637"/>
      <c r="Y35" s="638"/>
      <c r="Z35" s="639">
        <v>0</v>
      </c>
      <c r="AA35" s="639"/>
      <c r="AB35" s="639"/>
      <c r="AC35" s="639"/>
      <c r="AD35" s="640" t="s">
        <v>236</v>
      </c>
      <c r="AE35" s="640"/>
      <c r="AF35" s="640"/>
      <c r="AG35" s="640"/>
      <c r="AH35" s="640"/>
      <c r="AI35" s="640"/>
      <c r="AJ35" s="640"/>
      <c r="AK35" s="640"/>
      <c r="AL35" s="641" t="s">
        <v>236</v>
      </c>
      <c r="AM35" s="642"/>
      <c r="AN35" s="642"/>
      <c r="AO35" s="643"/>
      <c r="AP35" s="216"/>
      <c r="AQ35" s="618" t="s">
        <v>328</v>
      </c>
      <c r="AR35" s="619"/>
      <c r="AS35" s="619"/>
      <c r="AT35" s="619"/>
      <c r="AU35" s="619"/>
      <c r="AV35" s="619"/>
      <c r="AW35" s="619"/>
      <c r="AX35" s="619"/>
      <c r="AY35" s="619"/>
      <c r="AZ35" s="619"/>
      <c r="BA35" s="619"/>
      <c r="BB35" s="619"/>
      <c r="BC35" s="619"/>
      <c r="BD35" s="619"/>
      <c r="BE35" s="619"/>
      <c r="BF35" s="620"/>
      <c r="BG35" s="618" t="s">
        <v>329</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330</v>
      </c>
      <c r="CE35" s="634"/>
      <c r="CF35" s="634"/>
      <c r="CG35" s="634"/>
      <c r="CH35" s="634"/>
      <c r="CI35" s="634"/>
      <c r="CJ35" s="634"/>
      <c r="CK35" s="634"/>
      <c r="CL35" s="634"/>
      <c r="CM35" s="634"/>
      <c r="CN35" s="634"/>
      <c r="CO35" s="634"/>
      <c r="CP35" s="634"/>
      <c r="CQ35" s="635"/>
      <c r="CR35" s="636">
        <v>104277</v>
      </c>
      <c r="CS35" s="668"/>
      <c r="CT35" s="668"/>
      <c r="CU35" s="668"/>
      <c r="CV35" s="668"/>
      <c r="CW35" s="668"/>
      <c r="CX35" s="668"/>
      <c r="CY35" s="669"/>
      <c r="CZ35" s="641">
        <v>2.5</v>
      </c>
      <c r="DA35" s="666"/>
      <c r="DB35" s="666"/>
      <c r="DC35" s="670"/>
      <c r="DD35" s="645">
        <v>25406</v>
      </c>
      <c r="DE35" s="668"/>
      <c r="DF35" s="668"/>
      <c r="DG35" s="668"/>
      <c r="DH35" s="668"/>
      <c r="DI35" s="668"/>
      <c r="DJ35" s="668"/>
      <c r="DK35" s="669"/>
      <c r="DL35" s="645">
        <v>25406</v>
      </c>
      <c r="DM35" s="668"/>
      <c r="DN35" s="668"/>
      <c r="DO35" s="668"/>
      <c r="DP35" s="668"/>
      <c r="DQ35" s="668"/>
      <c r="DR35" s="668"/>
      <c r="DS35" s="668"/>
      <c r="DT35" s="668"/>
      <c r="DU35" s="668"/>
      <c r="DV35" s="669"/>
      <c r="DW35" s="641">
        <v>1.2</v>
      </c>
      <c r="DX35" s="666"/>
      <c r="DY35" s="666"/>
      <c r="DZ35" s="666"/>
      <c r="EA35" s="666"/>
      <c r="EB35" s="666"/>
      <c r="EC35" s="667"/>
    </row>
    <row r="36" spans="2:133" ht="11.25" customHeight="1" x14ac:dyDescent="0.2">
      <c r="B36" s="633" t="s">
        <v>331</v>
      </c>
      <c r="C36" s="634"/>
      <c r="D36" s="634"/>
      <c r="E36" s="634"/>
      <c r="F36" s="634"/>
      <c r="G36" s="634"/>
      <c r="H36" s="634"/>
      <c r="I36" s="634"/>
      <c r="J36" s="634"/>
      <c r="K36" s="634"/>
      <c r="L36" s="634"/>
      <c r="M36" s="634"/>
      <c r="N36" s="634"/>
      <c r="O36" s="634"/>
      <c r="P36" s="634"/>
      <c r="Q36" s="635"/>
      <c r="R36" s="636">
        <v>323012</v>
      </c>
      <c r="S36" s="637"/>
      <c r="T36" s="637"/>
      <c r="U36" s="637"/>
      <c r="V36" s="637"/>
      <c r="W36" s="637"/>
      <c r="X36" s="637"/>
      <c r="Y36" s="638"/>
      <c r="Z36" s="639">
        <v>7.4</v>
      </c>
      <c r="AA36" s="639"/>
      <c r="AB36" s="639"/>
      <c r="AC36" s="639"/>
      <c r="AD36" s="640" t="s">
        <v>236</v>
      </c>
      <c r="AE36" s="640"/>
      <c r="AF36" s="640"/>
      <c r="AG36" s="640"/>
      <c r="AH36" s="640"/>
      <c r="AI36" s="640"/>
      <c r="AJ36" s="640"/>
      <c r="AK36" s="640"/>
      <c r="AL36" s="641" t="s">
        <v>236</v>
      </c>
      <c r="AM36" s="642"/>
      <c r="AN36" s="642"/>
      <c r="AO36" s="643"/>
      <c r="AP36" s="216"/>
      <c r="AQ36" s="702" t="s">
        <v>332</v>
      </c>
      <c r="AR36" s="703"/>
      <c r="AS36" s="703"/>
      <c r="AT36" s="703"/>
      <c r="AU36" s="703"/>
      <c r="AV36" s="703"/>
      <c r="AW36" s="703"/>
      <c r="AX36" s="703"/>
      <c r="AY36" s="704"/>
      <c r="AZ36" s="625">
        <v>374148</v>
      </c>
      <c r="BA36" s="626"/>
      <c r="BB36" s="626"/>
      <c r="BC36" s="626"/>
      <c r="BD36" s="626"/>
      <c r="BE36" s="626"/>
      <c r="BF36" s="698"/>
      <c r="BG36" s="622" t="s">
        <v>333</v>
      </c>
      <c r="BH36" s="623"/>
      <c r="BI36" s="623"/>
      <c r="BJ36" s="623"/>
      <c r="BK36" s="623"/>
      <c r="BL36" s="623"/>
      <c r="BM36" s="623"/>
      <c r="BN36" s="623"/>
      <c r="BO36" s="623"/>
      <c r="BP36" s="623"/>
      <c r="BQ36" s="623"/>
      <c r="BR36" s="623"/>
      <c r="BS36" s="623"/>
      <c r="BT36" s="623"/>
      <c r="BU36" s="624"/>
      <c r="BV36" s="625">
        <v>10248</v>
      </c>
      <c r="BW36" s="626"/>
      <c r="BX36" s="626"/>
      <c r="BY36" s="626"/>
      <c r="BZ36" s="626"/>
      <c r="CA36" s="626"/>
      <c r="CB36" s="698"/>
      <c r="CD36" s="633" t="s">
        <v>334</v>
      </c>
      <c r="CE36" s="634"/>
      <c r="CF36" s="634"/>
      <c r="CG36" s="634"/>
      <c r="CH36" s="634"/>
      <c r="CI36" s="634"/>
      <c r="CJ36" s="634"/>
      <c r="CK36" s="634"/>
      <c r="CL36" s="634"/>
      <c r="CM36" s="634"/>
      <c r="CN36" s="634"/>
      <c r="CO36" s="634"/>
      <c r="CP36" s="634"/>
      <c r="CQ36" s="635"/>
      <c r="CR36" s="636">
        <v>280451</v>
      </c>
      <c r="CS36" s="637"/>
      <c r="CT36" s="637"/>
      <c r="CU36" s="637"/>
      <c r="CV36" s="637"/>
      <c r="CW36" s="637"/>
      <c r="CX36" s="637"/>
      <c r="CY36" s="638"/>
      <c r="CZ36" s="641">
        <v>6.8</v>
      </c>
      <c r="DA36" s="666"/>
      <c r="DB36" s="666"/>
      <c r="DC36" s="670"/>
      <c r="DD36" s="645">
        <v>149722</v>
      </c>
      <c r="DE36" s="637"/>
      <c r="DF36" s="637"/>
      <c r="DG36" s="637"/>
      <c r="DH36" s="637"/>
      <c r="DI36" s="637"/>
      <c r="DJ36" s="637"/>
      <c r="DK36" s="638"/>
      <c r="DL36" s="645">
        <v>90284</v>
      </c>
      <c r="DM36" s="637"/>
      <c r="DN36" s="637"/>
      <c r="DO36" s="637"/>
      <c r="DP36" s="637"/>
      <c r="DQ36" s="637"/>
      <c r="DR36" s="637"/>
      <c r="DS36" s="637"/>
      <c r="DT36" s="637"/>
      <c r="DU36" s="637"/>
      <c r="DV36" s="638"/>
      <c r="DW36" s="641">
        <v>4.4000000000000004</v>
      </c>
      <c r="DX36" s="666"/>
      <c r="DY36" s="666"/>
      <c r="DZ36" s="666"/>
      <c r="EA36" s="666"/>
      <c r="EB36" s="666"/>
      <c r="EC36" s="667"/>
    </row>
    <row r="37" spans="2:133" ht="11.25" customHeight="1" x14ac:dyDescent="0.2">
      <c r="B37" s="633" t="s">
        <v>335</v>
      </c>
      <c r="C37" s="634"/>
      <c r="D37" s="634"/>
      <c r="E37" s="634"/>
      <c r="F37" s="634"/>
      <c r="G37" s="634"/>
      <c r="H37" s="634"/>
      <c r="I37" s="634"/>
      <c r="J37" s="634"/>
      <c r="K37" s="634"/>
      <c r="L37" s="634"/>
      <c r="M37" s="634"/>
      <c r="N37" s="634"/>
      <c r="O37" s="634"/>
      <c r="P37" s="634"/>
      <c r="Q37" s="635"/>
      <c r="R37" s="636">
        <v>80135</v>
      </c>
      <c r="S37" s="637"/>
      <c r="T37" s="637"/>
      <c r="U37" s="637"/>
      <c r="V37" s="637"/>
      <c r="W37" s="637"/>
      <c r="X37" s="637"/>
      <c r="Y37" s="638"/>
      <c r="Z37" s="639">
        <v>1.8</v>
      </c>
      <c r="AA37" s="639"/>
      <c r="AB37" s="639"/>
      <c r="AC37" s="639"/>
      <c r="AD37" s="640">
        <v>27426</v>
      </c>
      <c r="AE37" s="640"/>
      <c r="AF37" s="640"/>
      <c r="AG37" s="640"/>
      <c r="AH37" s="640"/>
      <c r="AI37" s="640"/>
      <c r="AJ37" s="640"/>
      <c r="AK37" s="640"/>
      <c r="AL37" s="641">
        <v>1.3</v>
      </c>
      <c r="AM37" s="642"/>
      <c r="AN37" s="642"/>
      <c r="AO37" s="643"/>
      <c r="AQ37" s="699" t="s">
        <v>336</v>
      </c>
      <c r="AR37" s="700"/>
      <c r="AS37" s="700"/>
      <c r="AT37" s="700"/>
      <c r="AU37" s="700"/>
      <c r="AV37" s="700"/>
      <c r="AW37" s="700"/>
      <c r="AX37" s="700"/>
      <c r="AY37" s="701"/>
      <c r="AZ37" s="636">
        <v>111732</v>
      </c>
      <c r="BA37" s="637"/>
      <c r="BB37" s="637"/>
      <c r="BC37" s="637"/>
      <c r="BD37" s="668"/>
      <c r="BE37" s="668"/>
      <c r="BF37" s="691"/>
      <c r="BG37" s="633" t="s">
        <v>337</v>
      </c>
      <c r="BH37" s="634"/>
      <c r="BI37" s="634"/>
      <c r="BJ37" s="634"/>
      <c r="BK37" s="634"/>
      <c r="BL37" s="634"/>
      <c r="BM37" s="634"/>
      <c r="BN37" s="634"/>
      <c r="BO37" s="634"/>
      <c r="BP37" s="634"/>
      <c r="BQ37" s="634"/>
      <c r="BR37" s="634"/>
      <c r="BS37" s="634"/>
      <c r="BT37" s="634"/>
      <c r="BU37" s="635"/>
      <c r="BV37" s="636">
        <v>-14274</v>
      </c>
      <c r="BW37" s="637"/>
      <c r="BX37" s="637"/>
      <c r="BY37" s="637"/>
      <c r="BZ37" s="637"/>
      <c r="CA37" s="637"/>
      <c r="CB37" s="646"/>
      <c r="CD37" s="633" t="s">
        <v>338</v>
      </c>
      <c r="CE37" s="634"/>
      <c r="CF37" s="634"/>
      <c r="CG37" s="634"/>
      <c r="CH37" s="634"/>
      <c r="CI37" s="634"/>
      <c r="CJ37" s="634"/>
      <c r="CK37" s="634"/>
      <c r="CL37" s="634"/>
      <c r="CM37" s="634"/>
      <c r="CN37" s="634"/>
      <c r="CO37" s="634"/>
      <c r="CP37" s="634"/>
      <c r="CQ37" s="635"/>
      <c r="CR37" s="636">
        <v>36519</v>
      </c>
      <c r="CS37" s="668"/>
      <c r="CT37" s="668"/>
      <c r="CU37" s="668"/>
      <c r="CV37" s="668"/>
      <c r="CW37" s="668"/>
      <c r="CX37" s="668"/>
      <c r="CY37" s="669"/>
      <c r="CZ37" s="641">
        <v>0.9</v>
      </c>
      <c r="DA37" s="666"/>
      <c r="DB37" s="666"/>
      <c r="DC37" s="670"/>
      <c r="DD37" s="645">
        <v>36519</v>
      </c>
      <c r="DE37" s="668"/>
      <c r="DF37" s="668"/>
      <c r="DG37" s="668"/>
      <c r="DH37" s="668"/>
      <c r="DI37" s="668"/>
      <c r="DJ37" s="668"/>
      <c r="DK37" s="669"/>
      <c r="DL37" s="645">
        <v>35220</v>
      </c>
      <c r="DM37" s="668"/>
      <c r="DN37" s="668"/>
      <c r="DO37" s="668"/>
      <c r="DP37" s="668"/>
      <c r="DQ37" s="668"/>
      <c r="DR37" s="668"/>
      <c r="DS37" s="668"/>
      <c r="DT37" s="668"/>
      <c r="DU37" s="668"/>
      <c r="DV37" s="669"/>
      <c r="DW37" s="641">
        <v>1.7</v>
      </c>
      <c r="DX37" s="666"/>
      <c r="DY37" s="666"/>
      <c r="DZ37" s="666"/>
      <c r="EA37" s="666"/>
      <c r="EB37" s="666"/>
      <c r="EC37" s="667"/>
    </row>
    <row r="38" spans="2:133" ht="11.25" customHeight="1" x14ac:dyDescent="0.2">
      <c r="B38" s="633" t="s">
        <v>339</v>
      </c>
      <c r="C38" s="634"/>
      <c r="D38" s="634"/>
      <c r="E38" s="634"/>
      <c r="F38" s="634"/>
      <c r="G38" s="634"/>
      <c r="H38" s="634"/>
      <c r="I38" s="634"/>
      <c r="J38" s="634"/>
      <c r="K38" s="634"/>
      <c r="L38" s="634"/>
      <c r="M38" s="634"/>
      <c r="N38" s="634"/>
      <c r="O38" s="634"/>
      <c r="P38" s="634"/>
      <c r="Q38" s="635"/>
      <c r="R38" s="636">
        <v>77714</v>
      </c>
      <c r="S38" s="637"/>
      <c r="T38" s="637"/>
      <c r="U38" s="637"/>
      <c r="V38" s="637"/>
      <c r="W38" s="637"/>
      <c r="X38" s="637"/>
      <c r="Y38" s="638"/>
      <c r="Z38" s="639">
        <v>1.8</v>
      </c>
      <c r="AA38" s="639"/>
      <c r="AB38" s="639"/>
      <c r="AC38" s="639"/>
      <c r="AD38" s="640" t="s">
        <v>146</v>
      </c>
      <c r="AE38" s="640"/>
      <c r="AF38" s="640"/>
      <c r="AG38" s="640"/>
      <c r="AH38" s="640"/>
      <c r="AI38" s="640"/>
      <c r="AJ38" s="640"/>
      <c r="AK38" s="640"/>
      <c r="AL38" s="641" t="s">
        <v>146</v>
      </c>
      <c r="AM38" s="642"/>
      <c r="AN38" s="642"/>
      <c r="AO38" s="643"/>
      <c r="AQ38" s="699" t="s">
        <v>340</v>
      </c>
      <c r="AR38" s="700"/>
      <c r="AS38" s="700"/>
      <c r="AT38" s="700"/>
      <c r="AU38" s="700"/>
      <c r="AV38" s="700"/>
      <c r="AW38" s="700"/>
      <c r="AX38" s="700"/>
      <c r="AY38" s="701"/>
      <c r="AZ38" s="636">
        <v>28874</v>
      </c>
      <c r="BA38" s="637"/>
      <c r="BB38" s="637"/>
      <c r="BC38" s="637"/>
      <c r="BD38" s="668"/>
      <c r="BE38" s="668"/>
      <c r="BF38" s="691"/>
      <c r="BG38" s="633" t="s">
        <v>341</v>
      </c>
      <c r="BH38" s="634"/>
      <c r="BI38" s="634"/>
      <c r="BJ38" s="634"/>
      <c r="BK38" s="634"/>
      <c r="BL38" s="634"/>
      <c r="BM38" s="634"/>
      <c r="BN38" s="634"/>
      <c r="BO38" s="634"/>
      <c r="BP38" s="634"/>
      <c r="BQ38" s="634"/>
      <c r="BR38" s="634"/>
      <c r="BS38" s="634"/>
      <c r="BT38" s="634"/>
      <c r="BU38" s="635"/>
      <c r="BV38" s="636">
        <v>478</v>
      </c>
      <c r="BW38" s="637"/>
      <c r="BX38" s="637"/>
      <c r="BY38" s="637"/>
      <c r="BZ38" s="637"/>
      <c r="CA38" s="637"/>
      <c r="CB38" s="646"/>
      <c r="CD38" s="633" t="s">
        <v>342</v>
      </c>
      <c r="CE38" s="634"/>
      <c r="CF38" s="634"/>
      <c r="CG38" s="634"/>
      <c r="CH38" s="634"/>
      <c r="CI38" s="634"/>
      <c r="CJ38" s="634"/>
      <c r="CK38" s="634"/>
      <c r="CL38" s="634"/>
      <c r="CM38" s="634"/>
      <c r="CN38" s="634"/>
      <c r="CO38" s="634"/>
      <c r="CP38" s="634"/>
      <c r="CQ38" s="635"/>
      <c r="CR38" s="636">
        <v>374148</v>
      </c>
      <c r="CS38" s="637"/>
      <c r="CT38" s="637"/>
      <c r="CU38" s="637"/>
      <c r="CV38" s="637"/>
      <c r="CW38" s="637"/>
      <c r="CX38" s="637"/>
      <c r="CY38" s="638"/>
      <c r="CZ38" s="641">
        <v>9.1</v>
      </c>
      <c r="DA38" s="666"/>
      <c r="DB38" s="666"/>
      <c r="DC38" s="670"/>
      <c r="DD38" s="645">
        <v>318105</v>
      </c>
      <c r="DE38" s="637"/>
      <c r="DF38" s="637"/>
      <c r="DG38" s="637"/>
      <c r="DH38" s="637"/>
      <c r="DI38" s="637"/>
      <c r="DJ38" s="637"/>
      <c r="DK38" s="638"/>
      <c r="DL38" s="645">
        <v>210676</v>
      </c>
      <c r="DM38" s="637"/>
      <c r="DN38" s="637"/>
      <c r="DO38" s="637"/>
      <c r="DP38" s="637"/>
      <c r="DQ38" s="637"/>
      <c r="DR38" s="637"/>
      <c r="DS38" s="637"/>
      <c r="DT38" s="637"/>
      <c r="DU38" s="637"/>
      <c r="DV38" s="638"/>
      <c r="DW38" s="641">
        <v>10.199999999999999</v>
      </c>
      <c r="DX38" s="666"/>
      <c r="DY38" s="666"/>
      <c r="DZ38" s="666"/>
      <c r="EA38" s="666"/>
      <c r="EB38" s="666"/>
      <c r="EC38" s="667"/>
    </row>
    <row r="39" spans="2:133" ht="11.25" customHeight="1" x14ac:dyDescent="0.2">
      <c r="B39" s="633" t="s">
        <v>343</v>
      </c>
      <c r="C39" s="634"/>
      <c r="D39" s="634"/>
      <c r="E39" s="634"/>
      <c r="F39" s="634"/>
      <c r="G39" s="634"/>
      <c r="H39" s="634"/>
      <c r="I39" s="634"/>
      <c r="J39" s="634"/>
      <c r="K39" s="634"/>
      <c r="L39" s="634"/>
      <c r="M39" s="634"/>
      <c r="N39" s="634"/>
      <c r="O39" s="634"/>
      <c r="P39" s="634"/>
      <c r="Q39" s="635"/>
      <c r="R39" s="636" t="s">
        <v>146</v>
      </c>
      <c r="S39" s="637"/>
      <c r="T39" s="637"/>
      <c r="U39" s="637"/>
      <c r="V39" s="637"/>
      <c r="W39" s="637"/>
      <c r="X39" s="637"/>
      <c r="Y39" s="638"/>
      <c r="Z39" s="639" t="s">
        <v>236</v>
      </c>
      <c r="AA39" s="639"/>
      <c r="AB39" s="639"/>
      <c r="AC39" s="639"/>
      <c r="AD39" s="640" t="s">
        <v>236</v>
      </c>
      <c r="AE39" s="640"/>
      <c r="AF39" s="640"/>
      <c r="AG39" s="640"/>
      <c r="AH39" s="640"/>
      <c r="AI39" s="640"/>
      <c r="AJ39" s="640"/>
      <c r="AK39" s="640"/>
      <c r="AL39" s="641" t="s">
        <v>236</v>
      </c>
      <c r="AM39" s="642"/>
      <c r="AN39" s="642"/>
      <c r="AO39" s="643"/>
      <c r="AQ39" s="699" t="s">
        <v>344</v>
      </c>
      <c r="AR39" s="700"/>
      <c r="AS39" s="700"/>
      <c r="AT39" s="700"/>
      <c r="AU39" s="700"/>
      <c r="AV39" s="700"/>
      <c r="AW39" s="700"/>
      <c r="AX39" s="700"/>
      <c r="AY39" s="701"/>
      <c r="AZ39" s="636" t="s">
        <v>146</v>
      </c>
      <c r="BA39" s="637"/>
      <c r="BB39" s="637"/>
      <c r="BC39" s="637"/>
      <c r="BD39" s="668"/>
      <c r="BE39" s="668"/>
      <c r="BF39" s="691"/>
      <c r="BG39" s="633" t="s">
        <v>345</v>
      </c>
      <c r="BH39" s="634"/>
      <c r="BI39" s="634"/>
      <c r="BJ39" s="634"/>
      <c r="BK39" s="634"/>
      <c r="BL39" s="634"/>
      <c r="BM39" s="634"/>
      <c r="BN39" s="634"/>
      <c r="BO39" s="634"/>
      <c r="BP39" s="634"/>
      <c r="BQ39" s="634"/>
      <c r="BR39" s="634"/>
      <c r="BS39" s="634"/>
      <c r="BT39" s="634"/>
      <c r="BU39" s="635"/>
      <c r="BV39" s="636">
        <v>727</v>
      </c>
      <c r="BW39" s="637"/>
      <c r="BX39" s="637"/>
      <c r="BY39" s="637"/>
      <c r="BZ39" s="637"/>
      <c r="CA39" s="637"/>
      <c r="CB39" s="646"/>
      <c r="CD39" s="633" t="s">
        <v>346</v>
      </c>
      <c r="CE39" s="634"/>
      <c r="CF39" s="634"/>
      <c r="CG39" s="634"/>
      <c r="CH39" s="634"/>
      <c r="CI39" s="634"/>
      <c r="CJ39" s="634"/>
      <c r="CK39" s="634"/>
      <c r="CL39" s="634"/>
      <c r="CM39" s="634"/>
      <c r="CN39" s="634"/>
      <c r="CO39" s="634"/>
      <c r="CP39" s="634"/>
      <c r="CQ39" s="635"/>
      <c r="CR39" s="636">
        <v>308721</v>
      </c>
      <c r="CS39" s="668"/>
      <c r="CT39" s="668"/>
      <c r="CU39" s="668"/>
      <c r="CV39" s="668"/>
      <c r="CW39" s="668"/>
      <c r="CX39" s="668"/>
      <c r="CY39" s="669"/>
      <c r="CZ39" s="641">
        <v>7.5</v>
      </c>
      <c r="DA39" s="666"/>
      <c r="DB39" s="666"/>
      <c r="DC39" s="670"/>
      <c r="DD39" s="645">
        <v>301476</v>
      </c>
      <c r="DE39" s="668"/>
      <c r="DF39" s="668"/>
      <c r="DG39" s="668"/>
      <c r="DH39" s="668"/>
      <c r="DI39" s="668"/>
      <c r="DJ39" s="668"/>
      <c r="DK39" s="669"/>
      <c r="DL39" s="645" t="s">
        <v>146</v>
      </c>
      <c r="DM39" s="668"/>
      <c r="DN39" s="668"/>
      <c r="DO39" s="668"/>
      <c r="DP39" s="668"/>
      <c r="DQ39" s="668"/>
      <c r="DR39" s="668"/>
      <c r="DS39" s="668"/>
      <c r="DT39" s="668"/>
      <c r="DU39" s="668"/>
      <c r="DV39" s="669"/>
      <c r="DW39" s="641" t="s">
        <v>146</v>
      </c>
      <c r="DX39" s="666"/>
      <c r="DY39" s="666"/>
      <c r="DZ39" s="666"/>
      <c r="EA39" s="666"/>
      <c r="EB39" s="666"/>
      <c r="EC39" s="667"/>
    </row>
    <row r="40" spans="2:133" ht="11.25" customHeight="1" x14ac:dyDescent="0.2">
      <c r="B40" s="633" t="s">
        <v>347</v>
      </c>
      <c r="C40" s="634"/>
      <c r="D40" s="634"/>
      <c r="E40" s="634"/>
      <c r="F40" s="634"/>
      <c r="G40" s="634"/>
      <c r="H40" s="634"/>
      <c r="I40" s="634"/>
      <c r="J40" s="634"/>
      <c r="K40" s="634"/>
      <c r="L40" s="634"/>
      <c r="M40" s="634"/>
      <c r="N40" s="634"/>
      <c r="O40" s="634"/>
      <c r="P40" s="634"/>
      <c r="Q40" s="635"/>
      <c r="R40" s="636">
        <v>17714</v>
      </c>
      <c r="S40" s="637"/>
      <c r="T40" s="637"/>
      <c r="U40" s="637"/>
      <c r="V40" s="637"/>
      <c r="W40" s="637"/>
      <c r="X40" s="637"/>
      <c r="Y40" s="638"/>
      <c r="Z40" s="639">
        <v>0.4</v>
      </c>
      <c r="AA40" s="639"/>
      <c r="AB40" s="639"/>
      <c r="AC40" s="639"/>
      <c r="AD40" s="640" t="s">
        <v>236</v>
      </c>
      <c r="AE40" s="640"/>
      <c r="AF40" s="640"/>
      <c r="AG40" s="640"/>
      <c r="AH40" s="640"/>
      <c r="AI40" s="640"/>
      <c r="AJ40" s="640"/>
      <c r="AK40" s="640"/>
      <c r="AL40" s="641" t="s">
        <v>146</v>
      </c>
      <c r="AM40" s="642"/>
      <c r="AN40" s="642"/>
      <c r="AO40" s="643"/>
      <c r="AQ40" s="699" t="s">
        <v>348</v>
      </c>
      <c r="AR40" s="700"/>
      <c r="AS40" s="700"/>
      <c r="AT40" s="700"/>
      <c r="AU40" s="700"/>
      <c r="AV40" s="700"/>
      <c r="AW40" s="700"/>
      <c r="AX40" s="700"/>
      <c r="AY40" s="701"/>
      <c r="AZ40" s="636" t="s">
        <v>236</v>
      </c>
      <c r="BA40" s="637"/>
      <c r="BB40" s="637"/>
      <c r="BC40" s="637"/>
      <c r="BD40" s="668"/>
      <c r="BE40" s="668"/>
      <c r="BF40" s="691"/>
      <c r="BG40" s="684" t="s">
        <v>349</v>
      </c>
      <c r="BH40" s="685"/>
      <c r="BI40" s="685"/>
      <c r="BJ40" s="685"/>
      <c r="BK40" s="685"/>
      <c r="BL40" s="217"/>
      <c r="BM40" s="634" t="s">
        <v>350</v>
      </c>
      <c r="BN40" s="634"/>
      <c r="BO40" s="634"/>
      <c r="BP40" s="634"/>
      <c r="BQ40" s="634"/>
      <c r="BR40" s="634"/>
      <c r="BS40" s="634"/>
      <c r="BT40" s="634"/>
      <c r="BU40" s="635"/>
      <c r="BV40" s="636">
        <v>85</v>
      </c>
      <c r="BW40" s="637"/>
      <c r="BX40" s="637"/>
      <c r="BY40" s="637"/>
      <c r="BZ40" s="637"/>
      <c r="CA40" s="637"/>
      <c r="CB40" s="646"/>
      <c r="CD40" s="633" t="s">
        <v>351</v>
      </c>
      <c r="CE40" s="634"/>
      <c r="CF40" s="634"/>
      <c r="CG40" s="634"/>
      <c r="CH40" s="634"/>
      <c r="CI40" s="634"/>
      <c r="CJ40" s="634"/>
      <c r="CK40" s="634"/>
      <c r="CL40" s="634"/>
      <c r="CM40" s="634"/>
      <c r="CN40" s="634"/>
      <c r="CO40" s="634"/>
      <c r="CP40" s="634"/>
      <c r="CQ40" s="635"/>
      <c r="CR40" s="636">
        <v>14500</v>
      </c>
      <c r="CS40" s="637"/>
      <c r="CT40" s="637"/>
      <c r="CU40" s="637"/>
      <c r="CV40" s="637"/>
      <c r="CW40" s="637"/>
      <c r="CX40" s="637"/>
      <c r="CY40" s="638"/>
      <c r="CZ40" s="641">
        <v>0.4</v>
      </c>
      <c r="DA40" s="666"/>
      <c r="DB40" s="666"/>
      <c r="DC40" s="670"/>
      <c r="DD40" s="645">
        <v>14500</v>
      </c>
      <c r="DE40" s="637"/>
      <c r="DF40" s="637"/>
      <c r="DG40" s="637"/>
      <c r="DH40" s="637"/>
      <c r="DI40" s="637"/>
      <c r="DJ40" s="637"/>
      <c r="DK40" s="638"/>
      <c r="DL40" s="645">
        <v>14500</v>
      </c>
      <c r="DM40" s="637"/>
      <c r="DN40" s="637"/>
      <c r="DO40" s="637"/>
      <c r="DP40" s="637"/>
      <c r="DQ40" s="637"/>
      <c r="DR40" s="637"/>
      <c r="DS40" s="637"/>
      <c r="DT40" s="637"/>
      <c r="DU40" s="637"/>
      <c r="DV40" s="638"/>
      <c r="DW40" s="641">
        <v>0.7</v>
      </c>
      <c r="DX40" s="666"/>
      <c r="DY40" s="666"/>
      <c r="DZ40" s="666"/>
      <c r="EA40" s="666"/>
      <c r="EB40" s="666"/>
      <c r="EC40" s="667"/>
    </row>
    <row r="41" spans="2:133" ht="11.25" customHeight="1" x14ac:dyDescent="0.2">
      <c r="B41" s="657" t="s">
        <v>352</v>
      </c>
      <c r="C41" s="658"/>
      <c r="D41" s="658"/>
      <c r="E41" s="658"/>
      <c r="F41" s="658"/>
      <c r="G41" s="658"/>
      <c r="H41" s="658"/>
      <c r="I41" s="658"/>
      <c r="J41" s="658"/>
      <c r="K41" s="658"/>
      <c r="L41" s="658"/>
      <c r="M41" s="658"/>
      <c r="N41" s="658"/>
      <c r="O41" s="658"/>
      <c r="P41" s="658"/>
      <c r="Q41" s="659"/>
      <c r="R41" s="708">
        <v>4389251</v>
      </c>
      <c r="S41" s="709"/>
      <c r="T41" s="709"/>
      <c r="U41" s="709"/>
      <c r="V41" s="709"/>
      <c r="W41" s="709"/>
      <c r="X41" s="709"/>
      <c r="Y41" s="713"/>
      <c r="Z41" s="714">
        <v>100</v>
      </c>
      <c r="AA41" s="714"/>
      <c r="AB41" s="714"/>
      <c r="AC41" s="714"/>
      <c r="AD41" s="715">
        <v>2050624</v>
      </c>
      <c r="AE41" s="715"/>
      <c r="AF41" s="715"/>
      <c r="AG41" s="715"/>
      <c r="AH41" s="715"/>
      <c r="AI41" s="715"/>
      <c r="AJ41" s="715"/>
      <c r="AK41" s="715"/>
      <c r="AL41" s="716">
        <v>100</v>
      </c>
      <c r="AM41" s="696"/>
      <c r="AN41" s="696"/>
      <c r="AO41" s="717"/>
      <c r="AQ41" s="699" t="s">
        <v>353</v>
      </c>
      <c r="AR41" s="700"/>
      <c r="AS41" s="700"/>
      <c r="AT41" s="700"/>
      <c r="AU41" s="700"/>
      <c r="AV41" s="700"/>
      <c r="AW41" s="700"/>
      <c r="AX41" s="700"/>
      <c r="AY41" s="701"/>
      <c r="AZ41" s="636">
        <v>105202</v>
      </c>
      <c r="BA41" s="637"/>
      <c r="BB41" s="637"/>
      <c r="BC41" s="637"/>
      <c r="BD41" s="668"/>
      <c r="BE41" s="668"/>
      <c r="BF41" s="691"/>
      <c r="BG41" s="684"/>
      <c r="BH41" s="685"/>
      <c r="BI41" s="685"/>
      <c r="BJ41" s="685"/>
      <c r="BK41" s="685"/>
      <c r="BL41" s="217"/>
      <c r="BM41" s="634" t="s">
        <v>354</v>
      </c>
      <c r="BN41" s="634"/>
      <c r="BO41" s="634"/>
      <c r="BP41" s="634"/>
      <c r="BQ41" s="634"/>
      <c r="BR41" s="634"/>
      <c r="BS41" s="634"/>
      <c r="BT41" s="634"/>
      <c r="BU41" s="635"/>
      <c r="BV41" s="636" t="s">
        <v>236</v>
      </c>
      <c r="BW41" s="637"/>
      <c r="BX41" s="637"/>
      <c r="BY41" s="637"/>
      <c r="BZ41" s="637"/>
      <c r="CA41" s="637"/>
      <c r="CB41" s="646"/>
      <c r="CD41" s="633" t="s">
        <v>355</v>
      </c>
      <c r="CE41" s="634"/>
      <c r="CF41" s="634"/>
      <c r="CG41" s="634"/>
      <c r="CH41" s="634"/>
      <c r="CI41" s="634"/>
      <c r="CJ41" s="634"/>
      <c r="CK41" s="634"/>
      <c r="CL41" s="634"/>
      <c r="CM41" s="634"/>
      <c r="CN41" s="634"/>
      <c r="CO41" s="634"/>
      <c r="CP41" s="634"/>
      <c r="CQ41" s="635"/>
      <c r="CR41" s="636" t="s">
        <v>146</v>
      </c>
      <c r="CS41" s="668"/>
      <c r="CT41" s="668"/>
      <c r="CU41" s="668"/>
      <c r="CV41" s="668"/>
      <c r="CW41" s="668"/>
      <c r="CX41" s="668"/>
      <c r="CY41" s="669"/>
      <c r="CZ41" s="641" t="s">
        <v>236</v>
      </c>
      <c r="DA41" s="666"/>
      <c r="DB41" s="666"/>
      <c r="DC41" s="670"/>
      <c r="DD41" s="645" t="s">
        <v>146</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356</v>
      </c>
      <c r="AR42" s="706"/>
      <c r="AS42" s="706"/>
      <c r="AT42" s="706"/>
      <c r="AU42" s="706"/>
      <c r="AV42" s="706"/>
      <c r="AW42" s="706"/>
      <c r="AX42" s="706"/>
      <c r="AY42" s="707"/>
      <c r="AZ42" s="708">
        <v>128340</v>
      </c>
      <c r="BA42" s="709"/>
      <c r="BB42" s="709"/>
      <c r="BC42" s="709"/>
      <c r="BD42" s="695"/>
      <c r="BE42" s="695"/>
      <c r="BF42" s="697"/>
      <c r="BG42" s="686"/>
      <c r="BH42" s="687"/>
      <c r="BI42" s="687"/>
      <c r="BJ42" s="687"/>
      <c r="BK42" s="687"/>
      <c r="BL42" s="218"/>
      <c r="BM42" s="658" t="s">
        <v>357</v>
      </c>
      <c r="BN42" s="658"/>
      <c r="BO42" s="658"/>
      <c r="BP42" s="658"/>
      <c r="BQ42" s="658"/>
      <c r="BR42" s="658"/>
      <c r="BS42" s="658"/>
      <c r="BT42" s="658"/>
      <c r="BU42" s="659"/>
      <c r="BV42" s="708">
        <v>376</v>
      </c>
      <c r="BW42" s="709"/>
      <c r="BX42" s="709"/>
      <c r="BY42" s="709"/>
      <c r="BZ42" s="709"/>
      <c r="CA42" s="709"/>
      <c r="CB42" s="718"/>
      <c r="CD42" s="633" t="s">
        <v>358</v>
      </c>
      <c r="CE42" s="634"/>
      <c r="CF42" s="634"/>
      <c r="CG42" s="634"/>
      <c r="CH42" s="634"/>
      <c r="CI42" s="634"/>
      <c r="CJ42" s="634"/>
      <c r="CK42" s="634"/>
      <c r="CL42" s="634"/>
      <c r="CM42" s="634"/>
      <c r="CN42" s="634"/>
      <c r="CO42" s="634"/>
      <c r="CP42" s="634"/>
      <c r="CQ42" s="635"/>
      <c r="CR42" s="636">
        <v>630689</v>
      </c>
      <c r="CS42" s="668"/>
      <c r="CT42" s="668"/>
      <c r="CU42" s="668"/>
      <c r="CV42" s="668"/>
      <c r="CW42" s="668"/>
      <c r="CX42" s="668"/>
      <c r="CY42" s="669"/>
      <c r="CZ42" s="641">
        <v>15.4</v>
      </c>
      <c r="DA42" s="666"/>
      <c r="DB42" s="666"/>
      <c r="DC42" s="670"/>
      <c r="DD42" s="645">
        <v>257655</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359</v>
      </c>
      <c r="CD43" s="633" t="s">
        <v>360</v>
      </c>
      <c r="CE43" s="634"/>
      <c r="CF43" s="634"/>
      <c r="CG43" s="634"/>
      <c r="CH43" s="634"/>
      <c r="CI43" s="634"/>
      <c r="CJ43" s="634"/>
      <c r="CK43" s="634"/>
      <c r="CL43" s="634"/>
      <c r="CM43" s="634"/>
      <c r="CN43" s="634"/>
      <c r="CO43" s="634"/>
      <c r="CP43" s="634"/>
      <c r="CQ43" s="635"/>
      <c r="CR43" s="636">
        <v>19950</v>
      </c>
      <c r="CS43" s="668"/>
      <c r="CT43" s="668"/>
      <c r="CU43" s="668"/>
      <c r="CV43" s="668"/>
      <c r="CW43" s="668"/>
      <c r="CX43" s="668"/>
      <c r="CY43" s="669"/>
      <c r="CZ43" s="641">
        <v>0.5</v>
      </c>
      <c r="DA43" s="666"/>
      <c r="DB43" s="666"/>
      <c r="DC43" s="670"/>
      <c r="DD43" s="645">
        <v>19320</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361</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308</v>
      </c>
      <c r="CE44" s="673"/>
      <c r="CF44" s="633" t="s">
        <v>362</v>
      </c>
      <c r="CG44" s="634"/>
      <c r="CH44" s="634"/>
      <c r="CI44" s="634"/>
      <c r="CJ44" s="634"/>
      <c r="CK44" s="634"/>
      <c r="CL44" s="634"/>
      <c r="CM44" s="634"/>
      <c r="CN44" s="634"/>
      <c r="CO44" s="634"/>
      <c r="CP44" s="634"/>
      <c r="CQ44" s="635"/>
      <c r="CR44" s="636">
        <v>627897</v>
      </c>
      <c r="CS44" s="637"/>
      <c r="CT44" s="637"/>
      <c r="CU44" s="637"/>
      <c r="CV44" s="637"/>
      <c r="CW44" s="637"/>
      <c r="CX44" s="637"/>
      <c r="CY44" s="638"/>
      <c r="CZ44" s="641">
        <v>15.3</v>
      </c>
      <c r="DA44" s="642"/>
      <c r="DB44" s="642"/>
      <c r="DC44" s="648"/>
      <c r="DD44" s="645">
        <v>254863</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363</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364</v>
      </c>
      <c r="CG45" s="634"/>
      <c r="CH45" s="634"/>
      <c r="CI45" s="634"/>
      <c r="CJ45" s="634"/>
      <c r="CK45" s="634"/>
      <c r="CL45" s="634"/>
      <c r="CM45" s="634"/>
      <c r="CN45" s="634"/>
      <c r="CO45" s="634"/>
      <c r="CP45" s="634"/>
      <c r="CQ45" s="635"/>
      <c r="CR45" s="636">
        <v>24618</v>
      </c>
      <c r="CS45" s="668"/>
      <c r="CT45" s="668"/>
      <c r="CU45" s="668"/>
      <c r="CV45" s="668"/>
      <c r="CW45" s="668"/>
      <c r="CX45" s="668"/>
      <c r="CY45" s="669"/>
      <c r="CZ45" s="641">
        <v>0.6</v>
      </c>
      <c r="DA45" s="666"/>
      <c r="DB45" s="666"/>
      <c r="DC45" s="670"/>
      <c r="DD45" s="645">
        <v>643</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365</v>
      </c>
      <c r="CG46" s="634"/>
      <c r="CH46" s="634"/>
      <c r="CI46" s="634"/>
      <c r="CJ46" s="634"/>
      <c r="CK46" s="634"/>
      <c r="CL46" s="634"/>
      <c r="CM46" s="634"/>
      <c r="CN46" s="634"/>
      <c r="CO46" s="634"/>
      <c r="CP46" s="634"/>
      <c r="CQ46" s="635"/>
      <c r="CR46" s="636">
        <v>603279</v>
      </c>
      <c r="CS46" s="637"/>
      <c r="CT46" s="637"/>
      <c r="CU46" s="637"/>
      <c r="CV46" s="637"/>
      <c r="CW46" s="637"/>
      <c r="CX46" s="637"/>
      <c r="CY46" s="638"/>
      <c r="CZ46" s="641">
        <v>14.7</v>
      </c>
      <c r="DA46" s="642"/>
      <c r="DB46" s="642"/>
      <c r="DC46" s="648"/>
      <c r="DD46" s="645">
        <v>254220</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366</v>
      </c>
      <c r="CG47" s="634"/>
      <c r="CH47" s="634"/>
      <c r="CI47" s="634"/>
      <c r="CJ47" s="634"/>
      <c r="CK47" s="634"/>
      <c r="CL47" s="634"/>
      <c r="CM47" s="634"/>
      <c r="CN47" s="634"/>
      <c r="CO47" s="634"/>
      <c r="CP47" s="634"/>
      <c r="CQ47" s="635"/>
      <c r="CR47" s="636">
        <v>2792</v>
      </c>
      <c r="CS47" s="668"/>
      <c r="CT47" s="668"/>
      <c r="CU47" s="668"/>
      <c r="CV47" s="668"/>
      <c r="CW47" s="668"/>
      <c r="CX47" s="668"/>
      <c r="CY47" s="669"/>
      <c r="CZ47" s="641">
        <v>0.1</v>
      </c>
      <c r="DA47" s="666"/>
      <c r="DB47" s="666"/>
      <c r="DC47" s="670"/>
      <c r="DD47" s="645">
        <v>2792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367</v>
      </c>
      <c r="CG48" s="634"/>
      <c r="CH48" s="634"/>
      <c r="CI48" s="634"/>
      <c r="CJ48" s="634"/>
      <c r="CK48" s="634"/>
      <c r="CL48" s="634"/>
      <c r="CM48" s="634"/>
      <c r="CN48" s="634"/>
      <c r="CO48" s="634"/>
      <c r="CP48" s="634"/>
      <c r="CQ48" s="635"/>
      <c r="CR48" s="636" t="s">
        <v>146</v>
      </c>
      <c r="CS48" s="637"/>
      <c r="CT48" s="637"/>
      <c r="CU48" s="637"/>
      <c r="CV48" s="637"/>
      <c r="CW48" s="637"/>
      <c r="CX48" s="637"/>
      <c r="CY48" s="638"/>
      <c r="CZ48" s="641" t="s">
        <v>236</v>
      </c>
      <c r="DA48" s="642"/>
      <c r="DB48" s="642"/>
      <c r="DC48" s="648"/>
      <c r="DD48" s="645" t="s">
        <v>146</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368</v>
      </c>
      <c r="CE49" s="658"/>
      <c r="CF49" s="658"/>
      <c r="CG49" s="658"/>
      <c r="CH49" s="658"/>
      <c r="CI49" s="658"/>
      <c r="CJ49" s="658"/>
      <c r="CK49" s="658"/>
      <c r="CL49" s="658"/>
      <c r="CM49" s="658"/>
      <c r="CN49" s="658"/>
      <c r="CO49" s="658"/>
      <c r="CP49" s="658"/>
      <c r="CQ49" s="659"/>
      <c r="CR49" s="708">
        <v>4100254</v>
      </c>
      <c r="CS49" s="695"/>
      <c r="CT49" s="695"/>
      <c r="CU49" s="695"/>
      <c r="CV49" s="695"/>
      <c r="CW49" s="695"/>
      <c r="CX49" s="695"/>
      <c r="CY49" s="724"/>
      <c r="CZ49" s="716">
        <v>100</v>
      </c>
      <c r="DA49" s="725"/>
      <c r="DB49" s="725"/>
      <c r="DC49" s="726"/>
      <c r="DD49" s="727">
        <v>2474213</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E+hFwpUZKFAIuEqcSrDLFhPq6wbN4qaPQw1tqng9bdt6zoE778AZ4rTpCajNqQ603M26es/QRJ7ijrsn8U9jcA==" saltValue="Y4WDxv3XsKXqwGtTvYkCL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369</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370</v>
      </c>
      <c r="DK2" s="736"/>
      <c r="DL2" s="736"/>
      <c r="DM2" s="736"/>
      <c r="DN2" s="736"/>
      <c r="DO2" s="737"/>
      <c r="DP2" s="222"/>
      <c r="DQ2" s="735" t="s">
        <v>371</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372</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373</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374</v>
      </c>
      <c r="B5" s="741"/>
      <c r="C5" s="741"/>
      <c r="D5" s="741"/>
      <c r="E5" s="741"/>
      <c r="F5" s="741"/>
      <c r="G5" s="741"/>
      <c r="H5" s="741"/>
      <c r="I5" s="741"/>
      <c r="J5" s="741"/>
      <c r="K5" s="741"/>
      <c r="L5" s="741"/>
      <c r="M5" s="741"/>
      <c r="N5" s="741"/>
      <c r="O5" s="741"/>
      <c r="P5" s="742"/>
      <c r="Q5" s="746" t="s">
        <v>375</v>
      </c>
      <c r="R5" s="747"/>
      <c r="S5" s="747"/>
      <c r="T5" s="747"/>
      <c r="U5" s="748"/>
      <c r="V5" s="746" t="s">
        <v>376</v>
      </c>
      <c r="W5" s="747"/>
      <c r="X5" s="747"/>
      <c r="Y5" s="747"/>
      <c r="Z5" s="748"/>
      <c r="AA5" s="746" t="s">
        <v>377</v>
      </c>
      <c r="AB5" s="747"/>
      <c r="AC5" s="747"/>
      <c r="AD5" s="747"/>
      <c r="AE5" s="747"/>
      <c r="AF5" s="752" t="s">
        <v>378</v>
      </c>
      <c r="AG5" s="747"/>
      <c r="AH5" s="747"/>
      <c r="AI5" s="747"/>
      <c r="AJ5" s="753"/>
      <c r="AK5" s="747" t="s">
        <v>379</v>
      </c>
      <c r="AL5" s="747"/>
      <c r="AM5" s="747"/>
      <c r="AN5" s="747"/>
      <c r="AO5" s="748"/>
      <c r="AP5" s="746" t="s">
        <v>380</v>
      </c>
      <c r="AQ5" s="747"/>
      <c r="AR5" s="747"/>
      <c r="AS5" s="747"/>
      <c r="AT5" s="748"/>
      <c r="AU5" s="746" t="s">
        <v>381</v>
      </c>
      <c r="AV5" s="747"/>
      <c r="AW5" s="747"/>
      <c r="AX5" s="747"/>
      <c r="AY5" s="753"/>
      <c r="AZ5" s="226"/>
      <c r="BA5" s="226"/>
      <c r="BB5" s="226"/>
      <c r="BC5" s="226"/>
      <c r="BD5" s="226"/>
      <c r="BE5" s="227"/>
      <c r="BF5" s="227"/>
      <c r="BG5" s="227"/>
      <c r="BH5" s="227"/>
      <c r="BI5" s="227"/>
      <c r="BJ5" s="227"/>
      <c r="BK5" s="227"/>
      <c r="BL5" s="227"/>
      <c r="BM5" s="227"/>
      <c r="BN5" s="227"/>
      <c r="BO5" s="227"/>
      <c r="BP5" s="227"/>
      <c r="BQ5" s="740" t="s">
        <v>382</v>
      </c>
      <c r="BR5" s="741"/>
      <c r="BS5" s="741"/>
      <c r="BT5" s="741"/>
      <c r="BU5" s="741"/>
      <c r="BV5" s="741"/>
      <c r="BW5" s="741"/>
      <c r="BX5" s="741"/>
      <c r="BY5" s="741"/>
      <c r="BZ5" s="741"/>
      <c r="CA5" s="741"/>
      <c r="CB5" s="741"/>
      <c r="CC5" s="741"/>
      <c r="CD5" s="741"/>
      <c r="CE5" s="741"/>
      <c r="CF5" s="741"/>
      <c r="CG5" s="742"/>
      <c r="CH5" s="746" t="s">
        <v>383</v>
      </c>
      <c r="CI5" s="747"/>
      <c r="CJ5" s="747"/>
      <c r="CK5" s="747"/>
      <c r="CL5" s="748"/>
      <c r="CM5" s="746" t="s">
        <v>384</v>
      </c>
      <c r="CN5" s="747"/>
      <c r="CO5" s="747"/>
      <c r="CP5" s="747"/>
      <c r="CQ5" s="748"/>
      <c r="CR5" s="746" t="s">
        <v>385</v>
      </c>
      <c r="CS5" s="747"/>
      <c r="CT5" s="747"/>
      <c r="CU5" s="747"/>
      <c r="CV5" s="748"/>
      <c r="CW5" s="746" t="s">
        <v>386</v>
      </c>
      <c r="CX5" s="747"/>
      <c r="CY5" s="747"/>
      <c r="CZ5" s="747"/>
      <c r="DA5" s="748"/>
      <c r="DB5" s="746" t="s">
        <v>387</v>
      </c>
      <c r="DC5" s="747"/>
      <c r="DD5" s="747"/>
      <c r="DE5" s="747"/>
      <c r="DF5" s="748"/>
      <c r="DG5" s="776" t="s">
        <v>388</v>
      </c>
      <c r="DH5" s="777"/>
      <c r="DI5" s="777"/>
      <c r="DJ5" s="777"/>
      <c r="DK5" s="778"/>
      <c r="DL5" s="776" t="s">
        <v>389</v>
      </c>
      <c r="DM5" s="777"/>
      <c r="DN5" s="777"/>
      <c r="DO5" s="777"/>
      <c r="DP5" s="778"/>
      <c r="DQ5" s="746" t="s">
        <v>390</v>
      </c>
      <c r="DR5" s="747"/>
      <c r="DS5" s="747"/>
      <c r="DT5" s="747"/>
      <c r="DU5" s="748"/>
      <c r="DV5" s="746" t="s">
        <v>381</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391</v>
      </c>
      <c r="C7" s="763"/>
      <c r="D7" s="763"/>
      <c r="E7" s="763"/>
      <c r="F7" s="763"/>
      <c r="G7" s="763"/>
      <c r="H7" s="763"/>
      <c r="I7" s="763"/>
      <c r="J7" s="763"/>
      <c r="K7" s="763"/>
      <c r="L7" s="763"/>
      <c r="M7" s="763"/>
      <c r="N7" s="763"/>
      <c r="O7" s="763"/>
      <c r="P7" s="764"/>
      <c r="Q7" s="765">
        <v>4379</v>
      </c>
      <c r="R7" s="766"/>
      <c r="S7" s="766"/>
      <c r="T7" s="766"/>
      <c r="U7" s="766"/>
      <c r="V7" s="766">
        <v>4090</v>
      </c>
      <c r="W7" s="766"/>
      <c r="X7" s="766"/>
      <c r="Y7" s="766"/>
      <c r="Z7" s="766"/>
      <c r="AA7" s="766">
        <v>289</v>
      </c>
      <c r="AB7" s="766"/>
      <c r="AC7" s="766"/>
      <c r="AD7" s="766"/>
      <c r="AE7" s="767"/>
      <c r="AF7" s="768">
        <v>280</v>
      </c>
      <c r="AG7" s="769"/>
      <c r="AH7" s="769"/>
      <c r="AI7" s="769"/>
      <c r="AJ7" s="770"/>
      <c r="AK7" s="771">
        <v>1</v>
      </c>
      <c r="AL7" s="772"/>
      <c r="AM7" s="772"/>
      <c r="AN7" s="772"/>
      <c r="AO7" s="772"/>
      <c r="AP7" s="772">
        <v>2444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c r="BT7" s="760"/>
      <c r="BU7" s="760"/>
      <c r="BV7" s="760"/>
      <c r="BW7" s="760"/>
      <c r="BX7" s="760"/>
      <c r="BY7" s="760"/>
      <c r="BZ7" s="760"/>
      <c r="CA7" s="760"/>
      <c r="CB7" s="760"/>
      <c r="CC7" s="760"/>
      <c r="CD7" s="760"/>
      <c r="CE7" s="760"/>
      <c r="CF7" s="760"/>
      <c r="CG7" s="775"/>
      <c r="CH7" s="756"/>
      <c r="CI7" s="757"/>
      <c r="CJ7" s="757"/>
      <c r="CK7" s="757"/>
      <c r="CL7" s="758"/>
      <c r="CM7" s="756"/>
      <c r="CN7" s="757"/>
      <c r="CO7" s="757"/>
      <c r="CP7" s="757"/>
      <c r="CQ7" s="758"/>
      <c r="CR7" s="756"/>
      <c r="CS7" s="757"/>
      <c r="CT7" s="757"/>
      <c r="CU7" s="757"/>
      <c r="CV7" s="758"/>
      <c r="CW7" s="756"/>
      <c r="CX7" s="757"/>
      <c r="CY7" s="757"/>
      <c r="CZ7" s="757"/>
      <c r="DA7" s="758"/>
      <c r="DB7" s="756"/>
      <c r="DC7" s="757"/>
      <c r="DD7" s="757"/>
      <c r="DE7" s="757"/>
      <c r="DF7" s="758"/>
      <c r="DG7" s="756"/>
      <c r="DH7" s="757"/>
      <c r="DI7" s="757"/>
      <c r="DJ7" s="757"/>
      <c r="DK7" s="758"/>
      <c r="DL7" s="756"/>
      <c r="DM7" s="757"/>
      <c r="DN7" s="757"/>
      <c r="DO7" s="757"/>
      <c r="DP7" s="758"/>
      <c r="DQ7" s="756"/>
      <c r="DR7" s="757"/>
      <c r="DS7" s="757"/>
      <c r="DT7" s="757"/>
      <c r="DU7" s="758"/>
      <c r="DV7" s="759"/>
      <c r="DW7" s="760"/>
      <c r="DX7" s="760"/>
      <c r="DY7" s="760"/>
      <c r="DZ7" s="761"/>
      <c r="EA7" s="228"/>
    </row>
    <row r="8" spans="1:131" s="229" customFormat="1" ht="26.25" customHeight="1" x14ac:dyDescent="0.2">
      <c r="A8" s="232">
        <v>2</v>
      </c>
      <c r="B8" s="793" t="s">
        <v>392</v>
      </c>
      <c r="C8" s="794"/>
      <c r="D8" s="794"/>
      <c r="E8" s="794"/>
      <c r="F8" s="794"/>
      <c r="G8" s="794"/>
      <c r="H8" s="794"/>
      <c r="I8" s="794"/>
      <c r="J8" s="794"/>
      <c r="K8" s="794"/>
      <c r="L8" s="794"/>
      <c r="M8" s="794"/>
      <c r="N8" s="794"/>
      <c r="O8" s="794"/>
      <c r="P8" s="795"/>
      <c r="Q8" s="796">
        <v>93</v>
      </c>
      <c r="R8" s="797"/>
      <c r="S8" s="797"/>
      <c r="T8" s="797"/>
      <c r="U8" s="797"/>
      <c r="V8" s="797">
        <v>93</v>
      </c>
      <c r="W8" s="797"/>
      <c r="X8" s="797"/>
      <c r="Y8" s="797"/>
      <c r="Z8" s="797"/>
      <c r="AA8" s="797" t="s">
        <v>584</v>
      </c>
      <c r="AB8" s="797"/>
      <c r="AC8" s="797"/>
      <c r="AD8" s="797"/>
      <c r="AE8" s="798"/>
      <c r="AF8" s="799" t="s">
        <v>129</v>
      </c>
      <c r="AG8" s="800"/>
      <c r="AH8" s="800"/>
      <c r="AI8" s="800"/>
      <c r="AJ8" s="801"/>
      <c r="AK8" s="782">
        <v>84</v>
      </c>
      <c r="AL8" s="783"/>
      <c r="AM8" s="783"/>
      <c r="AN8" s="783"/>
      <c r="AO8" s="783"/>
      <c r="AP8" s="783" t="s">
        <v>584</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8"/>
    </row>
    <row r="9" spans="1:131" s="229" customFormat="1" ht="26.25" customHeight="1" x14ac:dyDescent="0.2">
      <c r="A9" s="232">
        <v>3</v>
      </c>
      <c r="B9" s="793" t="s">
        <v>394</v>
      </c>
      <c r="C9" s="794"/>
      <c r="D9" s="794"/>
      <c r="E9" s="794"/>
      <c r="F9" s="794"/>
      <c r="G9" s="794"/>
      <c r="H9" s="794"/>
      <c r="I9" s="794"/>
      <c r="J9" s="794"/>
      <c r="K9" s="794"/>
      <c r="L9" s="794"/>
      <c r="M9" s="794"/>
      <c r="N9" s="794"/>
      <c r="O9" s="794"/>
      <c r="P9" s="795"/>
      <c r="Q9" s="796">
        <v>18</v>
      </c>
      <c r="R9" s="797"/>
      <c r="S9" s="797"/>
      <c r="T9" s="797"/>
      <c r="U9" s="797"/>
      <c r="V9" s="797">
        <v>18</v>
      </c>
      <c r="W9" s="797"/>
      <c r="X9" s="797"/>
      <c r="Y9" s="797"/>
      <c r="Z9" s="797"/>
      <c r="AA9" s="797" t="s">
        <v>584</v>
      </c>
      <c r="AB9" s="797"/>
      <c r="AC9" s="797"/>
      <c r="AD9" s="797"/>
      <c r="AE9" s="798"/>
      <c r="AF9" s="799" t="s">
        <v>129</v>
      </c>
      <c r="AG9" s="800"/>
      <c r="AH9" s="800"/>
      <c r="AI9" s="800"/>
      <c r="AJ9" s="801"/>
      <c r="AK9" s="782">
        <v>4</v>
      </c>
      <c r="AL9" s="783"/>
      <c r="AM9" s="783"/>
      <c r="AN9" s="783"/>
      <c r="AO9" s="783"/>
      <c r="AP9" s="783" t="s">
        <v>584</v>
      </c>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t="s">
        <v>395</v>
      </c>
      <c r="C10" s="794"/>
      <c r="D10" s="794"/>
      <c r="E10" s="794"/>
      <c r="F10" s="794"/>
      <c r="G10" s="794"/>
      <c r="H10" s="794"/>
      <c r="I10" s="794"/>
      <c r="J10" s="794"/>
      <c r="K10" s="794"/>
      <c r="L10" s="794"/>
      <c r="M10" s="794"/>
      <c r="N10" s="794"/>
      <c r="O10" s="794"/>
      <c r="P10" s="795"/>
      <c r="Q10" s="796">
        <v>4</v>
      </c>
      <c r="R10" s="797"/>
      <c r="S10" s="797"/>
      <c r="T10" s="797"/>
      <c r="U10" s="797"/>
      <c r="V10" s="797" t="s">
        <v>584</v>
      </c>
      <c r="W10" s="797"/>
      <c r="X10" s="797"/>
      <c r="Y10" s="797"/>
      <c r="Z10" s="797"/>
      <c r="AA10" s="797">
        <v>4</v>
      </c>
      <c r="AB10" s="797"/>
      <c r="AC10" s="797"/>
      <c r="AD10" s="797"/>
      <c r="AE10" s="798"/>
      <c r="AF10" s="799">
        <v>4</v>
      </c>
      <c r="AG10" s="800"/>
      <c r="AH10" s="800"/>
      <c r="AI10" s="800"/>
      <c r="AJ10" s="801"/>
      <c r="AK10" s="782" t="s">
        <v>584</v>
      </c>
      <c r="AL10" s="783"/>
      <c r="AM10" s="783"/>
      <c r="AN10" s="783"/>
      <c r="AO10" s="783"/>
      <c r="AP10" s="783" t="s">
        <v>584</v>
      </c>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396</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397</v>
      </c>
      <c r="B23" s="802" t="s">
        <v>398</v>
      </c>
      <c r="C23" s="803"/>
      <c r="D23" s="803"/>
      <c r="E23" s="803"/>
      <c r="F23" s="803"/>
      <c r="G23" s="803"/>
      <c r="H23" s="803"/>
      <c r="I23" s="803"/>
      <c r="J23" s="803"/>
      <c r="K23" s="803"/>
      <c r="L23" s="803"/>
      <c r="M23" s="803"/>
      <c r="N23" s="803"/>
      <c r="O23" s="803"/>
      <c r="P23" s="804"/>
      <c r="Q23" s="805">
        <v>4393</v>
      </c>
      <c r="R23" s="806"/>
      <c r="S23" s="806"/>
      <c r="T23" s="806"/>
      <c r="U23" s="806"/>
      <c r="V23" s="806">
        <v>4100</v>
      </c>
      <c r="W23" s="806"/>
      <c r="X23" s="806"/>
      <c r="Y23" s="806"/>
      <c r="Z23" s="806"/>
      <c r="AA23" s="806">
        <v>293</v>
      </c>
      <c r="AB23" s="806"/>
      <c r="AC23" s="806"/>
      <c r="AD23" s="806"/>
      <c r="AE23" s="807"/>
      <c r="AF23" s="808">
        <v>284</v>
      </c>
      <c r="AG23" s="806"/>
      <c r="AH23" s="806"/>
      <c r="AI23" s="806"/>
      <c r="AJ23" s="809"/>
      <c r="AK23" s="810"/>
      <c r="AL23" s="811"/>
      <c r="AM23" s="811"/>
      <c r="AN23" s="811"/>
      <c r="AO23" s="811"/>
      <c r="AP23" s="806">
        <v>2444</v>
      </c>
      <c r="AQ23" s="806"/>
      <c r="AR23" s="806"/>
      <c r="AS23" s="806"/>
      <c r="AT23" s="806"/>
      <c r="AU23" s="822"/>
      <c r="AV23" s="822"/>
      <c r="AW23" s="822"/>
      <c r="AX23" s="822"/>
      <c r="AY23" s="823"/>
      <c r="AZ23" s="824" t="s">
        <v>399</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400</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401</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374</v>
      </c>
      <c r="B26" s="741"/>
      <c r="C26" s="741"/>
      <c r="D26" s="741"/>
      <c r="E26" s="741"/>
      <c r="F26" s="741"/>
      <c r="G26" s="741"/>
      <c r="H26" s="741"/>
      <c r="I26" s="741"/>
      <c r="J26" s="741"/>
      <c r="K26" s="741"/>
      <c r="L26" s="741"/>
      <c r="M26" s="741"/>
      <c r="N26" s="741"/>
      <c r="O26" s="741"/>
      <c r="P26" s="742"/>
      <c r="Q26" s="746" t="s">
        <v>402</v>
      </c>
      <c r="R26" s="747"/>
      <c r="S26" s="747"/>
      <c r="T26" s="747"/>
      <c r="U26" s="748"/>
      <c r="V26" s="746" t="s">
        <v>403</v>
      </c>
      <c r="W26" s="747"/>
      <c r="X26" s="747"/>
      <c r="Y26" s="747"/>
      <c r="Z26" s="748"/>
      <c r="AA26" s="746" t="s">
        <v>404</v>
      </c>
      <c r="AB26" s="747"/>
      <c r="AC26" s="747"/>
      <c r="AD26" s="747"/>
      <c r="AE26" s="747"/>
      <c r="AF26" s="827" t="s">
        <v>405</v>
      </c>
      <c r="AG26" s="828"/>
      <c r="AH26" s="828"/>
      <c r="AI26" s="828"/>
      <c r="AJ26" s="829"/>
      <c r="AK26" s="747" t="s">
        <v>406</v>
      </c>
      <c r="AL26" s="747"/>
      <c r="AM26" s="747"/>
      <c r="AN26" s="747"/>
      <c r="AO26" s="748"/>
      <c r="AP26" s="746" t="s">
        <v>407</v>
      </c>
      <c r="AQ26" s="747"/>
      <c r="AR26" s="747"/>
      <c r="AS26" s="747"/>
      <c r="AT26" s="748"/>
      <c r="AU26" s="746" t="s">
        <v>408</v>
      </c>
      <c r="AV26" s="747"/>
      <c r="AW26" s="747"/>
      <c r="AX26" s="747"/>
      <c r="AY26" s="748"/>
      <c r="AZ26" s="746" t="s">
        <v>409</v>
      </c>
      <c r="BA26" s="747"/>
      <c r="BB26" s="747"/>
      <c r="BC26" s="747"/>
      <c r="BD26" s="748"/>
      <c r="BE26" s="746" t="s">
        <v>381</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410</v>
      </c>
      <c r="C28" s="763"/>
      <c r="D28" s="763"/>
      <c r="E28" s="763"/>
      <c r="F28" s="763"/>
      <c r="G28" s="763"/>
      <c r="H28" s="763"/>
      <c r="I28" s="763"/>
      <c r="J28" s="763"/>
      <c r="K28" s="763"/>
      <c r="L28" s="763"/>
      <c r="M28" s="763"/>
      <c r="N28" s="763"/>
      <c r="O28" s="763"/>
      <c r="P28" s="764"/>
      <c r="Q28" s="835">
        <v>442</v>
      </c>
      <c r="R28" s="836"/>
      <c r="S28" s="836"/>
      <c r="T28" s="836"/>
      <c r="U28" s="836"/>
      <c r="V28" s="836">
        <v>432</v>
      </c>
      <c r="W28" s="836"/>
      <c r="X28" s="836"/>
      <c r="Y28" s="836"/>
      <c r="Z28" s="836"/>
      <c r="AA28" s="836">
        <v>10</v>
      </c>
      <c r="AB28" s="836"/>
      <c r="AC28" s="836"/>
      <c r="AD28" s="836"/>
      <c r="AE28" s="837"/>
      <c r="AF28" s="838">
        <v>10</v>
      </c>
      <c r="AG28" s="836"/>
      <c r="AH28" s="836"/>
      <c r="AI28" s="836"/>
      <c r="AJ28" s="839"/>
      <c r="AK28" s="840">
        <v>67</v>
      </c>
      <c r="AL28" s="841"/>
      <c r="AM28" s="841"/>
      <c r="AN28" s="841"/>
      <c r="AO28" s="841"/>
      <c r="AP28" s="841" t="s">
        <v>584</v>
      </c>
      <c r="AQ28" s="841"/>
      <c r="AR28" s="841"/>
      <c r="AS28" s="841"/>
      <c r="AT28" s="841"/>
      <c r="AU28" s="841" t="s">
        <v>584</v>
      </c>
      <c r="AV28" s="841"/>
      <c r="AW28" s="841"/>
      <c r="AX28" s="841"/>
      <c r="AY28" s="841"/>
      <c r="AZ28" s="842" t="s">
        <v>584</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411</v>
      </c>
      <c r="C29" s="794"/>
      <c r="D29" s="794"/>
      <c r="E29" s="794"/>
      <c r="F29" s="794"/>
      <c r="G29" s="794"/>
      <c r="H29" s="794"/>
      <c r="I29" s="794"/>
      <c r="J29" s="794"/>
      <c r="K29" s="794"/>
      <c r="L29" s="794"/>
      <c r="M29" s="794"/>
      <c r="N29" s="794"/>
      <c r="O29" s="794"/>
      <c r="P29" s="795"/>
      <c r="Q29" s="796">
        <v>632</v>
      </c>
      <c r="R29" s="797"/>
      <c r="S29" s="797"/>
      <c r="T29" s="797"/>
      <c r="U29" s="797"/>
      <c r="V29" s="797">
        <v>632</v>
      </c>
      <c r="W29" s="797"/>
      <c r="X29" s="797"/>
      <c r="Y29" s="797"/>
      <c r="Z29" s="797"/>
      <c r="AA29" s="797" t="s">
        <v>584</v>
      </c>
      <c r="AB29" s="797"/>
      <c r="AC29" s="797"/>
      <c r="AD29" s="797"/>
      <c r="AE29" s="798"/>
      <c r="AF29" s="799" t="s">
        <v>129</v>
      </c>
      <c r="AG29" s="800"/>
      <c r="AH29" s="800"/>
      <c r="AI29" s="800"/>
      <c r="AJ29" s="801"/>
      <c r="AK29" s="847">
        <v>140</v>
      </c>
      <c r="AL29" s="843"/>
      <c r="AM29" s="843"/>
      <c r="AN29" s="843"/>
      <c r="AO29" s="843"/>
      <c r="AP29" s="843">
        <v>322</v>
      </c>
      <c r="AQ29" s="843"/>
      <c r="AR29" s="843"/>
      <c r="AS29" s="843"/>
      <c r="AT29" s="843"/>
      <c r="AU29" s="843">
        <v>124</v>
      </c>
      <c r="AV29" s="843"/>
      <c r="AW29" s="843"/>
      <c r="AX29" s="843"/>
      <c r="AY29" s="843"/>
      <c r="AZ29" s="844" t="s">
        <v>584</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412</v>
      </c>
      <c r="C30" s="794"/>
      <c r="D30" s="794"/>
      <c r="E30" s="794"/>
      <c r="F30" s="794"/>
      <c r="G30" s="794"/>
      <c r="H30" s="794"/>
      <c r="I30" s="794"/>
      <c r="J30" s="794"/>
      <c r="K30" s="794"/>
      <c r="L30" s="794"/>
      <c r="M30" s="794"/>
      <c r="N30" s="794"/>
      <c r="O30" s="794"/>
      <c r="P30" s="795"/>
      <c r="Q30" s="796">
        <v>492</v>
      </c>
      <c r="R30" s="797"/>
      <c r="S30" s="797"/>
      <c r="T30" s="797"/>
      <c r="U30" s="797"/>
      <c r="V30" s="797">
        <v>456</v>
      </c>
      <c r="W30" s="797"/>
      <c r="X30" s="797"/>
      <c r="Y30" s="797"/>
      <c r="Z30" s="797"/>
      <c r="AA30" s="797">
        <v>36</v>
      </c>
      <c r="AB30" s="797"/>
      <c r="AC30" s="797"/>
      <c r="AD30" s="797"/>
      <c r="AE30" s="798"/>
      <c r="AF30" s="799">
        <v>36</v>
      </c>
      <c r="AG30" s="800"/>
      <c r="AH30" s="800"/>
      <c r="AI30" s="800"/>
      <c r="AJ30" s="801"/>
      <c r="AK30" s="847">
        <v>77</v>
      </c>
      <c r="AL30" s="843"/>
      <c r="AM30" s="843"/>
      <c r="AN30" s="843"/>
      <c r="AO30" s="843"/>
      <c r="AP30" s="843" t="s">
        <v>584</v>
      </c>
      <c r="AQ30" s="843"/>
      <c r="AR30" s="843"/>
      <c r="AS30" s="843"/>
      <c r="AT30" s="843"/>
      <c r="AU30" s="843" t="s">
        <v>584</v>
      </c>
      <c r="AV30" s="843"/>
      <c r="AW30" s="843"/>
      <c r="AX30" s="843"/>
      <c r="AY30" s="843"/>
      <c r="AZ30" s="844" t="s">
        <v>584</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413</v>
      </c>
      <c r="C31" s="794"/>
      <c r="D31" s="794"/>
      <c r="E31" s="794"/>
      <c r="F31" s="794"/>
      <c r="G31" s="794"/>
      <c r="H31" s="794"/>
      <c r="I31" s="794"/>
      <c r="J31" s="794"/>
      <c r="K31" s="794"/>
      <c r="L31" s="794"/>
      <c r="M31" s="794"/>
      <c r="N31" s="794"/>
      <c r="O31" s="794"/>
      <c r="P31" s="795"/>
      <c r="Q31" s="796">
        <v>54</v>
      </c>
      <c r="R31" s="797"/>
      <c r="S31" s="797"/>
      <c r="T31" s="797"/>
      <c r="U31" s="797"/>
      <c r="V31" s="797">
        <v>53</v>
      </c>
      <c r="W31" s="797"/>
      <c r="X31" s="797"/>
      <c r="Y31" s="797"/>
      <c r="Z31" s="797"/>
      <c r="AA31" s="797">
        <v>1</v>
      </c>
      <c r="AB31" s="797"/>
      <c r="AC31" s="797"/>
      <c r="AD31" s="797"/>
      <c r="AE31" s="798"/>
      <c r="AF31" s="799">
        <v>1</v>
      </c>
      <c r="AG31" s="800"/>
      <c r="AH31" s="800"/>
      <c r="AI31" s="800"/>
      <c r="AJ31" s="801"/>
      <c r="AK31" s="847">
        <v>52</v>
      </c>
      <c r="AL31" s="843"/>
      <c r="AM31" s="843"/>
      <c r="AN31" s="843"/>
      <c r="AO31" s="843"/>
      <c r="AP31" s="843" t="s">
        <v>584</v>
      </c>
      <c r="AQ31" s="843"/>
      <c r="AR31" s="843"/>
      <c r="AS31" s="843"/>
      <c r="AT31" s="843"/>
      <c r="AU31" s="843" t="s">
        <v>584</v>
      </c>
      <c r="AV31" s="843"/>
      <c r="AW31" s="843"/>
      <c r="AX31" s="843"/>
      <c r="AY31" s="843"/>
      <c r="AZ31" s="844" t="s">
        <v>584</v>
      </c>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414</v>
      </c>
      <c r="C32" s="794"/>
      <c r="D32" s="794"/>
      <c r="E32" s="794"/>
      <c r="F32" s="794"/>
      <c r="G32" s="794"/>
      <c r="H32" s="794"/>
      <c r="I32" s="794"/>
      <c r="J32" s="794"/>
      <c r="K32" s="794"/>
      <c r="L32" s="794"/>
      <c r="M32" s="794"/>
      <c r="N32" s="794"/>
      <c r="O32" s="794"/>
      <c r="P32" s="795"/>
      <c r="Q32" s="796">
        <v>118</v>
      </c>
      <c r="R32" s="797"/>
      <c r="S32" s="797"/>
      <c r="T32" s="797"/>
      <c r="U32" s="797"/>
      <c r="V32" s="797">
        <v>110</v>
      </c>
      <c r="W32" s="797"/>
      <c r="X32" s="797"/>
      <c r="Y32" s="797"/>
      <c r="Z32" s="797"/>
      <c r="AA32" s="797">
        <v>8</v>
      </c>
      <c r="AB32" s="797"/>
      <c r="AC32" s="797"/>
      <c r="AD32" s="797"/>
      <c r="AE32" s="798"/>
      <c r="AF32" s="799">
        <v>8</v>
      </c>
      <c r="AG32" s="800"/>
      <c r="AH32" s="800"/>
      <c r="AI32" s="800"/>
      <c r="AJ32" s="801"/>
      <c r="AK32" s="847">
        <v>38</v>
      </c>
      <c r="AL32" s="843"/>
      <c r="AM32" s="843"/>
      <c r="AN32" s="843"/>
      <c r="AO32" s="843"/>
      <c r="AP32" s="843">
        <v>183</v>
      </c>
      <c r="AQ32" s="843"/>
      <c r="AR32" s="843"/>
      <c r="AS32" s="843"/>
      <c r="AT32" s="843"/>
      <c r="AU32" s="843">
        <v>130</v>
      </c>
      <c r="AV32" s="843"/>
      <c r="AW32" s="843"/>
      <c r="AX32" s="843"/>
      <c r="AY32" s="843"/>
      <c r="AZ32" s="844" t="s">
        <v>584</v>
      </c>
      <c r="BA32" s="844"/>
      <c r="BB32" s="844"/>
      <c r="BC32" s="844"/>
      <c r="BD32" s="844"/>
      <c r="BE32" s="845" t="s">
        <v>415</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t="s">
        <v>416</v>
      </c>
      <c r="C33" s="794"/>
      <c r="D33" s="794"/>
      <c r="E33" s="794"/>
      <c r="F33" s="794"/>
      <c r="G33" s="794"/>
      <c r="H33" s="794"/>
      <c r="I33" s="794"/>
      <c r="J33" s="794"/>
      <c r="K33" s="794"/>
      <c r="L33" s="794"/>
      <c r="M33" s="794"/>
      <c r="N33" s="794"/>
      <c r="O33" s="794"/>
      <c r="P33" s="795"/>
      <c r="Q33" s="796">
        <v>625</v>
      </c>
      <c r="R33" s="797"/>
      <c r="S33" s="797"/>
      <c r="T33" s="797"/>
      <c r="U33" s="797"/>
      <c r="V33" s="797">
        <v>621</v>
      </c>
      <c r="W33" s="797"/>
      <c r="X33" s="797"/>
      <c r="Y33" s="797"/>
      <c r="Z33" s="797"/>
      <c r="AA33" s="797">
        <v>4</v>
      </c>
      <c r="AB33" s="797"/>
      <c r="AC33" s="797"/>
      <c r="AD33" s="797"/>
      <c r="AE33" s="798"/>
      <c r="AF33" s="799">
        <v>4</v>
      </c>
      <c r="AG33" s="800"/>
      <c r="AH33" s="800"/>
      <c r="AI33" s="800"/>
      <c r="AJ33" s="801"/>
      <c r="AK33" s="847">
        <v>112</v>
      </c>
      <c r="AL33" s="843"/>
      <c r="AM33" s="843"/>
      <c r="AN33" s="843"/>
      <c r="AO33" s="843"/>
      <c r="AP33" s="843">
        <v>1278</v>
      </c>
      <c r="AQ33" s="843"/>
      <c r="AR33" s="843"/>
      <c r="AS33" s="843"/>
      <c r="AT33" s="843"/>
      <c r="AU33" s="843">
        <v>1278</v>
      </c>
      <c r="AV33" s="843"/>
      <c r="AW33" s="843"/>
      <c r="AX33" s="843"/>
      <c r="AY33" s="843"/>
      <c r="AZ33" s="844" t="s">
        <v>584</v>
      </c>
      <c r="BA33" s="844"/>
      <c r="BB33" s="844"/>
      <c r="BC33" s="844"/>
      <c r="BD33" s="844"/>
      <c r="BE33" s="845" t="s">
        <v>415</v>
      </c>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417</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397</v>
      </c>
      <c r="B63" s="802" t="s">
        <v>418</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59</v>
      </c>
      <c r="AG63" s="857"/>
      <c r="AH63" s="857"/>
      <c r="AI63" s="857"/>
      <c r="AJ63" s="858"/>
      <c r="AK63" s="859"/>
      <c r="AL63" s="854"/>
      <c r="AM63" s="854"/>
      <c r="AN63" s="854"/>
      <c r="AO63" s="854"/>
      <c r="AP63" s="857">
        <v>1848</v>
      </c>
      <c r="AQ63" s="857"/>
      <c r="AR63" s="857"/>
      <c r="AS63" s="857"/>
      <c r="AT63" s="857"/>
      <c r="AU63" s="857">
        <v>1561</v>
      </c>
      <c r="AV63" s="857"/>
      <c r="AW63" s="857"/>
      <c r="AX63" s="857"/>
      <c r="AY63" s="857"/>
      <c r="AZ63" s="861"/>
      <c r="BA63" s="861"/>
      <c r="BB63" s="861"/>
      <c r="BC63" s="861"/>
      <c r="BD63" s="861"/>
      <c r="BE63" s="862"/>
      <c r="BF63" s="862"/>
      <c r="BG63" s="862"/>
      <c r="BH63" s="862"/>
      <c r="BI63" s="863"/>
      <c r="BJ63" s="864" t="s">
        <v>399</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420</v>
      </c>
      <c r="B66" s="741"/>
      <c r="C66" s="741"/>
      <c r="D66" s="741"/>
      <c r="E66" s="741"/>
      <c r="F66" s="741"/>
      <c r="G66" s="741"/>
      <c r="H66" s="741"/>
      <c r="I66" s="741"/>
      <c r="J66" s="741"/>
      <c r="K66" s="741"/>
      <c r="L66" s="741"/>
      <c r="M66" s="741"/>
      <c r="N66" s="741"/>
      <c r="O66" s="741"/>
      <c r="P66" s="742"/>
      <c r="Q66" s="746" t="s">
        <v>421</v>
      </c>
      <c r="R66" s="747"/>
      <c r="S66" s="747"/>
      <c r="T66" s="747"/>
      <c r="U66" s="748"/>
      <c r="V66" s="746" t="s">
        <v>422</v>
      </c>
      <c r="W66" s="747"/>
      <c r="X66" s="747"/>
      <c r="Y66" s="747"/>
      <c r="Z66" s="748"/>
      <c r="AA66" s="746" t="s">
        <v>404</v>
      </c>
      <c r="AB66" s="747"/>
      <c r="AC66" s="747"/>
      <c r="AD66" s="747"/>
      <c r="AE66" s="748"/>
      <c r="AF66" s="867" t="s">
        <v>405</v>
      </c>
      <c r="AG66" s="828"/>
      <c r="AH66" s="828"/>
      <c r="AI66" s="828"/>
      <c r="AJ66" s="868"/>
      <c r="AK66" s="746" t="s">
        <v>423</v>
      </c>
      <c r="AL66" s="741"/>
      <c r="AM66" s="741"/>
      <c r="AN66" s="741"/>
      <c r="AO66" s="742"/>
      <c r="AP66" s="746" t="s">
        <v>424</v>
      </c>
      <c r="AQ66" s="747"/>
      <c r="AR66" s="747"/>
      <c r="AS66" s="747"/>
      <c r="AT66" s="748"/>
      <c r="AU66" s="746" t="s">
        <v>425</v>
      </c>
      <c r="AV66" s="747"/>
      <c r="AW66" s="747"/>
      <c r="AX66" s="747"/>
      <c r="AY66" s="748"/>
      <c r="AZ66" s="746" t="s">
        <v>381</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585</v>
      </c>
      <c r="C68" s="883"/>
      <c r="D68" s="883"/>
      <c r="E68" s="883"/>
      <c r="F68" s="883"/>
      <c r="G68" s="883"/>
      <c r="H68" s="883"/>
      <c r="I68" s="883"/>
      <c r="J68" s="883"/>
      <c r="K68" s="883"/>
      <c r="L68" s="883"/>
      <c r="M68" s="883"/>
      <c r="N68" s="883"/>
      <c r="O68" s="883"/>
      <c r="P68" s="884"/>
      <c r="Q68" s="885">
        <v>7352</v>
      </c>
      <c r="R68" s="879"/>
      <c r="S68" s="879"/>
      <c r="T68" s="879"/>
      <c r="U68" s="879"/>
      <c r="V68" s="879">
        <v>7276</v>
      </c>
      <c r="W68" s="879"/>
      <c r="X68" s="879"/>
      <c r="Y68" s="879"/>
      <c r="Z68" s="879"/>
      <c r="AA68" s="879">
        <v>76</v>
      </c>
      <c r="AB68" s="879"/>
      <c r="AC68" s="879"/>
      <c r="AD68" s="879"/>
      <c r="AE68" s="879"/>
      <c r="AF68" s="879">
        <v>76</v>
      </c>
      <c r="AG68" s="879"/>
      <c r="AH68" s="879"/>
      <c r="AI68" s="879"/>
      <c r="AJ68" s="879"/>
      <c r="AK68" s="879">
        <v>3086</v>
      </c>
      <c r="AL68" s="879"/>
      <c r="AM68" s="879"/>
      <c r="AN68" s="879"/>
      <c r="AO68" s="879"/>
      <c r="AP68" s="879" t="s">
        <v>584</v>
      </c>
      <c r="AQ68" s="879"/>
      <c r="AR68" s="879"/>
      <c r="AS68" s="879"/>
      <c r="AT68" s="879"/>
      <c r="AU68" s="879" t="s">
        <v>584</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586</v>
      </c>
      <c r="C69" s="887"/>
      <c r="D69" s="887"/>
      <c r="E69" s="887"/>
      <c r="F69" s="887"/>
      <c r="G69" s="887"/>
      <c r="H69" s="887"/>
      <c r="I69" s="887"/>
      <c r="J69" s="887"/>
      <c r="K69" s="887"/>
      <c r="L69" s="887"/>
      <c r="M69" s="887"/>
      <c r="N69" s="887"/>
      <c r="O69" s="887"/>
      <c r="P69" s="888"/>
      <c r="Q69" s="889">
        <v>1524702</v>
      </c>
      <c r="R69" s="843"/>
      <c r="S69" s="843"/>
      <c r="T69" s="843"/>
      <c r="U69" s="843"/>
      <c r="V69" s="843">
        <v>1496148</v>
      </c>
      <c r="W69" s="843"/>
      <c r="X69" s="843"/>
      <c r="Y69" s="843"/>
      <c r="Z69" s="843"/>
      <c r="AA69" s="843">
        <v>28554</v>
      </c>
      <c r="AB69" s="843"/>
      <c r="AC69" s="843"/>
      <c r="AD69" s="843"/>
      <c r="AE69" s="843"/>
      <c r="AF69" s="843">
        <v>28554</v>
      </c>
      <c r="AG69" s="843"/>
      <c r="AH69" s="843"/>
      <c r="AI69" s="843"/>
      <c r="AJ69" s="843"/>
      <c r="AK69" s="843">
        <v>15234</v>
      </c>
      <c r="AL69" s="843"/>
      <c r="AM69" s="843"/>
      <c r="AN69" s="843"/>
      <c r="AO69" s="843"/>
      <c r="AP69" s="843" t="s">
        <v>584</v>
      </c>
      <c r="AQ69" s="843"/>
      <c r="AR69" s="843"/>
      <c r="AS69" s="843"/>
      <c r="AT69" s="843"/>
      <c r="AU69" s="843" t="s">
        <v>584</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587</v>
      </c>
      <c r="C70" s="887"/>
      <c r="D70" s="887"/>
      <c r="E70" s="887"/>
      <c r="F70" s="887"/>
      <c r="G70" s="887"/>
      <c r="H70" s="887"/>
      <c r="I70" s="887"/>
      <c r="J70" s="887"/>
      <c r="K70" s="887"/>
      <c r="L70" s="887"/>
      <c r="M70" s="887"/>
      <c r="N70" s="887"/>
      <c r="O70" s="887"/>
      <c r="P70" s="888"/>
      <c r="Q70" s="889">
        <v>552</v>
      </c>
      <c r="R70" s="843"/>
      <c r="S70" s="843"/>
      <c r="T70" s="843"/>
      <c r="U70" s="843"/>
      <c r="V70" s="843">
        <v>547</v>
      </c>
      <c r="W70" s="843"/>
      <c r="X70" s="843"/>
      <c r="Y70" s="843"/>
      <c r="Z70" s="843"/>
      <c r="AA70" s="843">
        <v>5</v>
      </c>
      <c r="AB70" s="843"/>
      <c r="AC70" s="843"/>
      <c r="AD70" s="843"/>
      <c r="AE70" s="843"/>
      <c r="AF70" s="843">
        <v>5</v>
      </c>
      <c r="AG70" s="843"/>
      <c r="AH70" s="843"/>
      <c r="AI70" s="843"/>
      <c r="AJ70" s="843"/>
      <c r="AK70" s="843" t="s">
        <v>584</v>
      </c>
      <c r="AL70" s="843"/>
      <c r="AM70" s="843"/>
      <c r="AN70" s="843"/>
      <c r="AO70" s="843"/>
      <c r="AP70" s="843">
        <v>453</v>
      </c>
      <c r="AQ70" s="843"/>
      <c r="AR70" s="843"/>
      <c r="AS70" s="843"/>
      <c r="AT70" s="843"/>
      <c r="AU70" s="843">
        <v>53</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588</v>
      </c>
      <c r="C71" s="887"/>
      <c r="D71" s="887"/>
      <c r="E71" s="887"/>
      <c r="F71" s="887"/>
      <c r="G71" s="887"/>
      <c r="H71" s="887"/>
      <c r="I71" s="887"/>
      <c r="J71" s="887"/>
      <c r="K71" s="887"/>
      <c r="L71" s="887"/>
      <c r="M71" s="887"/>
      <c r="N71" s="887"/>
      <c r="O71" s="887"/>
      <c r="P71" s="888"/>
      <c r="Q71" s="889">
        <v>4818</v>
      </c>
      <c r="R71" s="843"/>
      <c r="S71" s="843"/>
      <c r="T71" s="843"/>
      <c r="U71" s="843"/>
      <c r="V71" s="843">
        <v>4560</v>
      </c>
      <c r="W71" s="843"/>
      <c r="X71" s="843"/>
      <c r="Y71" s="843"/>
      <c r="Z71" s="843"/>
      <c r="AA71" s="843">
        <v>258</v>
      </c>
      <c r="AB71" s="843"/>
      <c r="AC71" s="843"/>
      <c r="AD71" s="843"/>
      <c r="AE71" s="843"/>
      <c r="AF71" s="843">
        <v>258</v>
      </c>
      <c r="AG71" s="843"/>
      <c r="AH71" s="843"/>
      <c r="AI71" s="843"/>
      <c r="AJ71" s="843"/>
      <c r="AK71" s="843">
        <v>179</v>
      </c>
      <c r="AL71" s="843"/>
      <c r="AM71" s="843"/>
      <c r="AN71" s="843"/>
      <c r="AO71" s="843"/>
      <c r="AP71" s="843" t="s">
        <v>584</v>
      </c>
      <c r="AQ71" s="843"/>
      <c r="AR71" s="843"/>
      <c r="AS71" s="843"/>
      <c r="AT71" s="843"/>
      <c r="AU71" s="843" t="s">
        <v>584</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589</v>
      </c>
      <c r="C72" s="887"/>
      <c r="D72" s="887"/>
      <c r="E72" s="887"/>
      <c r="F72" s="887"/>
      <c r="G72" s="887"/>
      <c r="H72" s="887"/>
      <c r="I72" s="887"/>
      <c r="J72" s="887"/>
      <c r="K72" s="887"/>
      <c r="L72" s="887"/>
      <c r="M72" s="887"/>
      <c r="N72" s="887"/>
      <c r="O72" s="887"/>
      <c r="P72" s="888"/>
      <c r="Q72" s="889">
        <v>4</v>
      </c>
      <c r="R72" s="843"/>
      <c r="S72" s="843"/>
      <c r="T72" s="843"/>
      <c r="U72" s="843"/>
      <c r="V72" s="843">
        <v>3</v>
      </c>
      <c r="W72" s="843"/>
      <c r="X72" s="843"/>
      <c r="Y72" s="843"/>
      <c r="Z72" s="843"/>
      <c r="AA72" s="843">
        <v>1</v>
      </c>
      <c r="AB72" s="843"/>
      <c r="AC72" s="843"/>
      <c r="AD72" s="843"/>
      <c r="AE72" s="843"/>
      <c r="AF72" s="843">
        <v>1</v>
      </c>
      <c r="AG72" s="843"/>
      <c r="AH72" s="843"/>
      <c r="AI72" s="843"/>
      <c r="AJ72" s="843"/>
      <c r="AK72" s="843" t="s">
        <v>584</v>
      </c>
      <c r="AL72" s="843"/>
      <c r="AM72" s="843"/>
      <c r="AN72" s="843"/>
      <c r="AO72" s="843"/>
      <c r="AP72" s="843" t="s">
        <v>584</v>
      </c>
      <c r="AQ72" s="843"/>
      <c r="AR72" s="843"/>
      <c r="AS72" s="843"/>
      <c r="AT72" s="843"/>
      <c r="AU72" s="843" t="s">
        <v>584</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590</v>
      </c>
      <c r="C73" s="887"/>
      <c r="D73" s="887"/>
      <c r="E73" s="887"/>
      <c r="F73" s="887"/>
      <c r="G73" s="887"/>
      <c r="H73" s="887"/>
      <c r="I73" s="887"/>
      <c r="J73" s="887"/>
      <c r="K73" s="887"/>
      <c r="L73" s="887"/>
      <c r="M73" s="887"/>
      <c r="N73" s="887"/>
      <c r="O73" s="887"/>
      <c r="P73" s="888"/>
      <c r="Q73" s="889">
        <v>925</v>
      </c>
      <c r="R73" s="843"/>
      <c r="S73" s="843"/>
      <c r="T73" s="843"/>
      <c r="U73" s="843"/>
      <c r="V73" s="843">
        <v>905</v>
      </c>
      <c r="W73" s="843"/>
      <c r="X73" s="843"/>
      <c r="Y73" s="843"/>
      <c r="Z73" s="843"/>
      <c r="AA73" s="843">
        <v>20</v>
      </c>
      <c r="AB73" s="843"/>
      <c r="AC73" s="843"/>
      <c r="AD73" s="843"/>
      <c r="AE73" s="843"/>
      <c r="AF73" s="843">
        <v>20</v>
      </c>
      <c r="AG73" s="843"/>
      <c r="AH73" s="843"/>
      <c r="AI73" s="843"/>
      <c r="AJ73" s="843"/>
      <c r="AK73" s="843">
        <v>45</v>
      </c>
      <c r="AL73" s="843"/>
      <c r="AM73" s="843"/>
      <c r="AN73" s="843"/>
      <c r="AO73" s="843"/>
      <c r="AP73" s="843" t="s">
        <v>584</v>
      </c>
      <c r="AQ73" s="843"/>
      <c r="AR73" s="843"/>
      <c r="AS73" s="843"/>
      <c r="AT73" s="843"/>
      <c r="AU73" s="843" t="s">
        <v>584</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591</v>
      </c>
      <c r="C74" s="887"/>
      <c r="D74" s="887"/>
      <c r="E74" s="887"/>
      <c r="F74" s="887"/>
      <c r="G74" s="887"/>
      <c r="H74" s="887"/>
      <c r="I74" s="887"/>
      <c r="J74" s="887"/>
      <c r="K74" s="887"/>
      <c r="L74" s="887"/>
      <c r="M74" s="887"/>
      <c r="N74" s="887"/>
      <c r="O74" s="887"/>
      <c r="P74" s="888"/>
      <c r="Q74" s="889">
        <v>267</v>
      </c>
      <c r="R74" s="843"/>
      <c r="S74" s="843"/>
      <c r="T74" s="843"/>
      <c r="U74" s="843"/>
      <c r="V74" s="843">
        <v>178</v>
      </c>
      <c r="W74" s="843"/>
      <c r="X74" s="843"/>
      <c r="Y74" s="843"/>
      <c r="Z74" s="843"/>
      <c r="AA74" s="843">
        <v>89</v>
      </c>
      <c r="AB74" s="843"/>
      <c r="AC74" s="843"/>
      <c r="AD74" s="843"/>
      <c r="AE74" s="843"/>
      <c r="AF74" s="843">
        <v>89</v>
      </c>
      <c r="AG74" s="843"/>
      <c r="AH74" s="843"/>
      <c r="AI74" s="843"/>
      <c r="AJ74" s="843"/>
      <c r="AK74" s="843">
        <v>13</v>
      </c>
      <c r="AL74" s="843"/>
      <c r="AM74" s="843"/>
      <c r="AN74" s="843"/>
      <c r="AO74" s="843"/>
      <c r="AP74" s="843" t="s">
        <v>584</v>
      </c>
      <c r="AQ74" s="843"/>
      <c r="AR74" s="843"/>
      <c r="AS74" s="843"/>
      <c r="AT74" s="843"/>
      <c r="AU74" s="843" t="s">
        <v>584</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397</v>
      </c>
      <c r="B88" s="802" t="s">
        <v>426</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29003</v>
      </c>
      <c r="AG88" s="857"/>
      <c r="AH88" s="857"/>
      <c r="AI88" s="857"/>
      <c r="AJ88" s="857"/>
      <c r="AK88" s="854"/>
      <c r="AL88" s="854"/>
      <c r="AM88" s="854"/>
      <c r="AN88" s="854"/>
      <c r="AO88" s="854"/>
      <c r="AP88" s="857">
        <v>453</v>
      </c>
      <c r="AQ88" s="857"/>
      <c r="AR88" s="857"/>
      <c r="AS88" s="857"/>
      <c r="AT88" s="857"/>
      <c r="AU88" s="857">
        <v>53</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397</v>
      </c>
      <c r="BR102" s="802" t="s">
        <v>427</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c r="CS102" s="865"/>
      <c r="CT102" s="865"/>
      <c r="CU102" s="865"/>
      <c r="CV102" s="904"/>
      <c r="CW102" s="903"/>
      <c r="CX102" s="865"/>
      <c r="CY102" s="865"/>
      <c r="CZ102" s="865"/>
      <c r="DA102" s="904"/>
      <c r="DB102" s="903"/>
      <c r="DC102" s="865"/>
      <c r="DD102" s="865"/>
      <c r="DE102" s="865"/>
      <c r="DF102" s="904"/>
      <c r="DG102" s="903"/>
      <c r="DH102" s="865"/>
      <c r="DI102" s="865"/>
      <c r="DJ102" s="865"/>
      <c r="DK102" s="904"/>
      <c r="DL102" s="903"/>
      <c r="DM102" s="865"/>
      <c r="DN102" s="865"/>
      <c r="DO102" s="865"/>
      <c r="DP102" s="904"/>
      <c r="DQ102" s="903"/>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428</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429</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430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431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432</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433</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434</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435</v>
      </c>
      <c r="AB109" s="906"/>
      <c r="AC109" s="906"/>
      <c r="AD109" s="906"/>
      <c r="AE109" s="907"/>
      <c r="AF109" s="905" t="s">
        <v>436</v>
      </c>
      <c r="AG109" s="906"/>
      <c r="AH109" s="906"/>
      <c r="AI109" s="906"/>
      <c r="AJ109" s="907"/>
      <c r="AK109" s="905" t="s">
        <v>311</v>
      </c>
      <c r="AL109" s="906"/>
      <c r="AM109" s="906"/>
      <c r="AN109" s="906"/>
      <c r="AO109" s="907"/>
      <c r="AP109" s="905" t="s">
        <v>437</v>
      </c>
      <c r="AQ109" s="906"/>
      <c r="AR109" s="906"/>
      <c r="AS109" s="906"/>
      <c r="AT109" s="908"/>
      <c r="AU109" s="925" t="s">
        <v>434</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435</v>
      </c>
      <c r="BR109" s="906"/>
      <c r="BS109" s="906"/>
      <c r="BT109" s="906"/>
      <c r="BU109" s="907"/>
      <c r="BV109" s="905" t="s">
        <v>436</v>
      </c>
      <c r="BW109" s="906"/>
      <c r="BX109" s="906"/>
      <c r="BY109" s="906"/>
      <c r="BZ109" s="907"/>
      <c r="CA109" s="905" t="s">
        <v>311</v>
      </c>
      <c r="CB109" s="906"/>
      <c r="CC109" s="906"/>
      <c r="CD109" s="906"/>
      <c r="CE109" s="907"/>
      <c r="CF109" s="926" t="s">
        <v>437</v>
      </c>
      <c r="CG109" s="926"/>
      <c r="CH109" s="926"/>
      <c r="CI109" s="926"/>
      <c r="CJ109" s="926"/>
      <c r="CK109" s="905" t="s">
        <v>438</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435</v>
      </c>
      <c r="DH109" s="906"/>
      <c r="DI109" s="906"/>
      <c r="DJ109" s="906"/>
      <c r="DK109" s="907"/>
      <c r="DL109" s="905" t="s">
        <v>436</v>
      </c>
      <c r="DM109" s="906"/>
      <c r="DN109" s="906"/>
      <c r="DO109" s="906"/>
      <c r="DP109" s="907"/>
      <c r="DQ109" s="905" t="s">
        <v>311</v>
      </c>
      <c r="DR109" s="906"/>
      <c r="DS109" s="906"/>
      <c r="DT109" s="906"/>
      <c r="DU109" s="907"/>
      <c r="DV109" s="905" t="s">
        <v>437</v>
      </c>
      <c r="DW109" s="906"/>
      <c r="DX109" s="906"/>
      <c r="DY109" s="906"/>
      <c r="DZ109" s="908"/>
    </row>
    <row r="110" spans="1:131" s="224" customFormat="1" ht="26.25" customHeight="1" x14ac:dyDescent="0.2">
      <c r="A110" s="909" t="s">
        <v>439</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280849</v>
      </c>
      <c r="AB110" s="913"/>
      <c r="AC110" s="913"/>
      <c r="AD110" s="913"/>
      <c r="AE110" s="914"/>
      <c r="AF110" s="915">
        <v>307296</v>
      </c>
      <c r="AG110" s="913"/>
      <c r="AH110" s="913"/>
      <c r="AI110" s="913"/>
      <c r="AJ110" s="914"/>
      <c r="AK110" s="915">
        <v>372021</v>
      </c>
      <c r="AL110" s="913"/>
      <c r="AM110" s="913"/>
      <c r="AN110" s="913"/>
      <c r="AO110" s="914"/>
      <c r="AP110" s="916">
        <v>22.7</v>
      </c>
      <c r="AQ110" s="917"/>
      <c r="AR110" s="917"/>
      <c r="AS110" s="917"/>
      <c r="AT110" s="918"/>
      <c r="AU110" s="919" t="s">
        <v>75</v>
      </c>
      <c r="AV110" s="920"/>
      <c r="AW110" s="920"/>
      <c r="AX110" s="920"/>
      <c r="AY110" s="920"/>
      <c r="AZ110" s="942" t="s">
        <v>440</v>
      </c>
      <c r="BA110" s="910"/>
      <c r="BB110" s="910"/>
      <c r="BC110" s="910"/>
      <c r="BD110" s="910"/>
      <c r="BE110" s="910"/>
      <c r="BF110" s="910"/>
      <c r="BG110" s="910"/>
      <c r="BH110" s="910"/>
      <c r="BI110" s="910"/>
      <c r="BJ110" s="910"/>
      <c r="BK110" s="910"/>
      <c r="BL110" s="910"/>
      <c r="BM110" s="910"/>
      <c r="BN110" s="910"/>
      <c r="BO110" s="910"/>
      <c r="BP110" s="911"/>
      <c r="BQ110" s="943">
        <v>2853281</v>
      </c>
      <c r="BR110" s="944"/>
      <c r="BS110" s="944"/>
      <c r="BT110" s="944"/>
      <c r="BU110" s="944"/>
      <c r="BV110" s="944">
        <v>2733135</v>
      </c>
      <c r="BW110" s="944"/>
      <c r="BX110" s="944"/>
      <c r="BY110" s="944"/>
      <c r="BZ110" s="944"/>
      <c r="CA110" s="944">
        <v>2444404</v>
      </c>
      <c r="CB110" s="944"/>
      <c r="CC110" s="944"/>
      <c r="CD110" s="944"/>
      <c r="CE110" s="944"/>
      <c r="CF110" s="957">
        <v>148.9</v>
      </c>
      <c r="CG110" s="958"/>
      <c r="CH110" s="958"/>
      <c r="CI110" s="958"/>
      <c r="CJ110" s="958"/>
      <c r="CK110" s="959" t="s">
        <v>441</v>
      </c>
      <c r="CL110" s="960"/>
      <c r="CM110" s="942" t="s">
        <v>442</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146</v>
      </c>
      <c r="DH110" s="944"/>
      <c r="DI110" s="944"/>
      <c r="DJ110" s="944"/>
      <c r="DK110" s="944"/>
      <c r="DL110" s="944" t="s">
        <v>393</v>
      </c>
      <c r="DM110" s="944"/>
      <c r="DN110" s="944"/>
      <c r="DO110" s="944"/>
      <c r="DP110" s="944"/>
      <c r="DQ110" s="944" t="s">
        <v>393</v>
      </c>
      <c r="DR110" s="944"/>
      <c r="DS110" s="944"/>
      <c r="DT110" s="944"/>
      <c r="DU110" s="944"/>
      <c r="DV110" s="945" t="s">
        <v>393</v>
      </c>
      <c r="DW110" s="945"/>
      <c r="DX110" s="945"/>
      <c r="DY110" s="945"/>
      <c r="DZ110" s="946"/>
    </row>
    <row r="111" spans="1:131" s="224" customFormat="1" ht="26.25" customHeight="1" x14ac:dyDescent="0.2">
      <c r="A111" s="947" t="s">
        <v>443</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399</v>
      </c>
      <c r="AB111" s="951"/>
      <c r="AC111" s="951"/>
      <c r="AD111" s="951"/>
      <c r="AE111" s="952"/>
      <c r="AF111" s="953" t="s">
        <v>393</v>
      </c>
      <c r="AG111" s="951"/>
      <c r="AH111" s="951"/>
      <c r="AI111" s="951"/>
      <c r="AJ111" s="952"/>
      <c r="AK111" s="953" t="s">
        <v>393</v>
      </c>
      <c r="AL111" s="951"/>
      <c r="AM111" s="951"/>
      <c r="AN111" s="951"/>
      <c r="AO111" s="952"/>
      <c r="AP111" s="954" t="s">
        <v>399</v>
      </c>
      <c r="AQ111" s="955"/>
      <c r="AR111" s="955"/>
      <c r="AS111" s="955"/>
      <c r="AT111" s="956"/>
      <c r="AU111" s="921"/>
      <c r="AV111" s="922"/>
      <c r="AW111" s="922"/>
      <c r="AX111" s="922"/>
      <c r="AY111" s="922"/>
      <c r="AZ111" s="935" t="s">
        <v>444</v>
      </c>
      <c r="BA111" s="936"/>
      <c r="BB111" s="936"/>
      <c r="BC111" s="936"/>
      <c r="BD111" s="936"/>
      <c r="BE111" s="936"/>
      <c r="BF111" s="936"/>
      <c r="BG111" s="936"/>
      <c r="BH111" s="936"/>
      <c r="BI111" s="936"/>
      <c r="BJ111" s="936"/>
      <c r="BK111" s="936"/>
      <c r="BL111" s="936"/>
      <c r="BM111" s="936"/>
      <c r="BN111" s="936"/>
      <c r="BO111" s="936"/>
      <c r="BP111" s="937"/>
      <c r="BQ111" s="938" t="s">
        <v>399</v>
      </c>
      <c r="BR111" s="939"/>
      <c r="BS111" s="939"/>
      <c r="BT111" s="939"/>
      <c r="BU111" s="939"/>
      <c r="BV111" s="939" t="s">
        <v>399</v>
      </c>
      <c r="BW111" s="939"/>
      <c r="BX111" s="939"/>
      <c r="BY111" s="939"/>
      <c r="BZ111" s="939"/>
      <c r="CA111" s="939" t="s">
        <v>399</v>
      </c>
      <c r="CB111" s="939"/>
      <c r="CC111" s="939"/>
      <c r="CD111" s="939"/>
      <c r="CE111" s="939"/>
      <c r="CF111" s="933" t="s">
        <v>399</v>
      </c>
      <c r="CG111" s="934"/>
      <c r="CH111" s="934"/>
      <c r="CI111" s="934"/>
      <c r="CJ111" s="934"/>
      <c r="CK111" s="961"/>
      <c r="CL111" s="962"/>
      <c r="CM111" s="935" t="s">
        <v>445</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399</v>
      </c>
      <c r="DH111" s="939"/>
      <c r="DI111" s="939"/>
      <c r="DJ111" s="939"/>
      <c r="DK111" s="939"/>
      <c r="DL111" s="939" t="s">
        <v>399</v>
      </c>
      <c r="DM111" s="939"/>
      <c r="DN111" s="939"/>
      <c r="DO111" s="939"/>
      <c r="DP111" s="939"/>
      <c r="DQ111" s="939" t="s">
        <v>399</v>
      </c>
      <c r="DR111" s="939"/>
      <c r="DS111" s="939"/>
      <c r="DT111" s="939"/>
      <c r="DU111" s="939"/>
      <c r="DV111" s="940" t="s">
        <v>399</v>
      </c>
      <c r="DW111" s="940"/>
      <c r="DX111" s="940"/>
      <c r="DY111" s="940"/>
      <c r="DZ111" s="941"/>
    </row>
    <row r="112" spans="1:131" s="224" customFormat="1" ht="26.25" customHeight="1" x14ac:dyDescent="0.2">
      <c r="A112" s="965" t="s">
        <v>446</v>
      </c>
      <c r="B112" s="966"/>
      <c r="C112" s="936" t="s">
        <v>447</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146</v>
      </c>
      <c r="AB112" s="972"/>
      <c r="AC112" s="972"/>
      <c r="AD112" s="972"/>
      <c r="AE112" s="973"/>
      <c r="AF112" s="974" t="s">
        <v>399</v>
      </c>
      <c r="AG112" s="972"/>
      <c r="AH112" s="972"/>
      <c r="AI112" s="972"/>
      <c r="AJ112" s="973"/>
      <c r="AK112" s="974" t="s">
        <v>146</v>
      </c>
      <c r="AL112" s="972"/>
      <c r="AM112" s="972"/>
      <c r="AN112" s="972"/>
      <c r="AO112" s="973"/>
      <c r="AP112" s="975" t="s">
        <v>399</v>
      </c>
      <c r="AQ112" s="976"/>
      <c r="AR112" s="976"/>
      <c r="AS112" s="976"/>
      <c r="AT112" s="977"/>
      <c r="AU112" s="921"/>
      <c r="AV112" s="922"/>
      <c r="AW112" s="922"/>
      <c r="AX112" s="922"/>
      <c r="AY112" s="922"/>
      <c r="AZ112" s="935" t="s">
        <v>448</v>
      </c>
      <c r="BA112" s="936"/>
      <c r="BB112" s="936"/>
      <c r="BC112" s="936"/>
      <c r="BD112" s="936"/>
      <c r="BE112" s="936"/>
      <c r="BF112" s="936"/>
      <c r="BG112" s="936"/>
      <c r="BH112" s="936"/>
      <c r="BI112" s="936"/>
      <c r="BJ112" s="936"/>
      <c r="BK112" s="936"/>
      <c r="BL112" s="936"/>
      <c r="BM112" s="936"/>
      <c r="BN112" s="936"/>
      <c r="BO112" s="936"/>
      <c r="BP112" s="937"/>
      <c r="BQ112" s="938">
        <v>926569</v>
      </c>
      <c r="BR112" s="939"/>
      <c r="BS112" s="939"/>
      <c r="BT112" s="939"/>
      <c r="BU112" s="939"/>
      <c r="BV112" s="939">
        <v>1172830</v>
      </c>
      <c r="BW112" s="939"/>
      <c r="BX112" s="939"/>
      <c r="BY112" s="939"/>
      <c r="BZ112" s="939"/>
      <c r="CA112" s="939">
        <v>1532088</v>
      </c>
      <c r="CB112" s="939"/>
      <c r="CC112" s="939"/>
      <c r="CD112" s="939"/>
      <c r="CE112" s="939"/>
      <c r="CF112" s="933">
        <v>93.3</v>
      </c>
      <c r="CG112" s="934"/>
      <c r="CH112" s="934"/>
      <c r="CI112" s="934"/>
      <c r="CJ112" s="934"/>
      <c r="CK112" s="961"/>
      <c r="CL112" s="962"/>
      <c r="CM112" s="935" t="s">
        <v>449</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146</v>
      </c>
      <c r="DH112" s="939"/>
      <c r="DI112" s="939"/>
      <c r="DJ112" s="939"/>
      <c r="DK112" s="939"/>
      <c r="DL112" s="939" t="s">
        <v>146</v>
      </c>
      <c r="DM112" s="939"/>
      <c r="DN112" s="939"/>
      <c r="DO112" s="939"/>
      <c r="DP112" s="939"/>
      <c r="DQ112" s="939" t="s">
        <v>146</v>
      </c>
      <c r="DR112" s="939"/>
      <c r="DS112" s="939"/>
      <c r="DT112" s="939"/>
      <c r="DU112" s="939"/>
      <c r="DV112" s="940" t="s">
        <v>399</v>
      </c>
      <c r="DW112" s="940"/>
      <c r="DX112" s="940"/>
      <c r="DY112" s="940"/>
      <c r="DZ112" s="941"/>
    </row>
    <row r="113" spans="1:130" s="224" customFormat="1" ht="26.25" customHeight="1" x14ac:dyDescent="0.2">
      <c r="A113" s="967"/>
      <c r="B113" s="968"/>
      <c r="C113" s="936" t="s">
        <v>450</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68925</v>
      </c>
      <c r="AB113" s="951"/>
      <c r="AC113" s="951"/>
      <c r="AD113" s="951"/>
      <c r="AE113" s="952"/>
      <c r="AF113" s="953">
        <v>72241</v>
      </c>
      <c r="AG113" s="951"/>
      <c r="AH113" s="951"/>
      <c r="AI113" s="951"/>
      <c r="AJ113" s="952"/>
      <c r="AK113" s="953">
        <v>74058</v>
      </c>
      <c r="AL113" s="951"/>
      <c r="AM113" s="951"/>
      <c r="AN113" s="951"/>
      <c r="AO113" s="952"/>
      <c r="AP113" s="954">
        <v>4.5</v>
      </c>
      <c r="AQ113" s="955"/>
      <c r="AR113" s="955"/>
      <c r="AS113" s="955"/>
      <c r="AT113" s="956"/>
      <c r="AU113" s="921"/>
      <c r="AV113" s="922"/>
      <c r="AW113" s="922"/>
      <c r="AX113" s="922"/>
      <c r="AY113" s="922"/>
      <c r="AZ113" s="935" t="s">
        <v>451</v>
      </c>
      <c r="BA113" s="936"/>
      <c r="BB113" s="936"/>
      <c r="BC113" s="936"/>
      <c r="BD113" s="936"/>
      <c r="BE113" s="936"/>
      <c r="BF113" s="936"/>
      <c r="BG113" s="936"/>
      <c r="BH113" s="936"/>
      <c r="BI113" s="936"/>
      <c r="BJ113" s="936"/>
      <c r="BK113" s="936"/>
      <c r="BL113" s="936"/>
      <c r="BM113" s="936"/>
      <c r="BN113" s="936"/>
      <c r="BO113" s="936"/>
      <c r="BP113" s="937"/>
      <c r="BQ113" s="938">
        <v>78801</v>
      </c>
      <c r="BR113" s="939"/>
      <c r="BS113" s="939"/>
      <c r="BT113" s="939"/>
      <c r="BU113" s="939"/>
      <c r="BV113" s="939">
        <v>65870</v>
      </c>
      <c r="BW113" s="939"/>
      <c r="BX113" s="939"/>
      <c r="BY113" s="939"/>
      <c r="BZ113" s="939"/>
      <c r="CA113" s="939">
        <v>53033</v>
      </c>
      <c r="CB113" s="939"/>
      <c r="CC113" s="939"/>
      <c r="CD113" s="939"/>
      <c r="CE113" s="939"/>
      <c r="CF113" s="933">
        <v>3.2</v>
      </c>
      <c r="CG113" s="934"/>
      <c r="CH113" s="934"/>
      <c r="CI113" s="934"/>
      <c r="CJ113" s="934"/>
      <c r="CK113" s="961"/>
      <c r="CL113" s="962"/>
      <c r="CM113" s="935" t="s">
        <v>452</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146</v>
      </c>
      <c r="DH113" s="972"/>
      <c r="DI113" s="972"/>
      <c r="DJ113" s="972"/>
      <c r="DK113" s="973"/>
      <c r="DL113" s="974" t="s">
        <v>399</v>
      </c>
      <c r="DM113" s="972"/>
      <c r="DN113" s="972"/>
      <c r="DO113" s="972"/>
      <c r="DP113" s="973"/>
      <c r="DQ113" s="974" t="s">
        <v>146</v>
      </c>
      <c r="DR113" s="972"/>
      <c r="DS113" s="972"/>
      <c r="DT113" s="972"/>
      <c r="DU113" s="973"/>
      <c r="DV113" s="975" t="s">
        <v>146</v>
      </c>
      <c r="DW113" s="976"/>
      <c r="DX113" s="976"/>
      <c r="DY113" s="976"/>
      <c r="DZ113" s="977"/>
    </row>
    <row r="114" spans="1:130" s="224" customFormat="1" ht="26.25" customHeight="1" x14ac:dyDescent="0.2">
      <c r="A114" s="967"/>
      <c r="B114" s="968"/>
      <c r="C114" s="936" t="s">
        <v>453</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20899</v>
      </c>
      <c r="AB114" s="972"/>
      <c r="AC114" s="972"/>
      <c r="AD114" s="972"/>
      <c r="AE114" s="973"/>
      <c r="AF114" s="974">
        <v>13068</v>
      </c>
      <c r="AG114" s="972"/>
      <c r="AH114" s="972"/>
      <c r="AI114" s="972"/>
      <c r="AJ114" s="973"/>
      <c r="AK114" s="974">
        <v>12738</v>
      </c>
      <c r="AL114" s="972"/>
      <c r="AM114" s="972"/>
      <c r="AN114" s="972"/>
      <c r="AO114" s="973"/>
      <c r="AP114" s="975">
        <v>0.8</v>
      </c>
      <c r="AQ114" s="976"/>
      <c r="AR114" s="976"/>
      <c r="AS114" s="976"/>
      <c r="AT114" s="977"/>
      <c r="AU114" s="921"/>
      <c r="AV114" s="922"/>
      <c r="AW114" s="922"/>
      <c r="AX114" s="922"/>
      <c r="AY114" s="922"/>
      <c r="AZ114" s="935" t="s">
        <v>454</v>
      </c>
      <c r="BA114" s="936"/>
      <c r="BB114" s="936"/>
      <c r="BC114" s="936"/>
      <c r="BD114" s="936"/>
      <c r="BE114" s="936"/>
      <c r="BF114" s="936"/>
      <c r="BG114" s="936"/>
      <c r="BH114" s="936"/>
      <c r="BI114" s="936"/>
      <c r="BJ114" s="936"/>
      <c r="BK114" s="936"/>
      <c r="BL114" s="936"/>
      <c r="BM114" s="936"/>
      <c r="BN114" s="936"/>
      <c r="BO114" s="936"/>
      <c r="BP114" s="937"/>
      <c r="BQ114" s="938">
        <v>399522</v>
      </c>
      <c r="BR114" s="939"/>
      <c r="BS114" s="939"/>
      <c r="BT114" s="939"/>
      <c r="BU114" s="939"/>
      <c r="BV114" s="939">
        <v>394134</v>
      </c>
      <c r="BW114" s="939"/>
      <c r="BX114" s="939"/>
      <c r="BY114" s="939"/>
      <c r="BZ114" s="939"/>
      <c r="CA114" s="939">
        <v>378243</v>
      </c>
      <c r="CB114" s="939"/>
      <c r="CC114" s="939"/>
      <c r="CD114" s="939"/>
      <c r="CE114" s="939"/>
      <c r="CF114" s="933">
        <v>23</v>
      </c>
      <c r="CG114" s="934"/>
      <c r="CH114" s="934"/>
      <c r="CI114" s="934"/>
      <c r="CJ114" s="934"/>
      <c r="CK114" s="961"/>
      <c r="CL114" s="962"/>
      <c r="CM114" s="935" t="s">
        <v>455</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146</v>
      </c>
      <c r="DH114" s="972"/>
      <c r="DI114" s="972"/>
      <c r="DJ114" s="972"/>
      <c r="DK114" s="973"/>
      <c r="DL114" s="974" t="s">
        <v>146</v>
      </c>
      <c r="DM114" s="972"/>
      <c r="DN114" s="972"/>
      <c r="DO114" s="972"/>
      <c r="DP114" s="973"/>
      <c r="DQ114" s="974" t="s">
        <v>399</v>
      </c>
      <c r="DR114" s="972"/>
      <c r="DS114" s="972"/>
      <c r="DT114" s="972"/>
      <c r="DU114" s="973"/>
      <c r="DV114" s="975" t="s">
        <v>146</v>
      </c>
      <c r="DW114" s="976"/>
      <c r="DX114" s="976"/>
      <c r="DY114" s="976"/>
      <c r="DZ114" s="977"/>
    </row>
    <row r="115" spans="1:130" s="224" customFormat="1" ht="26.25" customHeight="1" x14ac:dyDescent="0.2">
      <c r="A115" s="967"/>
      <c r="B115" s="968"/>
      <c r="C115" s="936" t="s">
        <v>456</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399</v>
      </c>
      <c r="AB115" s="951"/>
      <c r="AC115" s="951"/>
      <c r="AD115" s="951"/>
      <c r="AE115" s="952"/>
      <c r="AF115" s="953" t="s">
        <v>399</v>
      </c>
      <c r="AG115" s="951"/>
      <c r="AH115" s="951"/>
      <c r="AI115" s="951"/>
      <c r="AJ115" s="952"/>
      <c r="AK115" s="953" t="s">
        <v>399</v>
      </c>
      <c r="AL115" s="951"/>
      <c r="AM115" s="951"/>
      <c r="AN115" s="951"/>
      <c r="AO115" s="952"/>
      <c r="AP115" s="954" t="s">
        <v>399</v>
      </c>
      <c r="AQ115" s="955"/>
      <c r="AR115" s="955"/>
      <c r="AS115" s="955"/>
      <c r="AT115" s="956"/>
      <c r="AU115" s="921"/>
      <c r="AV115" s="922"/>
      <c r="AW115" s="922"/>
      <c r="AX115" s="922"/>
      <c r="AY115" s="922"/>
      <c r="AZ115" s="935" t="s">
        <v>457</v>
      </c>
      <c r="BA115" s="936"/>
      <c r="BB115" s="936"/>
      <c r="BC115" s="936"/>
      <c r="BD115" s="936"/>
      <c r="BE115" s="936"/>
      <c r="BF115" s="936"/>
      <c r="BG115" s="936"/>
      <c r="BH115" s="936"/>
      <c r="BI115" s="936"/>
      <c r="BJ115" s="936"/>
      <c r="BK115" s="936"/>
      <c r="BL115" s="936"/>
      <c r="BM115" s="936"/>
      <c r="BN115" s="936"/>
      <c r="BO115" s="936"/>
      <c r="BP115" s="937"/>
      <c r="BQ115" s="938" t="s">
        <v>399</v>
      </c>
      <c r="BR115" s="939"/>
      <c r="BS115" s="939"/>
      <c r="BT115" s="939"/>
      <c r="BU115" s="939"/>
      <c r="BV115" s="939" t="s">
        <v>399</v>
      </c>
      <c r="BW115" s="939"/>
      <c r="BX115" s="939"/>
      <c r="BY115" s="939"/>
      <c r="BZ115" s="939"/>
      <c r="CA115" s="939" t="s">
        <v>146</v>
      </c>
      <c r="CB115" s="939"/>
      <c r="CC115" s="939"/>
      <c r="CD115" s="939"/>
      <c r="CE115" s="939"/>
      <c r="CF115" s="933" t="s">
        <v>399</v>
      </c>
      <c r="CG115" s="934"/>
      <c r="CH115" s="934"/>
      <c r="CI115" s="934"/>
      <c r="CJ115" s="934"/>
      <c r="CK115" s="961"/>
      <c r="CL115" s="962"/>
      <c r="CM115" s="935" t="s">
        <v>458</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146</v>
      </c>
      <c r="DH115" s="972"/>
      <c r="DI115" s="972"/>
      <c r="DJ115" s="972"/>
      <c r="DK115" s="973"/>
      <c r="DL115" s="974" t="s">
        <v>146</v>
      </c>
      <c r="DM115" s="972"/>
      <c r="DN115" s="972"/>
      <c r="DO115" s="972"/>
      <c r="DP115" s="973"/>
      <c r="DQ115" s="974" t="s">
        <v>146</v>
      </c>
      <c r="DR115" s="972"/>
      <c r="DS115" s="972"/>
      <c r="DT115" s="972"/>
      <c r="DU115" s="973"/>
      <c r="DV115" s="975" t="s">
        <v>146</v>
      </c>
      <c r="DW115" s="976"/>
      <c r="DX115" s="976"/>
      <c r="DY115" s="976"/>
      <c r="DZ115" s="977"/>
    </row>
    <row r="116" spans="1:130" s="224" customFormat="1" ht="26.25" customHeight="1" x14ac:dyDescent="0.2">
      <c r="A116" s="969"/>
      <c r="B116" s="970"/>
      <c r="C116" s="978" t="s">
        <v>459</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399</v>
      </c>
      <c r="AB116" s="972"/>
      <c r="AC116" s="972"/>
      <c r="AD116" s="972"/>
      <c r="AE116" s="973"/>
      <c r="AF116" s="974" t="s">
        <v>146</v>
      </c>
      <c r="AG116" s="972"/>
      <c r="AH116" s="972"/>
      <c r="AI116" s="972"/>
      <c r="AJ116" s="973"/>
      <c r="AK116" s="974" t="s">
        <v>146</v>
      </c>
      <c r="AL116" s="972"/>
      <c r="AM116" s="972"/>
      <c r="AN116" s="972"/>
      <c r="AO116" s="973"/>
      <c r="AP116" s="975" t="s">
        <v>146</v>
      </c>
      <c r="AQ116" s="976"/>
      <c r="AR116" s="976"/>
      <c r="AS116" s="976"/>
      <c r="AT116" s="977"/>
      <c r="AU116" s="921"/>
      <c r="AV116" s="922"/>
      <c r="AW116" s="922"/>
      <c r="AX116" s="922"/>
      <c r="AY116" s="922"/>
      <c r="AZ116" s="980" t="s">
        <v>460</v>
      </c>
      <c r="BA116" s="981"/>
      <c r="BB116" s="981"/>
      <c r="BC116" s="981"/>
      <c r="BD116" s="981"/>
      <c r="BE116" s="981"/>
      <c r="BF116" s="981"/>
      <c r="BG116" s="981"/>
      <c r="BH116" s="981"/>
      <c r="BI116" s="981"/>
      <c r="BJ116" s="981"/>
      <c r="BK116" s="981"/>
      <c r="BL116" s="981"/>
      <c r="BM116" s="981"/>
      <c r="BN116" s="981"/>
      <c r="BO116" s="981"/>
      <c r="BP116" s="982"/>
      <c r="BQ116" s="938" t="s">
        <v>399</v>
      </c>
      <c r="BR116" s="939"/>
      <c r="BS116" s="939"/>
      <c r="BT116" s="939"/>
      <c r="BU116" s="939"/>
      <c r="BV116" s="939" t="s">
        <v>146</v>
      </c>
      <c r="BW116" s="939"/>
      <c r="BX116" s="939"/>
      <c r="BY116" s="939"/>
      <c r="BZ116" s="939"/>
      <c r="CA116" s="939" t="s">
        <v>399</v>
      </c>
      <c r="CB116" s="939"/>
      <c r="CC116" s="939"/>
      <c r="CD116" s="939"/>
      <c r="CE116" s="939"/>
      <c r="CF116" s="933" t="s">
        <v>399</v>
      </c>
      <c r="CG116" s="934"/>
      <c r="CH116" s="934"/>
      <c r="CI116" s="934"/>
      <c r="CJ116" s="934"/>
      <c r="CK116" s="961"/>
      <c r="CL116" s="962"/>
      <c r="CM116" s="935" t="s">
        <v>461</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146</v>
      </c>
      <c r="DH116" s="972"/>
      <c r="DI116" s="972"/>
      <c r="DJ116" s="972"/>
      <c r="DK116" s="973"/>
      <c r="DL116" s="974" t="s">
        <v>146</v>
      </c>
      <c r="DM116" s="972"/>
      <c r="DN116" s="972"/>
      <c r="DO116" s="972"/>
      <c r="DP116" s="973"/>
      <c r="DQ116" s="974" t="s">
        <v>399</v>
      </c>
      <c r="DR116" s="972"/>
      <c r="DS116" s="972"/>
      <c r="DT116" s="972"/>
      <c r="DU116" s="973"/>
      <c r="DV116" s="975" t="s">
        <v>146</v>
      </c>
      <c r="DW116" s="976"/>
      <c r="DX116" s="976"/>
      <c r="DY116" s="976"/>
      <c r="DZ116" s="977"/>
    </row>
    <row r="117" spans="1:130" s="224" customFormat="1" ht="26.25" customHeight="1" x14ac:dyDescent="0.2">
      <c r="A117" s="925" t="s">
        <v>188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462</v>
      </c>
      <c r="Z117" s="907"/>
      <c r="AA117" s="991">
        <v>370673</v>
      </c>
      <c r="AB117" s="992"/>
      <c r="AC117" s="992"/>
      <c r="AD117" s="992"/>
      <c r="AE117" s="993"/>
      <c r="AF117" s="994">
        <v>392605</v>
      </c>
      <c r="AG117" s="992"/>
      <c r="AH117" s="992"/>
      <c r="AI117" s="992"/>
      <c r="AJ117" s="993"/>
      <c r="AK117" s="994">
        <v>458817</v>
      </c>
      <c r="AL117" s="992"/>
      <c r="AM117" s="992"/>
      <c r="AN117" s="992"/>
      <c r="AO117" s="993"/>
      <c r="AP117" s="995"/>
      <c r="AQ117" s="996"/>
      <c r="AR117" s="996"/>
      <c r="AS117" s="996"/>
      <c r="AT117" s="997"/>
      <c r="AU117" s="921"/>
      <c r="AV117" s="922"/>
      <c r="AW117" s="922"/>
      <c r="AX117" s="922"/>
      <c r="AY117" s="922"/>
      <c r="AZ117" s="987" t="s">
        <v>463</v>
      </c>
      <c r="BA117" s="988"/>
      <c r="BB117" s="988"/>
      <c r="BC117" s="988"/>
      <c r="BD117" s="988"/>
      <c r="BE117" s="988"/>
      <c r="BF117" s="988"/>
      <c r="BG117" s="988"/>
      <c r="BH117" s="988"/>
      <c r="BI117" s="988"/>
      <c r="BJ117" s="988"/>
      <c r="BK117" s="988"/>
      <c r="BL117" s="988"/>
      <c r="BM117" s="988"/>
      <c r="BN117" s="988"/>
      <c r="BO117" s="988"/>
      <c r="BP117" s="989"/>
      <c r="BQ117" s="938" t="s">
        <v>393</v>
      </c>
      <c r="BR117" s="939"/>
      <c r="BS117" s="939"/>
      <c r="BT117" s="939"/>
      <c r="BU117" s="939"/>
      <c r="BV117" s="939" t="s">
        <v>393</v>
      </c>
      <c r="BW117" s="939"/>
      <c r="BX117" s="939"/>
      <c r="BY117" s="939"/>
      <c r="BZ117" s="939"/>
      <c r="CA117" s="939" t="s">
        <v>146</v>
      </c>
      <c r="CB117" s="939"/>
      <c r="CC117" s="939"/>
      <c r="CD117" s="939"/>
      <c r="CE117" s="939"/>
      <c r="CF117" s="933" t="s">
        <v>146</v>
      </c>
      <c r="CG117" s="934"/>
      <c r="CH117" s="934"/>
      <c r="CI117" s="934"/>
      <c r="CJ117" s="934"/>
      <c r="CK117" s="961"/>
      <c r="CL117" s="962"/>
      <c r="CM117" s="935" t="s">
        <v>464</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393</v>
      </c>
      <c r="DH117" s="972"/>
      <c r="DI117" s="972"/>
      <c r="DJ117" s="972"/>
      <c r="DK117" s="973"/>
      <c r="DL117" s="974" t="s">
        <v>393</v>
      </c>
      <c r="DM117" s="972"/>
      <c r="DN117" s="972"/>
      <c r="DO117" s="972"/>
      <c r="DP117" s="973"/>
      <c r="DQ117" s="974" t="s">
        <v>393</v>
      </c>
      <c r="DR117" s="972"/>
      <c r="DS117" s="972"/>
      <c r="DT117" s="972"/>
      <c r="DU117" s="973"/>
      <c r="DV117" s="975" t="s">
        <v>146</v>
      </c>
      <c r="DW117" s="976"/>
      <c r="DX117" s="976"/>
      <c r="DY117" s="976"/>
      <c r="DZ117" s="977"/>
    </row>
    <row r="118" spans="1:130" s="224" customFormat="1" ht="26.25" customHeight="1" x14ac:dyDescent="0.2">
      <c r="A118" s="925" t="s">
        <v>438</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435</v>
      </c>
      <c r="AB118" s="906"/>
      <c r="AC118" s="906"/>
      <c r="AD118" s="906"/>
      <c r="AE118" s="907"/>
      <c r="AF118" s="905" t="s">
        <v>436</v>
      </c>
      <c r="AG118" s="906"/>
      <c r="AH118" s="906"/>
      <c r="AI118" s="906"/>
      <c r="AJ118" s="907"/>
      <c r="AK118" s="905" t="s">
        <v>311</v>
      </c>
      <c r="AL118" s="906"/>
      <c r="AM118" s="906"/>
      <c r="AN118" s="906"/>
      <c r="AO118" s="907"/>
      <c r="AP118" s="983" t="s">
        <v>437</v>
      </c>
      <c r="AQ118" s="984"/>
      <c r="AR118" s="984"/>
      <c r="AS118" s="984"/>
      <c r="AT118" s="985"/>
      <c r="AU118" s="921"/>
      <c r="AV118" s="922"/>
      <c r="AW118" s="922"/>
      <c r="AX118" s="922"/>
      <c r="AY118" s="922"/>
      <c r="AZ118" s="986" t="s">
        <v>465</v>
      </c>
      <c r="BA118" s="978"/>
      <c r="BB118" s="978"/>
      <c r="BC118" s="978"/>
      <c r="BD118" s="978"/>
      <c r="BE118" s="978"/>
      <c r="BF118" s="978"/>
      <c r="BG118" s="978"/>
      <c r="BH118" s="978"/>
      <c r="BI118" s="978"/>
      <c r="BJ118" s="978"/>
      <c r="BK118" s="978"/>
      <c r="BL118" s="978"/>
      <c r="BM118" s="978"/>
      <c r="BN118" s="978"/>
      <c r="BO118" s="978"/>
      <c r="BP118" s="979"/>
      <c r="BQ118" s="1012" t="s">
        <v>146</v>
      </c>
      <c r="BR118" s="1013"/>
      <c r="BS118" s="1013"/>
      <c r="BT118" s="1013"/>
      <c r="BU118" s="1013"/>
      <c r="BV118" s="1013" t="s">
        <v>146</v>
      </c>
      <c r="BW118" s="1013"/>
      <c r="BX118" s="1013"/>
      <c r="BY118" s="1013"/>
      <c r="BZ118" s="1013"/>
      <c r="CA118" s="1013" t="s">
        <v>146</v>
      </c>
      <c r="CB118" s="1013"/>
      <c r="CC118" s="1013"/>
      <c r="CD118" s="1013"/>
      <c r="CE118" s="1013"/>
      <c r="CF118" s="933" t="s">
        <v>393</v>
      </c>
      <c r="CG118" s="934"/>
      <c r="CH118" s="934"/>
      <c r="CI118" s="934"/>
      <c r="CJ118" s="934"/>
      <c r="CK118" s="961"/>
      <c r="CL118" s="962"/>
      <c r="CM118" s="935" t="s">
        <v>466</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393</v>
      </c>
      <c r="DH118" s="972"/>
      <c r="DI118" s="972"/>
      <c r="DJ118" s="972"/>
      <c r="DK118" s="973"/>
      <c r="DL118" s="974" t="s">
        <v>393</v>
      </c>
      <c r="DM118" s="972"/>
      <c r="DN118" s="972"/>
      <c r="DO118" s="972"/>
      <c r="DP118" s="973"/>
      <c r="DQ118" s="974" t="s">
        <v>393</v>
      </c>
      <c r="DR118" s="972"/>
      <c r="DS118" s="972"/>
      <c r="DT118" s="972"/>
      <c r="DU118" s="973"/>
      <c r="DV118" s="975" t="s">
        <v>146</v>
      </c>
      <c r="DW118" s="976"/>
      <c r="DX118" s="976"/>
      <c r="DY118" s="976"/>
      <c r="DZ118" s="977"/>
    </row>
    <row r="119" spans="1:130" s="224" customFormat="1" ht="26.25" customHeight="1" x14ac:dyDescent="0.2">
      <c r="A119" s="1069" t="s">
        <v>441</v>
      </c>
      <c r="B119" s="960"/>
      <c r="C119" s="942" t="s">
        <v>442</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146</v>
      </c>
      <c r="AB119" s="913"/>
      <c r="AC119" s="913"/>
      <c r="AD119" s="913"/>
      <c r="AE119" s="914"/>
      <c r="AF119" s="915" t="s">
        <v>146</v>
      </c>
      <c r="AG119" s="913"/>
      <c r="AH119" s="913"/>
      <c r="AI119" s="913"/>
      <c r="AJ119" s="914"/>
      <c r="AK119" s="915" t="s">
        <v>146</v>
      </c>
      <c r="AL119" s="913"/>
      <c r="AM119" s="913"/>
      <c r="AN119" s="913"/>
      <c r="AO119" s="914"/>
      <c r="AP119" s="916" t="s">
        <v>393</v>
      </c>
      <c r="AQ119" s="917"/>
      <c r="AR119" s="917"/>
      <c r="AS119" s="917"/>
      <c r="AT119" s="918"/>
      <c r="AU119" s="923"/>
      <c r="AV119" s="924"/>
      <c r="AW119" s="924"/>
      <c r="AX119" s="924"/>
      <c r="AY119" s="924"/>
      <c r="AZ119" s="245" t="s">
        <v>188</v>
      </c>
      <c r="BA119" s="245"/>
      <c r="BB119" s="245"/>
      <c r="BC119" s="245"/>
      <c r="BD119" s="245"/>
      <c r="BE119" s="245"/>
      <c r="BF119" s="245"/>
      <c r="BG119" s="245"/>
      <c r="BH119" s="245"/>
      <c r="BI119" s="245"/>
      <c r="BJ119" s="245"/>
      <c r="BK119" s="245"/>
      <c r="BL119" s="245"/>
      <c r="BM119" s="245"/>
      <c r="BN119" s="245"/>
      <c r="BO119" s="990" t="s">
        <v>467</v>
      </c>
      <c r="BP119" s="1018"/>
      <c r="BQ119" s="1012">
        <v>4258173</v>
      </c>
      <c r="BR119" s="1013"/>
      <c r="BS119" s="1013"/>
      <c r="BT119" s="1013"/>
      <c r="BU119" s="1013"/>
      <c r="BV119" s="1013">
        <v>4365969</v>
      </c>
      <c r="BW119" s="1013"/>
      <c r="BX119" s="1013"/>
      <c r="BY119" s="1013"/>
      <c r="BZ119" s="1013"/>
      <c r="CA119" s="1013">
        <v>4407768</v>
      </c>
      <c r="CB119" s="1013"/>
      <c r="CC119" s="1013"/>
      <c r="CD119" s="1013"/>
      <c r="CE119" s="1013"/>
      <c r="CF119" s="1014"/>
      <c r="CG119" s="1015"/>
      <c r="CH119" s="1015"/>
      <c r="CI119" s="1015"/>
      <c r="CJ119" s="1016"/>
      <c r="CK119" s="963"/>
      <c r="CL119" s="964"/>
      <c r="CM119" s="986" t="s">
        <v>468</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393</v>
      </c>
      <c r="DH119" s="999"/>
      <c r="DI119" s="999"/>
      <c r="DJ119" s="999"/>
      <c r="DK119" s="1000"/>
      <c r="DL119" s="998" t="s">
        <v>393</v>
      </c>
      <c r="DM119" s="999"/>
      <c r="DN119" s="999"/>
      <c r="DO119" s="999"/>
      <c r="DP119" s="1000"/>
      <c r="DQ119" s="998" t="s">
        <v>393</v>
      </c>
      <c r="DR119" s="999"/>
      <c r="DS119" s="999"/>
      <c r="DT119" s="999"/>
      <c r="DU119" s="1000"/>
      <c r="DV119" s="1001" t="s">
        <v>146</v>
      </c>
      <c r="DW119" s="1002"/>
      <c r="DX119" s="1002"/>
      <c r="DY119" s="1002"/>
      <c r="DZ119" s="1003"/>
    </row>
    <row r="120" spans="1:130" s="224" customFormat="1" ht="26.25" customHeight="1" x14ac:dyDescent="0.2">
      <c r="A120" s="1070"/>
      <c r="B120" s="962"/>
      <c r="C120" s="935" t="s">
        <v>445</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393</v>
      </c>
      <c r="AB120" s="972"/>
      <c r="AC120" s="972"/>
      <c r="AD120" s="972"/>
      <c r="AE120" s="973"/>
      <c r="AF120" s="974" t="s">
        <v>393</v>
      </c>
      <c r="AG120" s="972"/>
      <c r="AH120" s="972"/>
      <c r="AI120" s="972"/>
      <c r="AJ120" s="973"/>
      <c r="AK120" s="974" t="s">
        <v>146</v>
      </c>
      <c r="AL120" s="972"/>
      <c r="AM120" s="972"/>
      <c r="AN120" s="972"/>
      <c r="AO120" s="973"/>
      <c r="AP120" s="975" t="s">
        <v>146</v>
      </c>
      <c r="AQ120" s="976"/>
      <c r="AR120" s="976"/>
      <c r="AS120" s="976"/>
      <c r="AT120" s="977"/>
      <c r="AU120" s="1004" t="s">
        <v>469</v>
      </c>
      <c r="AV120" s="1005"/>
      <c r="AW120" s="1005"/>
      <c r="AX120" s="1005"/>
      <c r="AY120" s="1006"/>
      <c r="AZ120" s="942" t="s">
        <v>470</v>
      </c>
      <c r="BA120" s="910"/>
      <c r="BB120" s="910"/>
      <c r="BC120" s="910"/>
      <c r="BD120" s="910"/>
      <c r="BE120" s="910"/>
      <c r="BF120" s="910"/>
      <c r="BG120" s="910"/>
      <c r="BH120" s="910"/>
      <c r="BI120" s="910"/>
      <c r="BJ120" s="910"/>
      <c r="BK120" s="910"/>
      <c r="BL120" s="910"/>
      <c r="BM120" s="910"/>
      <c r="BN120" s="910"/>
      <c r="BO120" s="910"/>
      <c r="BP120" s="911"/>
      <c r="BQ120" s="943">
        <v>2213149</v>
      </c>
      <c r="BR120" s="944"/>
      <c r="BS120" s="944"/>
      <c r="BT120" s="944"/>
      <c r="BU120" s="944"/>
      <c r="BV120" s="944">
        <v>2570812</v>
      </c>
      <c r="BW120" s="944"/>
      <c r="BX120" s="944"/>
      <c r="BY120" s="944"/>
      <c r="BZ120" s="944"/>
      <c r="CA120" s="944">
        <v>2879533</v>
      </c>
      <c r="CB120" s="944"/>
      <c r="CC120" s="944"/>
      <c r="CD120" s="944"/>
      <c r="CE120" s="944"/>
      <c r="CF120" s="957">
        <v>175.4</v>
      </c>
      <c r="CG120" s="958"/>
      <c r="CH120" s="958"/>
      <c r="CI120" s="958"/>
      <c r="CJ120" s="958"/>
      <c r="CK120" s="1019" t="s">
        <v>471</v>
      </c>
      <c r="CL120" s="1020"/>
      <c r="CM120" s="1020"/>
      <c r="CN120" s="1020"/>
      <c r="CO120" s="1021"/>
      <c r="CP120" s="1027" t="s">
        <v>472</v>
      </c>
      <c r="CQ120" s="1028"/>
      <c r="CR120" s="1028"/>
      <c r="CS120" s="1028"/>
      <c r="CT120" s="1028"/>
      <c r="CU120" s="1028"/>
      <c r="CV120" s="1028"/>
      <c r="CW120" s="1028"/>
      <c r="CX120" s="1028"/>
      <c r="CY120" s="1028"/>
      <c r="CZ120" s="1028"/>
      <c r="DA120" s="1028"/>
      <c r="DB120" s="1028"/>
      <c r="DC120" s="1028"/>
      <c r="DD120" s="1028"/>
      <c r="DE120" s="1028"/>
      <c r="DF120" s="1029"/>
      <c r="DG120" s="943">
        <v>775090</v>
      </c>
      <c r="DH120" s="944"/>
      <c r="DI120" s="944"/>
      <c r="DJ120" s="944"/>
      <c r="DK120" s="944"/>
      <c r="DL120" s="944">
        <v>994262</v>
      </c>
      <c r="DM120" s="944"/>
      <c r="DN120" s="944"/>
      <c r="DO120" s="944"/>
      <c r="DP120" s="944"/>
      <c r="DQ120" s="944">
        <v>1278084</v>
      </c>
      <c r="DR120" s="944"/>
      <c r="DS120" s="944"/>
      <c r="DT120" s="944"/>
      <c r="DU120" s="944"/>
      <c r="DV120" s="945">
        <v>77.900000000000006</v>
      </c>
      <c r="DW120" s="945"/>
      <c r="DX120" s="945"/>
      <c r="DY120" s="945"/>
      <c r="DZ120" s="946"/>
    </row>
    <row r="121" spans="1:130" s="224" customFormat="1" ht="26.25" customHeight="1" x14ac:dyDescent="0.2">
      <c r="A121" s="1070"/>
      <c r="B121" s="962"/>
      <c r="C121" s="987" t="s">
        <v>473</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393</v>
      </c>
      <c r="AB121" s="972"/>
      <c r="AC121" s="972"/>
      <c r="AD121" s="972"/>
      <c r="AE121" s="973"/>
      <c r="AF121" s="974" t="s">
        <v>146</v>
      </c>
      <c r="AG121" s="972"/>
      <c r="AH121" s="972"/>
      <c r="AI121" s="972"/>
      <c r="AJ121" s="973"/>
      <c r="AK121" s="974" t="s">
        <v>146</v>
      </c>
      <c r="AL121" s="972"/>
      <c r="AM121" s="972"/>
      <c r="AN121" s="972"/>
      <c r="AO121" s="973"/>
      <c r="AP121" s="975" t="s">
        <v>146</v>
      </c>
      <c r="AQ121" s="976"/>
      <c r="AR121" s="976"/>
      <c r="AS121" s="976"/>
      <c r="AT121" s="977"/>
      <c r="AU121" s="1007"/>
      <c r="AV121" s="1008"/>
      <c r="AW121" s="1008"/>
      <c r="AX121" s="1008"/>
      <c r="AY121" s="1009"/>
      <c r="AZ121" s="935" t="s">
        <v>474</v>
      </c>
      <c r="BA121" s="936"/>
      <c r="BB121" s="936"/>
      <c r="BC121" s="936"/>
      <c r="BD121" s="936"/>
      <c r="BE121" s="936"/>
      <c r="BF121" s="936"/>
      <c r="BG121" s="936"/>
      <c r="BH121" s="936"/>
      <c r="BI121" s="936"/>
      <c r="BJ121" s="936"/>
      <c r="BK121" s="936"/>
      <c r="BL121" s="936"/>
      <c r="BM121" s="936"/>
      <c r="BN121" s="936"/>
      <c r="BO121" s="936"/>
      <c r="BP121" s="937"/>
      <c r="BQ121" s="938">
        <v>38936</v>
      </c>
      <c r="BR121" s="939"/>
      <c r="BS121" s="939"/>
      <c r="BT121" s="939"/>
      <c r="BU121" s="939"/>
      <c r="BV121" s="939">
        <v>36051</v>
      </c>
      <c r="BW121" s="939"/>
      <c r="BX121" s="939"/>
      <c r="BY121" s="939"/>
      <c r="BZ121" s="939"/>
      <c r="CA121" s="939">
        <v>33105</v>
      </c>
      <c r="CB121" s="939"/>
      <c r="CC121" s="939"/>
      <c r="CD121" s="939"/>
      <c r="CE121" s="939"/>
      <c r="CF121" s="933">
        <v>2</v>
      </c>
      <c r="CG121" s="934"/>
      <c r="CH121" s="934"/>
      <c r="CI121" s="934"/>
      <c r="CJ121" s="934"/>
      <c r="CK121" s="1022"/>
      <c r="CL121" s="1023"/>
      <c r="CM121" s="1023"/>
      <c r="CN121" s="1023"/>
      <c r="CO121" s="1024"/>
      <c r="CP121" s="1032" t="s">
        <v>414</v>
      </c>
      <c r="CQ121" s="1033"/>
      <c r="CR121" s="1033"/>
      <c r="CS121" s="1033"/>
      <c r="CT121" s="1033"/>
      <c r="CU121" s="1033"/>
      <c r="CV121" s="1033"/>
      <c r="CW121" s="1033"/>
      <c r="CX121" s="1033"/>
      <c r="CY121" s="1033"/>
      <c r="CZ121" s="1033"/>
      <c r="DA121" s="1033"/>
      <c r="DB121" s="1033"/>
      <c r="DC121" s="1033"/>
      <c r="DD121" s="1033"/>
      <c r="DE121" s="1033"/>
      <c r="DF121" s="1034"/>
      <c r="DG121" s="938">
        <v>119285</v>
      </c>
      <c r="DH121" s="939"/>
      <c r="DI121" s="939"/>
      <c r="DJ121" s="939"/>
      <c r="DK121" s="939"/>
      <c r="DL121" s="939">
        <v>121669</v>
      </c>
      <c r="DM121" s="939"/>
      <c r="DN121" s="939"/>
      <c r="DO121" s="939"/>
      <c r="DP121" s="939"/>
      <c r="DQ121" s="939">
        <v>130210</v>
      </c>
      <c r="DR121" s="939"/>
      <c r="DS121" s="939"/>
      <c r="DT121" s="939"/>
      <c r="DU121" s="939"/>
      <c r="DV121" s="940">
        <v>7.9</v>
      </c>
      <c r="DW121" s="940"/>
      <c r="DX121" s="940"/>
      <c r="DY121" s="940"/>
      <c r="DZ121" s="941"/>
    </row>
    <row r="122" spans="1:130" s="224" customFormat="1" ht="26.25" customHeight="1" x14ac:dyDescent="0.2">
      <c r="A122" s="1070"/>
      <c r="B122" s="962"/>
      <c r="C122" s="935" t="s">
        <v>455</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146</v>
      </c>
      <c r="AB122" s="972"/>
      <c r="AC122" s="972"/>
      <c r="AD122" s="972"/>
      <c r="AE122" s="973"/>
      <c r="AF122" s="974" t="s">
        <v>393</v>
      </c>
      <c r="AG122" s="972"/>
      <c r="AH122" s="972"/>
      <c r="AI122" s="972"/>
      <c r="AJ122" s="973"/>
      <c r="AK122" s="974" t="s">
        <v>146</v>
      </c>
      <c r="AL122" s="972"/>
      <c r="AM122" s="972"/>
      <c r="AN122" s="972"/>
      <c r="AO122" s="973"/>
      <c r="AP122" s="975" t="s">
        <v>393</v>
      </c>
      <c r="AQ122" s="976"/>
      <c r="AR122" s="976"/>
      <c r="AS122" s="976"/>
      <c r="AT122" s="977"/>
      <c r="AU122" s="1007"/>
      <c r="AV122" s="1008"/>
      <c r="AW122" s="1008"/>
      <c r="AX122" s="1008"/>
      <c r="AY122" s="1009"/>
      <c r="AZ122" s="986" t="s">
        <v>475</v>
      </c>
      <c r="BA122" s="978"/>
      <c r="BB122" s="978"/>
      <c r="BC122" s="978"/>
      <c r="BD122" s="978"/>
      <c r="BE122" s="978"/>
      <c r="BF122" s="978"/>
      <c r="BG122" s="978"/>
      <c r="BH122" s="978"/>
      <c r="BI122" s="978"/>
      <c r="BJ122" s="978"/>
      <c r="BK122" s="978"/>
      <c r="BL122" s="978"/>
      <c r="BM122" s="978"/>
      <c r="BN122" s="978"/>
      <c r="BO122" s="978"/>
      <c r="BP122" s="979"/>
      <c r="BQ122" s="1012">
        <v>2707909</v>
      </c>
      <c r="BR122" s="1013"/>
      <c r="BS122" s="1013"/>
      <c r="BT122" s="1013"/>
      <c r="BU122" s="1013"/>
      <c r="BV122" s="1013">
        <v>2828615</v>
      </c>
      <c r="BW122" s="1013"/>
      <c r="BX122" s="1013"/>
      <c r="BY122" s="1013"/>
      <c r="BZ122" s="1013"/>
      <c r="CA122" s="1013">
        <v>2826446</v>
      </c>
      <c r="CB122" s="1013"/>
      <c r="CC122" s="1013"/>
      <c r="CD122" s="1013"/>
      <c r="CE122" s="1013"/>
      <c r="CF122" s="1030">
        <v>172.2</v>
      </c>
      <c r="CG122" s="1031"/>
      <c r="CH122" s="1031"/>
      <c r="CI122" s="1031"/>
      <c r="CJ122" s="1031"/>
      <c r="CK122" s="1022"/>
      <c r="CL122" s="1023"/>
      <c r="CM122" s="1023"/>
      <c r="CN122" s="1023"/>
      <c r="CO122" s="1024"/>
      <c r="CP122" s="1032" t="s">
        <v>476</v>
      </c>
      <c r="CQ122" s="1033"/>
      <c r="CR122" s="1033"/>
      <c r="CS122" s="1033"/>
      <c r="CT122" s="1033"/>
      <c r="CU122" s="1033"/>
      <c r="CV122" s="1033"/>
      <c r="CW122" s="1033"/>
      <c r="CX122" s="1033"/>
      <c r="CY122" s="1033"/>
      <c r="CZ122" s="1033"/>
      <c r="DA122" s="1033"/>
      <c r="DB122" s="1033"/>
      <c r="DC122" s="1033"/>
      <c r="DD122" s="1033"/>
      <c r="DE122" s="1033"/>
      <c r="DF122" s="1034"/>
      <c r="DG122" s="938">
        <v>32194</v>
      </c>
      <c r="DH122" s="939"/>
      <c r="DI122" s="939"/>
      <c r="DJ122" s="939"/>
      <c r="DK122" s="939"/>
      <c r="DL122" s="939">
        <v>56899</v>
      </c>
      <c r="DM122" s="939"/>
      <c r="DN122" s="939"/>
      <c r="DO122" s="939"/>
      <c r="DP122" s="939"/>
      <c r="DQ122" s="939">
        <v>123794</v>
      </c>
      <c r="DR122" s="939"/>
      <c r="DS122" s="939"/>
      <c r="DT122" s="939"/>
      <c r="DU122" s="939"/>
      <c r="DV122" s="940">
        <v>7.5</v>
      </c>
      <c r="DW122" s="940"/>
      <c r="DX122" s="940"/>
      <c r="DY122" s="940"/>
      <c r="DZ122" s="941"/>
    </row>
    <row r="123" spans="1:130" s="224" customFormat="1" ht="26.25" customHeight="1" x14ac:dyDescent="0.2">
      <c r="A123" s="1070"/>
      <c r="B123" s="962"/>
      <c r="C123" s="935" t="s">
        <v>461</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146</v>
      </c>
      <c r="AB123" s="972"/>
      <c r="AC123" s="972"/>
      <c r="AD123" s="972"/>
      <c r="AE123" s="973"/>
      <c r="AF123" s="974" t="s">
        <v>393</v>
      </c>
      <c r="AG123" s="972"/>
      <c r="AH123" s="972"/>
      <c r="AI123" s="972"/>
      <c r="AJ123" s="973"/>
      <c r="AK123" s="974" t="s">
        <v>146</v>
      </c>
      <c r="AL123" s="972"/>
      <c r="AM123" s="972"/>
      <c r="AN123" s="972"/>
      <c r="AO123" s="973"/>
      <c r="AP123" s="975" t="s">
        <v>146</v>
      </c>
      <c r="AQ123" s="976"/>
      <c r="AR123" s="976"/>
      <c r="AS123" s="976"/>
      <c r="AT123" s="977"/>
      <c r="AU123" s="1010"/>
      <c r="AV123" s="1011"/>
      <c r="AW123" s="1011"/>
      <c r="AX123" s="1011"/>
      <c r="AY123" s="1011"/>
      <c r="AZ123" s="245" t="s">
        <v>188</v>
      </c>
      <c r="BA123" s="245"/>
      <c r="BB123" s="245"/>
      <c r="BC123" s="245"/>
      <c r="BD123" s="245"/>
      <c r="BE123" s="245"/>
      <c r="BF123" s="245"/>
      <c r="BG123" s="245"/>
      <c r="BH123" s="245"/>
      <c r="BI123" s="245"/>
      <c r="BJ123" s="245"/>
      <c r="BK123" s="245"/>
      <c r="BL123" s="245"/>
      <c r="BM123" s="245"/>
      <c r="BN123" s="245"/>
      <c r="BO123" s="990" t="s">
        <v>477</v>
      </c>
      <c r="BP123" s="1018"/>
      <c r="BQ123" s="1076">
        <v>4959994</v>
      </c>
      <c r="BR123" s="1077"/>
      <c r="BS123" s="1077"/>
      <c r="BT123" s="1077"/>
      <c r="BU123" s="1077"/>
      <c r="BV123" s="1077">
        <v>5435478</v>
      </c>
      <c r="BW123" s="1077"/>
      <c r="BX123" s="1077"/>
      <c r="BY123" s="1077"/>
      <c r="BZ123" s="1077"/>
      <c r="CA123" s="1077">
        <v>5739084</v>
      </c>
      <c r="CB123" s="1077"/>
      <c r="CC123" s="1077"/>
      <c r="CD123" s="1077"/>
      <c r="CE123" s="1077"/>
      <c r="CF123" s="1014"/>
      <c r="CG123" s="1015"/>
      <c r="CH123" s="1015"/>
      <c r="CI123" s="1015"/>
      <c r="CJ123" s="1016"/>
      <c r="CK123" s="1022"/>
      <c r="CL123" s="1023"/>
      <c r="CM123" s="1023"/>
      <c r="CN123" s="1023"/>
      <c r="CO123" s="1024"/>
      <c r="CP123" s="1032" t="s">
        <v>412</v>
      </c>
      <c r="CQ123" s="1033"/>
      <c r="CR123" s="1033"/>
      <c r="CS123" s="1033"/>
      <c r="CT123" s="1033"/>
      <c r="CU123" s="1033"/>
      <c r="CV123" s="1033"/>
      <c r="CW123" s="1033"/>
      <c r="CX123" s="1033"/>
      <c r="CY123" s="1033"/>
      <c r="CZ123" s="1033"/>
      <c r="DA123" s="1033"/>
      <c r="DB123" s="1033"/>
      <c r="DC123" s="1033"/>
      <c r="DD123" s="1033"/>
      <c r="DE123" s="1033"/>
      <c r="DF123" s="1034"/>
      <c r="DG123" s="971" t="s">
        <v>146</v>
      </c>
      <c r="DH123" s="972"/>
      <c r="DI123" s="972"/>
      <c r="DJ123" s="972"/>
      <c r="DK123" s="973"/>
      <c r="DL123" s="974" t="s">
        <v>146</v>
      </c>
      <c r="DM123" s="972"/>
      <c r="DN123" s="972"/>
      <c r="DO123" s="972"/>
      <c r="DP123" s="973"/>
      <c r="DQ123" s="974" t="s">
        <v>146</v>
      </c>
      <c r="DR123" s="972"/>
      <c r="DS123" s="972"/>
      <c r="DT123" s="972"/>
      <c r="DU123" s="973"/>
      <c r="DV123" s="975" t="s">
        <v>393</v>
      </c>
      <c r="DW123" s="976"/>
      <c r="DX123" s="976"/>
      <c r="DY123" s="976"/>
      <c r="DZ123" s="977"/>
    </row>
    <row r="124" spans="1:130" s="224" customFormat="1" ht="26.25" customHeight="1" thickBot="1" x14ac:dyDescent="0.25">
      <c r="A124" s="1070"/>
      <c r="B124" s="962"/>
      <c r="C124" s="935" t="s">
        <v>464</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393</v>
      </c>
      <c r="AB124" s="972"/>
      <c r="AC124" s="972"/>
      <c r="AD124" s="972"/>
      <c r="AE124" s="973"/>
      <c r="AF124" s="974" t="s">
        <v>146</v>
      </c>
      <c r="AG124" s="972"/>
      <c r="AH124" s="972"/>
      <c r="AI124" s="972"/>
      <c r="AJ124" s="973"/>
      <c r="AK124" s="974" t="s">
        <v>393</v>
      </c>
      <c r="AL124" s="972"/>
      <c r="AM124" s="972"/>
      <c r="AN124" s="972"/>
      <c r="AO124" s="973"/>
      <c r="AP124" s="975" t="s">
        <v>146</v>
      </c>
      <c r="AQ124" s="976"/>
      <c r="AR124" s="976"/>
      <c r="AS124" s="976"/>
      <c r="AT124" s="977"/>
      <c r="AU124" s="1072" t="s">
        <v>478</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393</v>
      </c>
      <c r="BR124" s="1040"/>
      <c r="BS124" s="1040"/>
      <c r="BT124" s="1040"/>
      <c r="BU124" s="1040"/>
      <c r="BV124" s="1040" t="s">
        <v>393</v>
      </c>
      <c r="BW124" s="1040"/>
      <c r="BX124" s="1040"/>
      <c r="BY124" s="1040"/>
      <c r="BZ124" s="1040"/>
      <c r="CA124" s="1040" t="s">
        <v>146</v>
      </c>
      <c r="CB124" s="1040"/>
      <c r="CC124" s="1040"/>
      <c r="CD124" s="1040"/>
      <c r="CE124" s="1040"/>
      <c r="CF124" s="1041"/>
      <c r="CG124" s="1042"/>
      <c r="CH124" s="1042"/>
      <c r="CI124" s="1042"/>
      <c r="CJ124" s="1043"/>
      <c r="CK124" s="1025"/>
      <c r="CL124" s="1025"/>
      <c r="CM124" s="1025"/>
      <c r="CN124" s="1025"/>
      <c r="CO124" s="1026"/>
      <c r="CP124" s="1032" t="s">
        <v>479</v>
      </c>
      <c r="CQ124" s="1033"/>
      <c r="CR124" s="1033"/>
      <c r="CS124" s="1033"/>
      <c r="CT124" s="1033"/>
      <c r="CU124" s="1033"/>
      <c r="CV124" s="1033"/>
      <c r="CW124" s="1033"/>
      <c r="CX124" s="1033"/>
      <c r="CY124" s="1033"/>
      <c r="CZ124" s="1033"/>
      <c r="DA124" s="1033"/>
      <c r="DB124" s="1033"/>
      <c r="DC124" s="1033"/>
      <c r="DD124" s="1033"/>
      <c r="DE124" s="1033"/>
      <c r="DF124" s="1034"/>
      <c r="DG124" s="1017" t="s">
        <v>393</v>
      </c>
      <c r="DH124" s="999"/>
      <c r="DI124" s="999"/>
      <c r="DJ124" s="999"/>
      <c r="DK124" s="1000"/>
      <c r="DL124" s="998" t="s">
        <v>146</v>
      </c>
      <c r="DM124" s="999"/>
      <c r="DN124" s="999"/>
      <c r="DO124" s="999"/>
      <c r="DP124" s="1000"/>
      <c r="DQ124" s="998" t="s">
        <v>393</v>
      </c>
      <c r="DR124" s="999"/>
      <c r="DS124" s="999"/>
      <c r="DT124" s="999"/>
      <c r="DU124" s="1000"/>
      <c r="DV124" s="1001" t="s">
        <v>393</v>
      </c>
      <c r="DW124" s="1002"/>
      <c r="DX124" s="1002"/>
      <c r="DY124" s="1002"/>
      <c r="DZ124" s="1003"/>
    </row>
    <row r="125" spans="1:130" s="224" customFormat="1" ht="26.25" customHeight="1" x14ac:dyDescent="0.2">
      <c r="A125" s="1070"/>
      <c r="B125" s="962"/>
      <c r="C125" s="935" t="s">
        <v>466</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146</v>
      </c>
      <c r="AB125" s="972"/>
      <c r="AC125" s="972"/>
      <c r="AD125" s="972"/>
      <c r="AE125" s="973"/>
      <c r="AF125" s="974" t="s">
        <v>146</v>
      </c>
      <c r="AG125" s="972"/>
      <c r="AH125" s="972"/>
      <c r="AI125" s="972"/>
      <c r="AJ125" s="973"/>
      <c r="AK125" s="974" t="s">
        <v>146</v>
      </c>
      <c r="AL125" s="972"/>
      <c r="AM125" s="972"/>
      <c r="AN125" s="972"/>
      <c r="AO125" s="973"/>
      <c r="AP125" s="975" t="s">
        <v>146</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480</v>
      </c>
      <c r="CL125" s="1020"/>
      <c r="CM125" s="1020"/>
      <c r="CN125" s="1020"/>
      <c r="CO125" s="1021"/>
      <c r="CP125" s="942" t="s">
        <v>481</v>
      </c>
      <c r="CQ125" s="910"/>
      <c r="CR125" s="910"/>
      <c r="CS125" s="910"/>
      <c r="CT125" s="910"/>
      <c r="CU125" s="910"/>
      <c r="CV125" s="910"/>
      <c r="CW125" s="910"/>
      <c r="CX125" s="910"/>
      <c r="CY125" s="910"/>
      <c r="CZ125" s="910"/>
      <c r="DA125" s="910"/>
      <c r="DB125" s="910"/>
      <c r="DC125" s="910"/>
      <c r="DD125" s="910"/>
      <c r="DE125" s="910"/>
      <c r="DF125" s="911"/>
      <c r="DG125" s="943" t="s">
        <v>146</v>
      </c>
      <c r="DH125" s="944"/>
      <c r="DI125" s="944"/>
      <c r="DJ125" s="944"/>
      <c r="DK125" s="944"/>
      <c r="DL125" s="944" t="s">
        <v>146</v>
      </c>
      <c r="DM125" s="944"/>
      <c r="DN125" s="944"/>
      <c r="DO125" s="944"/>
      <c r="DP125" s="944"/>
      <c r="DQ125" s="944" t="s">
        <v>146</v>
      </c>
      <c r="DR125" s="944"/>
      <c r="DS125" s="944"/>
      <c r="DT125" s="944"/>
      <c r="DU125" s="944"/>
      <c r="DV125" s="945" t="s">
        <v>146</v>
      </c>
      <c r="DW125" s="945"/>
      <c r="DX125" s="945"/>
      <c r="DY125" s="945"/>
      <c r="DZ125" s="946"/>
    </row>
    <row r="126" spans="1:130" s="224" customFormat="1" ht="26.25" customHeight="1" thickBot="1" x14ac:dyDescent="0.25">
      <c r="A126" s="1070"/>
      <c r="B126" s="962"/>
      <c r="C126" s="935" t="s">
        <v>468</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393</v>
      </c>
      <c r="AB126" s="972"/>
      <c r="AC126" s="972"/>
      <c r="AD126" s="972"/>
      <c r="AE126" s="973"/>
      <c r="AF126" s="974" t="s">
        <v>146</v>
      </c>
      <c r="AG126" s="972"/>
      <c r="AH126" s="972"/>
      <c r="AI126" s="972"/>
      <c r="AJ126" s="973"/>
      <c r="AK126" s="974" t="s">
        <v>146</v>
      </c>
      <c r="AL126" s="972"/>
      <c r="AM126" s="972"/>
      <c r="AN126" s="972"/>
      <c r="AO126" s="973"/>
      <c r="AP126" s="975" t="s">
        <v>393</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482</v>
      </c>
      <c r="CQ126" s="936"/>
      <c r="CR126" s="936"/>
      <c r="CS126" s="936"/>
      <c r="CT126" s="936"/>
      <c r="CU126" s="936"/>
      <c r="CV126" s="936"/>
      <c r="CW126" s="936"/>
      <c r="CX126" s="936"/>
      <c r="CY126" s="936"/>
      <c r="CZ126" s="936"/>
      <c r="DA126" s="936"/>
      <c r="DB126" s="936"/>
      <c r="DC126" s="936"/>
      <c r="DD126" s="936"/>
      <c r="DE126" s="936"/>
      <c r="DF126" s="937"/>
      <c r="DG126" s="938" t="s">
        <v>393</v>
      </c>
      <c r="DH126" s="939"/>
      <c r="DI126" s="939"/>
      <c r="DJ126" s="939"/>
      <c r="DK126" s="939"/>
      <c r="DL126" s="939" t="s">
        <v>146</v>
      </c>
      <c r="DM126" s="939"/>
      <c r="DN126" s="939"/>
      <c r="DO126" s="939"/>
      <c r="DP126" s="939"/>
      <c r="DQ126" s="939" t="s">
        <v>146</v>
      </c>
      <c r="DR126" s="939"/>
      <c r="DS126" s="939"/>
      <c r="DT126" s="939"/>
      <c r="DU126" s="939"/>
      <c r="DV126" s="940" t="s">
        <v>146</v>
      </c>
      <c r="DW126" s="940"/>
      <c r="DX126" s="940"/>
      <c r="DY126" s="940"/>
      <c r="DZ126" s="941"/>
    </row>
    <row r="127" spans="1:130" s="224" customFormat="1" ht="26.25" customHeight="1" x14ac:dyDescent="0.2">
      <c r="A127" s="1071"/>
      <c r="B127" s="964"/>
      <c r="C127" s="986" t="s">
        <v>483</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146</v>
      </c>
      <c r="AB127" s="972"/>
      <c r="AC127" s="972"/>
      <c r="AD127" s="972"/>
      <c r="AE127" s="973"/>
      <c r="AF127" s="974" t="s">
        <v>146</v>
      </c>
      <c r="AG127" s="972"/>
      <c r="AH127" s="972"/>
      <c r="AI127" s="972"/>
      <c r="AJ127" s="973"/>
      <c r="AK127" s="974" t="s">
        <v>146</v>
      </c>
      <c r="AL127" s="972"/>
      <c r="AM127" s="972"/>
      <c r="AN127" s="972"/>
      <c r="AO127" s="973"/>
      <c r="AP127" s="975" t="s">
        <v>146</v>
      </c>
      <c r="AQ127" s="976"/>
      <c r="AR127" s="976"/>
      <c r="AS127" s="976"/>
      <c r="AT127" s="977"/>
      <c r="AU127" s="226"/>
      <c r="AV127" s="226"/>
      <c r="AW127" s="226"/>
      <c r="AX127" s="1044" t="s">
        <v>484</v>
      </c>
      <c r="AY127" s="1045"/>
      <c r="AZ127" s="1045"/>
      <c r="BA127" s="1045"/>
      <c r="BB127" s="1045"/>
      <c r="BC127" s="1045"/>
      <c r="BD127" s="1045"/>
      <c r="BE127" s="1046"/>
      <c r="BF127" s="1047" t="s">
        <v>485</v>
      </c>
      <c r="BG127" s="1045"/>
      <c r="BH127" s="1045"/>
      <c r="BI127" s="1045"/>
      <c r="BJ127" s="1045"/>
      <c r="BK127" s="1045"/>
      <c r="BL127" s="1046"/>
      <c r="BM127" s="1047" t="s">
        <v>486</v>
      </c>
      <c r="BN127" s="1045"/>
      <c r="BO127" s="1045"/>
      <c r="BP127" s="1045"/>
      <c r="BQ127" s="1045"/>
      <c r="BR127" s="1045"/>
      <c r="BS127" s="1046"/>
      <c r="BT127" s="1047" t="s">
        <v>487</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488</v>
      </c>
      <c r="CQ127" s="936"/>
      <c r="CR127" s="936"/>
      <c r="CS127" s="936"/>
      <c r="CT127" s="936"/>
      <c r="CU127" s="936"/>
      <c r="CV127" s="936"/>
      <c r="CW127" s="936"/>
      <c r="CX127" s="936"/>
      <c r="CY127" s="936"/>
      <c r="CZ127" s="936"/>
      <c r="DA127" s="936"/>
      <c r="DB127" s="936"/>
      <c r="DC127" s="936"/>
      <c r="DD127" s="936"/>
      <c r="DE127" s="936"/>
      <c r="DF127" s="937"/>
      <c r="DG127" s="938" t="s">
        <v>393</v>
      </c>
      <c r="DH127" s="939"/>
      <c r="DI127" s="939"/>
      <c r="DJ127" s="939"/>
      <c r="DK127" s="939"/>
      <c r="DL127" s="939" t="s">
        <v>146</v>
      </c>
      <c r="DM127" s="939"/>
      <c r="DN127" s="939"/>
      <c r="DO127" s="939"/>
      <c r="DP127" s="939"/>
      <c r="DQ127" s="939" t="s">
        <v>146</v>
      </c>
      <c r="DR127" s="939"/>
      <c r="DS127" s="939"/>
      <c r="DT127" s="939"/>
      <c r="DU127" s="939"/>
      <c r="DV127" s="940" t="s">
        <v>146</v>
      </c>
      <c r="DW127" s="940"/>
      <c r="DX127" s="940"/>
      <c r="DY127" s="940"/>
      <c r="DZ127" s="941"/>
    </row>
    <row r="128" spans="1:130" s="224" customFormat="1" ht="26.25" customHeight="1" thickBot="1" x14ac:dyDescent="0.25">
      <c r="A128" s="1054" t="s">
        <v>489</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490</v>
      </c>
      <c r="X128" s="1056"/>
      <c r="Y128" s="1056"/>
      <c r="Z128" s="1057"/>
      <c r="AA128" s="1058">
        <v>10381</v>
      </c>
      <c r="AB128" s="1059"/>
      <c r="AC128" s="1059"/>
      <c r="AD128" s="1059"/>
      <c r="AE128" s="1060"/>
      <c r="AF128" s="1061">
        <v>3688</v>
      </c>
      <c r="AG128" s="1059"/>
      <c r="AH128" s="1059"/>
      <c r="AI128" s="1059"/>
      <c r="AJ128" s="1060"/>
      <c r="AK128" s="1061">
        <v>3688</v>
      </c>
      <c r="AL128" s="1059"/>
      <c r="AM128" s="1059"/>
      <c r="AN128" s="1059"/>
      <c r="AO128" s="1060"/>
      <c r="AP128" s="1062"/>
      <c r="AQ128" s="1063"/>
      <c r="AR128" s="1063"/>
      <c r="AS128" s="1063"/>
      <c r="AT128" s="1064"/>
      <c r="AU128" s="226"/>
      <c r="AV128" s="226"/>
      <c r="AW128" s="226"/>
      <c r="AX128" s="909" t="s">
        <v>491</v>
      </c>
      <c r="AY128" s="910"/>
      <c r="AZ128" s="910"/>
      <c r="BA128" s="910"/>
      <c r="BB128" s="910"/>
      <c r="BC128" s="910"/>
      <c r="BD128" s="910"/>
      <c r="BE128" s="911"/>
      <c r="BF128" s="1065" t="s">
        <v>393</v>
      </c>
      <c r="BG128" s="1066"/>
      <c r="BH128" s="1066"/>
      <c r="BI128" s="1066"/>
      <c r="BJ128" s="1066"/>
      <c r="BK128" s="1066"/>
      <c r="BL128" s="1067"/>
      <c r="BM128" s="1065">
        <v>15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492</v>
      </c>
      <c r="CQ128" s="739"/>
      <c r="CR128" s="739"/>
      <c r="CS128" s="739"/>
      <c r="CT128" s="739"/>
      <c r="CU128" s="739"/>
      <c r="CV128" s="739"/>
      <c r="CW128" s="739"/>
      <c r="CX128" s="739"/>
      <c r="CY128" s="739"/>
      <c r="CZ128" s="739"/>
      <c r="DA128" s="739"/>
      <c r="DB128" s="739"/>
      <c r="DC128" s="739"/>
      <c r="DD128" s="739"/>
      <c r="DE128" s="739"/>
      <c r="DF128" s="1049"/>
      <c r="DG128" s="1050" t="s">
        <v>393</v>
      </c>
      <c r="DH128" s="1051"/>
      <c r="DI128" s="1051"/>
      <c r="DJ128" s="1051"/>
      <c r="DK128" s="1051"/>
      <c r="DL128" s="1051" t="s">
        <v>146</v>
      </c>
      <c r="DM128" s="1051"/>
      <c r="DN128" s="1051"/>
      <c r="DO128" s="1051"/>
      <c r="DP128" s="1051"/>
      <c r="DQ128" s="1051" t="s">
        <v>146</v>
      </c>
      <c r="DR128" s="1051"/>
      <c r="DS128" s="1051"/>
      <c r="DT128" s="1051"/>
      <c r="DU128" s="1051"/>
      <c r="DV128" s="1052" t="s">
        <v>393</v>
      </c>
      <c r="DW128" s="1052"/>
      <c r="DX128" s="1052"/>
      <c r="DY128" s="1052"/>
      <c r="DZ128" s="1053"/>
    </row>
    <row r="129" spans="1:131" s="224" customFormat="1" ht="26.25" customHeight="1" x14ac:dyDescent="0.2">
      <c r="A129" s="947" t="s">
        <v>108</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493</v>
      </c>
      <c r="X129" s="1084"/>
      <c r="Y129" s="1084"/>
      <c r="Z129" s="1085"/>
      <c r="AA129" s="971">
        <v>1771877</v>
      </c>
      <c r="AB129" s="972"/>
      <c r="AC129" s="972"/>
      <c r="AD129" s="972"/>
      <c r="AE129" s="973"/>
      <c r="AF129" s="974">
        <v>2004077</v>
      </c>
      <c r="AG129" s="972"/>
      <c r="AH129" s="972"/>
      <c r="AI129" s="972"/>
      <c r="AJ129" s="973"/>
      <c r="AK129" s="974">
        <v>1974732</v>
      </c>
      <c r="AL129" s="972"/>
      <c r="AM129" s="972"/>
      <c r="AN129" s="972"/>
      <c r="AO129" s="973"/>
      <c r="AP129" s="1086"/>
      <c r="AQ129" s="1087"/>
      <c r="AR129" s="1087"/>
      <c r="AS129" s="1087"/>
      <c r="AT129" s="1088"/>
      <c r="AU129" s="227"/>
      <c r="AV129" s="227"/>
      <c r="AW129" s="227"/>
      <c r="AX129" s="1078" t="s">
        <v>494</v>
      </c>
      <c r="AY129" s="936"/>
      <c r="AZ129" s="936"/>
      <c r="BA129" s="936"/>
      <c r="BB129" s="936"/>
      <c r="BC129" s="936"/>
      <c r="BD129" s="936"/>
      <c r="BE129" s="937"/>
      <c r="BF129" s="1079" t="s">
        <v>393</v>
      </c>
      <c r="BG129" s="1080"/>
      <c r="BH129" s="1080"/>
      <c r="BI129" s="1080"/>
      <c r="BJ129" s="1080"/>
      <c r="BK129" s="1080"/>
      <c r="BL129" s="1081"/>
      <c r="BM129" s="1079">
        <v>20</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495</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496</v>
      </c>
      <c r="X130" s="1084"/>
      <c r="Y130" s="1084"/>
      <c r="Z130" s="1085"/>
      <c r="AA130" s="971">
        <v>263831</v>
      </c>
      <c r="AB130" s="972"/>
      <c r="AC130" s="972"/>
      <c r="AD130" s="972"/>
      <c r="AE130" s="973"/>
      <c r="AF130" s="974">
        <v>286392</v>
      </c>
      <c r="AG130" s="972"/>
      <c r="AH130" s="972"/>
      <c r="AI130" s="972"/>
      <c r="AJ130" s="973"/>
      <c r="AK130" s="974">
        <v>333195</v>
      </c>
      <c r="AL130" s="972"/>
      <c r="AM130" s="972"/>
      <c r="AN130" s="972"/>
      <c r="AO130" s="973"/>
      <c r="AP130" s="1086"/>
      <c r="AQ130" s="1087"/>
      <c r="AR130" s="1087"/>
      <c r="AS130" s="1087"/>
      <c r="AT130" s="1088"/>
      <c r="AU130" s="227"/>
      <c r="AV130" s="227"/>
      <c r="AW130" s="227"/>
      <c r="AX130" s="1078" t="s">
        <v>497</v>
      </c>
      <c r="AY130" s="936"/>
      <c r="AZ130" s="936"/>
      <c r="BA130" s="936"/>
      <c r="BB130" s="936"/>
      <c r="BC130" s="936"/>
      <c r="BD130" s="936"/>
      <c r="BE130" s="937"/>
      <c r="BF130" s="1114">
        <v>6.5</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498</v>
      </c>
      <c r="X131" s="1121"/>
      <c r="Y131" s="1121"/>
      <c r="Z131" s="1122"/>
      <c r="AA131" s="1017">
        <v>1508046</v>
      </c>
      <c r="AB131" s="999"/>
      <c r="AC131" s="999"/>
      <c r="AD131" s="999"/>
      <c r="AE131" s="1000"/>
      <c r="AF131" s="998">
        <v>1717685</v>
      </c>
      <c r="AG131" s="999"/>
      <c r="AH131" s="999"/>
      <c r="AI131" s="999"/>
      <c r="AJ131" s="1000"/>
      <c r="AK131" s="998">
        <v>1641537</v>
      </c>
      <c r="AL131" s="999"/>
      <c r="AM131" s="999"/>
      <c r="AN131" s="999"/>
      <c r="AO131" s="1000"/>
      <c r="AP131" s="1123"/>
      <c r="AQ131" s="1124"/>
      <c r="AR131" s="1124"/>
      <c r="AS131" s="1124"/>
      <c r="AT131" s="1125"/>
      <c r="AU131" s="227"/>
      <c r="AV131" s="227"/>
      <c r="AW131" s="227"/>
      <c r="AX131" s="1096" t="s">
        <v>499</v>
      </c>
      <c r="AY131" s="739"/>
      <c r="AZ131" s="739"/>
      <c r="BA131" s="739"/>
      <c r="BB131" s="739"/>
      <c r="BC131" s="739"/>
      <c r="BD131" s="739"/>
      <c r="BE131" s="1049"/>
      <c r="BF131" s="1097" t="s">
        <v>393</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500</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501</v>
      </c>
      <c r="W132" s="1107"/>
      <c r="X132" s="1107"/>
      <c r="Y132" s="1107"/>
      <c r="Z132" s="1108"/>
      <c r="AA132" s="1109">
        <v>6.3964229210000001</v>
      </c>
      <c r="AB132" s="1110"/>
      <c r="AC132" s="1110"/>
      <c r="AD132" s="1110"/>
      <c r="AE132" s="1111"/>
      <c r="AF132" s="1112">
        <v>5.9687893880000003</v>
      </c>
      <c r="AG132" s="1110"/>
      <c r="AH132" s="1110"/>
      <c r="AI132" s="1110"/>
      <c r="AJ132" s="1111"/>
      <c r="AK132" s="1112">
        <v>7.4280384789999996</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502</v>
      </c>
      <c r="W133" s="1090"/>
      <c r="X133" s="1090"/>
      <c r="Y133" s="1090"/>
      <c r="Z133" s="1091"/>
      <c r="AA133" s="1092">
        <v>6</v>
      </c>
      <c r="AB133" s="1093"/>
      <c r="AC133" s="1093"/>
      <c r="AD133" s="1093"/>
      <c r="AE133" s="1094"/>
      <c r="AF133" s="1092">
        <v>6.1</v>
      </c>
      <c r="AG133" s="1093"/>
      <c r="AH133" s="1093"/>
      <c r="AI133" s="1093"/>
      <c r="AJ133" s="1094"/>
      <c r="AK133" s="1092">
        <v>6.5</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7u/uyIE8hZl+8ng/iBwdTjGESxJyIGQmT6D4XhmZEqgK1QOM25+IRzbPmVlDqXWNUPnTxrXchwSsXxQ+48oeeQ==" saltValue="1S1Iw+7qkKvML0V9qaqWN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g1fbp1aKdhSt1h6JG6YcPjZcd+jczy8ATOu6Pj4wHZ36FrCdiH+RHL0uQOTui6K1bBg2OPuNOj7WDrxuWkslHQ==" saltValue="18yi+ZjYv1PXRue/Ba4g6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ThYzpLici9NLHvg6ubcWjxC/Th6Zgh0HdpypUa23/Z0zgc472KSsGOrcFHQ0v7MAOj34T+XOauHJU9B6SniKg==" saltValue="WzLOgWRYvEIPwxrjiu2oY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topLeftCell="A3" zoomScale="70" zoomScaleNormal="70" zoomScaleSheetLayoutView="75" workbookViewId="0">
      <selection activeCell="BW35" sqref="BW35:BX35"/>
    </sheetView>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505</v>
      </c>
      <c r="AL6" s="260"/>
      <c r="AM6" s="260"/>
      <c r="AN6" s="260"/>
    </row>
    <row r="7" spans="1:46" ht="13.5" customHeight="1" x14ac:dyDescent="0.2">
      <c r="A7" s="259"/>
      <c r="AK7" s="262"/>
      <c r="AL7" s="263"/>
      <c r="AM7" s="263"/>
      <c r="AN7" s="264"/>
      <c r="AO7" s="1127" t="s">
        <v>506</v>
      </c>
      <c r="AP7" s="265"/>
      <c r="AQ7" s="266" t="s">
        <v>507</v>
      </c>
      <c r="AR7" s="267"/>
    </row>
    <row r="8" spans="1:46" ht="13.2" x14ac:dyDescent="0.2">
      <c r="A8" s="259"/>
      <c r="AK8" s="268"/>
      <c r="AL8" s="269"/>
      <c r="AM8" s="269"/>
      <c r="AN8" s="270"/>
      <c r="AO8" s="1128"/>
      <c r="AP8" s="271" t="s">
        <v>508</v>
      </c>
      <c r="AQ8" s="272" t="s">
        <v>509</v>
      </c>
      <c r="AR8" s="273" t="s">
        <v>510</v>
      </c>
    </row>
    <row r="9" spans="1:46" ht="13.2" x14ac:dyDescent="0.2">
      <c r="A9" s="259"/>
      <c r="AK9" s="1129" t="s">
        <v>511</v>
      </c>
      <c r="AL9" s="1130"/>
      <c r="AM9" s="1130"/>
      <c r="AN9" s="1131"/>
      <c r="AO9" s="274">
        <v>809784</v>
      </c>
      <c r="AP9" s="274">
        <v>324563</v>
      </c>
      <c r="AQ9" s="275">
        <v>255467</v>
      </c>
      <c r="AR9" s="276">
        <v>27</v>
      </c>
    </row>
    <row r="10" spans="1:46" ht="13.5" customHeight="1" x14ac:dyDescent="0.2">
      <c r="A10" s="259"/>
      <c r="AK10" s="1129" t="s">
        <v>512</v>
      </c>
      <c r="AL10" s="1130"/>
      <c r="AM10" s="1130"/>
      <c r="AN10" s="1131"/>
      <c r="AO10" s="277">
        <v>9675</v>
      </c>
      <c r="AP10" s="277">
        <v>3878</v>
      </c>
      <c r="AQ10" s="278">
        <v>29275</v>
      </c>
      <c r="AR10" s="279">
        <v>-86.8</v>
      </c>
    </row>
    <row r="11" spans="1:46" ht="13.5" customHeight="1" x14ac:dyDescent="0.2">
      <c r="A11" s="259"/>
      <c r="AK11" s="1129" t="s">
        <v>513</v>
      </c>
      <c r="AL11" s="1130"/>
      <c r="AM11" s="1130"/>
      <c r="AN11" s="1131"/>
      <c r="AO11" s="277" t="s">
        <v>514</v>
      </c>
      <c r="AP11" s="277" t="s">
        <v>514</v>
      </c>
      <c r="AQ11" s="278">
        <v>3959</v>
      </c>
      <c r="AR11" s="279" t="s">
        <v>514</v>
      </c>
    </row>
    <row r="12" spans="1:46" ht="13.5" customHeight="1" x14ac:dyDescent="0.2">
      <c r="A12" s="259"/>
      <c r="AK12" s="1129" t="s">
        <v>515</v>
      </c>
      <c r="AL12" s="1130"/>
      <c r="AM12" s="1130"/>
      <c r="AN12" s="1131"/>
      <c r="AO12" s="277" t="s">
        <v>514</v>
      </c>
      <c r="AP12" s="277" t="s">
        <v>514</v>
      </c>
      <c r="AQ12" s="278" t="s">
        <v>514</v>
      </c>
      <c r="AR12" s="279" t="s">
        <v>514</v>
      </c>
    </row>
    <row r="13" spans="1:46" ht="13.5" customHeight="1" x14ac:dyDescent="0.2">
      <c r="A13" s="259"/>
      <c r="AK13" s="1129" t="s">
        <v>516</v>
      </c>
      <c r="AL13" s="1130"/>
      <c r="AM13" s="1130"/>
      <c r="AN13" s="1131"/>
      <c r="AO13" s="277">
        <v>19406</v>
      </c>
      <c r="AP13" s="277">
        <v>7778</v>
      </c>
      <c r="AQ13" s="278">
        <v>9349</v>
      </c>
      <c r="AR13" s="279">
        <v>-16.8</v>
      </c>
    </row>
    <row r="14" spans="1:46" ht="13.5" customHeight="1" x14ac:dyDescent="0.2">
      <c r="A14" s="259"/>
      <c r="AK14" s="1129" t="s">
        <v>517</v>
      </c>
      <c r="AL14" s="1130"/>
      <c r="AM14" s="1130"/>
      <c r="AN14" s="1131"/>
      <c r="AO14" s="277">
        <v>19950</v>
      </c>
      <c r="AP14" s="277">
        <v>7996</v>
      </c>
      <c r="AQ14" s="278">
        <v>4659</v>
      </c>
      <c r="AR14" s="279">
        <v>71.599999999999994</v>
      </c>
    </row>
    <row r="15" spans="1:46" ht="13.5" customHeight="1" x14ac:dyDescent="0.2">
      <c r="A15" s="259"/>
      <c r="AK15" s="1132" t="s">
        <v>518</v>
      </c>
      <c r="AL15" s="1133"/>
      <c r="AM15" s="1133"/>
      <c r="AN15" s="1134"/>
      <c r="AO15" s="277">
        <v>-73370</v>
      </c>
      <c r="AP15" s="277">
        <v>-29407</v>
      </c>
      <c r="AQ15" s="278">
        <v>-18111</v>
      </c>
      <c r="AR15" s="279">
        <v>62.4</v>
      </c>
    </row>
    <row r="16" spans="1:46" ht="13.2" x14ac:dyDescent="0.2">
      <c r="A16" s="259"/>
      <c r="AK16" s="1132" t="s">
        <v>188</v>
      </c>
      <c r="AL16" s="1133"/>
      <c r="AM16" s="1133"/>
      <c r="AN16" s="1134"/>
      <c r="AO16" s="277">
        <v>785445</v>
      </c>
      <c r="AP16" s="277">
        <v>314808</v>
      </c>
      <c r="AQ16" s="278">
        <v>284598</v>
      </c>
      <c r="AR16" s="279">
        <v>10.6</v>
      </c>
    </row>
    <row r="17" spans="1:46" ht="13.2" x14ac:dyDescent="0.2">
      <c r="A17" s="259"/>
    </row>
    <row r="18" spans="1:46" ht="13.2" x14ac:dyDescent="0.2">
      <c r="A18" s="259"/>
      <c r="AQ18" s="280"/>
      <c r="AR18" s="280"/>
    </row>
    <row r="19" spans="1:46" ht="13.2" x14ac:dyDescent="0.2">
      <c r="A19" s="259"/>
      <c r="AK19" s="255" t="s">
        <v>519</v>
      </c>
    </row>
    <row r="20" spans="1:46" ht="13.2" x14ac:dyDescent="0.2">
      <c r="A20" s="259"/>
      <c r="AK20" s="281"/>
      <c r="AL20" s="282"/>
      <c r="AM20" s="282"/>
      <c r="AN20" s="283"/>
      <c r="AO20" s="284" t="s">
        <v>520</v>
      </c>
      <c r="AP20" s="285" t="s">
        <v>521</v>
      </c>
      <c r="AQ20" s="286" t="s">
        <v>522</v>
      </c>
      <c r="AR20" s="287"/>
    </row>
    <row r="21" spans="1:46" s="260" customFormat="1" ht="13.2" x14ac:dyDescent="0.2">
      <c r="A21" s="288"/>
      <c r="AK21" s="1135" t="s">
        <v>523</v>
      </c>
      <c r="AL21" s="1136"/>
      <c r="AM21" s="1136"/>
      <c r="AN21" s="1137"/>
      <c r="AO21" s="289">
        <v>35.67</v>
      </c>
      <c r="AP21" s="290">
        <v>25.07</v>
      </c>
      <c r="AQ21" s="291">
        <v>10.6</v>
      </c>
      <c r="AS21" s="292"/>
      <c r="AT21" s="288"/>
    </row>
    <row r="22" spans="1:46" s="260" customFormat="1" ht="13.2" x14ac:dyDescent="0.2">
      <c r="A22" s="288"/>
      <c r="AK22" s="1135" t="s">
        <v>524</v>
      </c>
      <c r="AL22" s="1136"/>
      <c r="AM22" s="1136"/>
      <c r="AN22" s="1137"/>
      <c r="AO22" s="293">
        <v>89.9</v>
      </c>
      <c r="AP22" s="294">
        <v>94.5</v>
      </c>
      <c r="AQ22" s="295">
        <v>-4.5999999999999996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525</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526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527</v>
      </c>
      <c r="AL29" s="260"/>
      <c r="AM29" s="260"/>
      <c r="AN29" s="260"/>
      <c r="AS29" s="302"/>
    </row>
    <row r="30" spans="1:46" ht="13.5" customHeight="1" x14ac:dyDescent="0.2">
      <c r="A30" s="259"/>
      <c r="AK30" s="262"/>
      <c r="AL30" s="263"/>
      <c r="AM30" s="263"/>
      <c r="AN30" s="264"/>
      <c r="AO30" s="1127" t="s">
        <v>506</v>
      </c>
      <c r="AP30" s="265"/>
      <c r="AQ30" s="266" t="s">
        <v>507</v>
      </c>
      <c r="AR30" s="267"/>
    </row>
    <row r="31" spans="1:46" ht="13.2" x14ac:dyDescent="0.2">
      <c r="A31" s="259"/>
      <c r="AK31" s="268"/>
      <c r="AL31" s="269"/>
      <c r="AM31" s="269"/>
      <c r="AN31" s="270"/>
      <c r="AO31" s="1128"/>
      <c r="AP31" s="271" t="s">
        <v>508</v>
      </c>
      <c r="AQ31" s="272" t="s">
        <v>509</v>
      </c>
      <c r="AR31" s="273" t="s">
        <v>510</v>
      </c>
    </row>
    <row r="32" spans="1:46" ht="27" customHeight="1" x14ac:dyDescent="0.2">
      <c r="A32" s="259"/>
      <c r="AK32" s="1143" t="s">
        <v>528</v>
      </c>
      <c r="AL32" s="1144"/>
      <c r="AM32" s="1144"/>
      <c r="AN32" s="1145"/>
      <c r="AO32" s="303">
        <v>372021</v>
      </c>
      <c r="AP32" s="303">
        <v>149107</v>
      </c>
      <c r="AQ32" s="304">
        <v>156764</v>
      </c>
      <c r="AR32" s="305">
        <v>-4.9000000000000004</v>
      </c>
    </row>
    <row r="33" spans="1:46" ht="13.5" customHeight="1" x14ac:dyDescent="0.2">
      <c r="A33" s="259"/>
      <c r="AK33" s="1143" t="s">
        <v>529</v>
      </c>
      <c r="AL33" s="1144"/>
      <c r="AM33" s="1144"/>
      <c r="AN33" s="1145"/>
      <c r="AO33" s="303" t="s">
        <v>514</v>
      </c>
      <c r="AP33" s="303" t="s">
        <v>514</v>
      </c>
      <c r="AQ33" s="304" t="s">
        <v>514</v>
      </c>
      <c r="AR33" s="305" t="s">
        <v>514</v>
      </c>
    </row>
    <row r="34" spans="1:46" ht="27" customHeight="1" x14ac:dyDescent="0.2">
      <c r="A34" s="259"/>
      <c r="AK34" s="1143" t="s">
        <v>530</v>
      </c>
      <c r="AL34" s="1144"/>
      <c r="AM34" s="1144"/>
      <c r="AN34" s="1145"/>
      <c r="AO34" s="303" t="s">
        <v>514</v>
      </c>
      <c r="AP34" s="303" t="s">
        <v>514</v>
      </c>
      <c r="AQ34" s="304" t="s">
        <v>514</v>
      </c>
      <c r="AR34" s="305" t="s">
        <v>514</v>
      </c>
    </row>
    <row r="35" spans="1:46" ht="27" customHeight="1" x14ac:dyDescent="0.2">
      <c r="A35" s="259"/>
      <c r="AK35" s="1143" t="s">
        <v>531</v>
      </c>
      <c r="AL35" s="1144"/>
      <c r="AM35" s="1144"/>
      <c r="AN35" s="1145"/>
      <c r="AO35" s="303">
        <v>74058</v>
      </c>
      <c r="AP35" s="303">
        <v>29683</v>
      </c>
      <c r="AQ35" s="304">
        <v>30923</v>
      </c>
      <c r="AR35" s="305">
        <v>-4</v>
      </c>
    </row>
    <row r="36" spans="1:46" ht="27" customHeight="1" x14ac:dyDescent="0.2">
      <c r="A36" s="259"/>
      <c r="AK36" s="1143" t="s">
        <v>532</v>
      </c>
      <c r="AL36" s="1144"/>
      <c r="AM36" s="1144"/>
      <c r="AN36" s="1145"/>
      <c r="AO36" s="303">
        <v>12738</v>
      </c>
      <c r="AP36" s="303">
        <v>5105</v>
      </c>
      <c r="AQ36" s="304">
        <v>4657</v>
      </c>
      <c r="AR36" s="305">
        <v>9.6</v>
      </c>
    </row>
    <row r="37" spans="1:46" ht="13.5" customHeight="1" x14ac:dyDescent="0.2">
      <c r="A37" s="259"/>
      <c r="AK37" s="1143" t="s">
        <v>533</v>
      </c>
      <c r="AL37" s="1144"/>
      <c r="AM37" s="1144"/>
      <c r="AN37" s="1145"/>
      <c r="AO37" s="303" t="s">
        <v>514</v>
      </c>
      <c r="AP37" s="303" t="s">
        <v>514</v>
      </c>
      <c r="AQ37" s="304">
        <v>888</v>
      </c>
      <c r="AR37" s="305" t="s">
        <v>514</v>
      </c>
    </row>
    <row r="38" spans="1:46" ht="27" customHeight="1" x14ac:dyDescent="0.2">
      <c r="A38" s="259"/>
      <c r="AK38" s="1146" t="s">
        <v>534</v>
      </c>
      <c r="AL38" s="1147"/>
      <c r="AM38" s="1147"/>
      <c r="AN38" s="1148"/>
      <c r="AO38" s="306" t="s">
        <v>514</v>
      </c>
      <c r="AP38" s="306" t="s">
        <v>514</v>
      </c>
      <c r="AQ38" s="307">
        <v>21</v>
      </c>
      <c r="AR38" s="295" t="s">
        <v>514</v>
      </c>
      <c r="AS38" s="302"/>
    </row>
    <row r="39" spans="1:46" ht="13.2" x14ac:dyDescent="0.2">
      <c r="A39" s="259"/>
      <c r="AK39" s="1146" t="s">
        <v>535</v>
      </c>
      <c r="AL39" s="1147"/>
      <c r="AM39" s="1147"/>
      <c r="AN39" s="1148"/>
      <c r="AO39" s="303">
        <v>-3688</v>
      </c>
      <c r="AP39" s="303">
        <v>-1478</v>
      </c>
      <c r="AQ39" s="304">
        <v>-6724</v>
      </c>
      <c r="AR39" s="305">
        <v>-78</v>
      </c>
      <c r="AS39" s="302"/>
    </row>
    <row r="40" spans="1:46" ht="27" customHeight="1" x14ac:dyDescent="0.2">
      <c r="A40" s="259"/>
      <c r="AK40" s="1143" t="s">
        <v>536</v>
      </c>
      <c r="AL40" s="1144"/>
      <c r="AM40" s="1144"/>
      <c r="AN40" s="1145"/>
      <c r="AO40" s="303">
        <v>-333195</v>
      </c>
      <c r="AP40" s="303">
        <v>-133545</v>
      </c>
      <c r="AQ40" s="304">
        <v>-136123</v>
      </c>
      <c r="AR40" s="305">
        <v>-1.9</v>
      </c>
      <c r="AS40" s="302"/>
    </row>
    <row r="41" spans="1:46" ht="13.2" x14ac:dyDescent="0.2">
      <c r="A41" s="259"/>
      <c r="AK41" s="1149" t="s">
        <v>303</v>
      </c>
      <c r="AL41" s="1150"/>
      <c r="AM41" s="1150"/>
      <c r="AN41" s="1151"/>
      <c r="AO41" s="303">
        <v>121934</v>
      </c>
      <c r="AP41" s="303">
        <v>48871</v>
      </c>
      <c r="AQ41" s="304">
        <v>50405</v>
      </c>
      <c r="AR41" s="305">
        <v>-3</v>
      </c>
      <c r="AS41" s="302"/>
    </row>
    <row r="42" spans="1:46" ht="13.2" x14ac:dyDescent="0.2">
      <c r="A42" s="259"/>
      <c r="AK42" s="308" t="s">
        <v>537</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538</v>
      </c>
    </row>
    <row r="48" spans="1:46" ht="13.2" x14ac:dyDescent="0.2">
      <c r="A48" s="259"/>
      <c r="AK48" s="313" t="s">
        <v>539</v>
      </c>
      <c r="AL48" s="313"/>
      <c r="AM48" s="313"/>
      <c r="AN48" s="313"/>
      <c r="AO48" s="313"/>
      <c r="AP48" s="313"/>
      <c r="AQ48" s="314"/>
      <c r="AR48" s="313"/>
    </row>
    <row r="49" spans="1:44" ht="13.5" customHeight="1" x14ac:dyDescent="0.2">
      <c r="A49" s="259"/>
      <c r="AK49" s="315"/>
      <c r="AL49" s="316"/>
      <c r="AM49" s="1138" t="s">
        <v>506</v>
      </c>
      <c r="AN49" s="1140" t="s">
        <v>540</v>
      </c>
      <c r="AO49" s="1141"/>
      <c r="AP49" s="1141"/>
      <c r="AQ49" s="1141"/>
      <c r="AR49" s="1142"/>
    </row>
    <row r="50" spans="1:44" ht="13.2" x14ac:dyDescent="0.2">
      <c r="A50" s="259"/>
      <c r="AK50" s="317"/>
      <c r="AL50" s="318"/>
      <c r="AM50" s="1139"/>
      <c r="AN50" s="319" t="s">
        <v>541</v>
      </c>
      <c r="AO50" s="320" t="s">
        <v>542</v>
      </c>
      <c r="AP50" s="321" t="s">
        <v>543</v>
      </c>
      <c r="AQ50" s="322" t="s">
        <v>544</v>
      </c>
      <c r="AR50" s="323" t="s">
        <v>545</v>
      </c>
    </row>
    <row r="51" spans="1:44" ht="13.2" x14ac:dyDescent="0.2">
      <c r="A51" s="259"/>
      <c r="AK51" s="315" t="s">
        <v>546</v>
      </c>
      <c r="AL51" s="316"/>
      <c r="AM51" s="324">
        <v>1526714</v>
      </c>
      <c r="AN51" s="325">
        <v>560880</v>
      </c>
      <c r="AO51" s="326">
        <v>-9.6</v>
      </c>
      <c r="AP51" s="327">
        <v>289738</v>
      </c>
      <c r="AQ51" s="328">
        <v>-8.6999999999999993</v>
      </c>
      <c r="AR51" s="329">
        <v>-0.9</v>
      </c>
    </row>
    <row r="52" spans="1:44" ht="13.2" x14ac:dyDescent="0.2">
      <c r="A52" s="259"/>
      <c r="AK52" s="330"/>
      <c r="AL52" s="331" t="s">
        <v>547</v>
      </c>
      <c r="AM52" s="332">
        <v>887211</v>
      </c>
      <c r="AN52" s="333">
        <v>325941</v>
      </c>
      <c r="AO52" s="334">
        <v>68.2</v>
      </c>
      <c r="AP52" s="335">
        <v>156238</v>
      </c>
      <c r="AQ52" s="336">
        <v>-4.9000000000000004</v>
      </c>
      <c r="AR52" s="337">
        <v>73.099999999999994</v>
      </c>
    </row>
    <row r="53" spans="1:44" ht="13.2" x14ac:dyDescent="0.2">
      <c r="A53" s="259"/>
      <c r="AK53" s="315" t="s">
        <v>548</v>
      </c>
      <c r="AL53" s="316"/>
      <c r="AM53" s="324">
        <v>954391</v>
      </c>
      <c r="AN53" s="325">
        <v>355056</v>
      </c>
      <c r="AO53" s="326">
        <v>-36.700000000000003</v>
      </c>
      <c r="AP53" s="327">
        <v>316937</v>
      </c>
      <c r="AQ53" s="328">
        <v>9.4</v>
      </c>
      <c r="AR53" s="329">
        <v>-46.1</v>
      </c>
    </row>
    <row r="54" spans="1:44" ht="13.2" x14ac:dyDescent="0.2">
      <c r="A54" s="259"/>
      <c r="AK54" s="330"/>
      <c r="AL54" s="331" t="s">
        <v>547</v>
      </c>
      <c r="AM54" s="332">
        <v>745658</v>
      </c>
      <c r="AN54" s="333">
        <v>277403</v>
      </c>
      <c r="AO54" s="334">
        <v>-14.9</v>
      </c>
      <c r="AP54" s="335">
        <v>199150</v>
      </c>
      <c r="AQ54" s="336">
        <v>27.5</v>
      </c>
      <c r="AR54" s="337">
        <v>-42.4</v>
      </c>
    </row>
    <row r="55" spans="1:44" ht="13.2" x14ac:dyDescent="0.2">
      <c r="A55" s="259"/>
      <c r="AK55" s="315" t="s">
        <v>549</v>
      </c>
      <c r="AL55" s="316"/>
      <c r="AM55" s="324">
        <v>1019096</v>
      </c>
      <c r="AN55" s="325">
        <v>387047</v>
      </c>
      <c r="AO55" s="326">
        <v>9</v>
      </c>
      <c r="AP55" s="327">
        <v>332350</v>
      </c>
      <c r="AQ55" s="328">
        <v>4.9000000000000004</v>
      </c>
      <c r="AR55" s="329">
        <v>4.0999999999999996</v>
      </c>
    </row>
    <row r="56" spans="1:44" ht="13.2" x14ac:dyDescent="0.2">
      <c r="A56" s="259"/>
      <c r="AK56" s="330"/>
      <c r="AL56" s="331" t="s">
        <v>547</v>
      </c>
      <c r="AM56" s="332">
        <v>734684</v>
      </c>
      <c r="AN56" s="333">
        <v>279029</v>
      </c>
      <c r="AO56" s="334">
        <v>0.6</v>
      </c>
      <c r="AP56" s="335">
        <v>200453</v>
      </c>
      <c r="AQ56" s="336">
        <v>0.7</v>
      </c>
      <c r="AR56" s="337">
        <v>-0.1</v>
      </c>
    </row>
    <row r="57" spans="1:44" ht="13.2" x14ac:dyDescent="0.2">
      <c r="A57" s="259"/>
      <c r="AK57" s="315" t="s">
        <v>550</v>
      </c>
      <c r="AL57" s="316"/>
      <c r="AM57" s="324">
        <v>664791</v>
      </c>
      <c r="AN57" s="325">
        <v>261009</v>
      </c>
      <c r="AO57" s="326">
        <v>-32.6</v>
      </c>
      <c r="AP57" s="327">
        <v>362690</v>
      </c>
      <c r="AQ57" s="328">
        <v>9.1</v>
      </c>
      <c r="AR57" s="329">
        <v>-41.7</v>
      </c>
    </row>
    <row r="58" spans="1:44" ht="13.2" x14ac:dyDescent="0.2">
      <c r="A58" s="259"/>
      <c r="AK58" s="330"/>
      <c r="AL58" s="331" t="s">
        <v>547</v>
      </c>
      <c r="AM58" s="332">
        <v>527740</v>
      </c>
      <c r="AN58" s="333">
        <v>207201</v>
      </c>
      <c r="AO58" s="334">
        <v>-25.7</v>
      </c>
      <c r="AP58" s="335">
        <v>172580</v>
      </c>
      <c r="AQ58" s="336">
        <v>-13.9</v>
      </c>
      <c r="AR58" s="337">
        <v>-11.8</v>
      </c>
    </row>
    <row r="59" spans="1:44" ht="13.2" x14ac:dyDescent="0.2">
      <c r="A59" s="259"/>
      <c r="AK59" s="315" t="s">
        <v>551</v>
      </c>
      <c r="AL59" s="316"/>
      <c r="AM59" s="324">
        <v>627897</v>
      </c>
      <c r="AN59" s="325">
        <v>251662</v>
      </c>
      <c r="AO59" s="326">
        <v>-3.6</v>
      </c>
      <c r="AP59" s="327">
        <v>296093</v>
      </c>
      <c r="AQ59" s="328">
        <v>-18.399999999999999</v>
      </c>
      <c r="AR59" s="329">
        <v>14.8</v>
      </c>
    </row>
    <row r="60" spans="1:44" ht="13.2" x14ac:dyDescent="0.2">
      <c r="A60" s="259"/>
      <c r="AK60" s="330"/>
      <c r="AL60" s="331" t="s">
        <v>547</v>
      </c>
      <c r="AM60" s="332">
        <v>603279</v>
      </c>
      <c r="AN60" s="333">
        <v>241795</v>
      </c>
      <c r="AO60" s="334">
        <v>16.7</v>
      </c>
      <c r="AP60" s="335">
        <v>140545</v>
      </c>
      <c r="AQ60" s="336">
        <v>-18.600000000000001</v>
      </c>
      <c r="AR60" s="337">
        <v>35.299999999999997</v>
      </c>
    </row>
    <row r="61" spans="1:44" ht="13.2" x14ac:dyDescent="0.2">
      <c r="A61" s="259"/>
      <c r="AK61" s="315" t="s">
        <v>552</v>
      </c>
      <c r="AL61" s="338"/>
      <c r="AM61" s="324">
        <v>958578</v>
      </c>
      <c r="AN61" s="325">
        <v>363131</v>
      </c>
      <c r="AO61" s="326">
        <v>-14.7</v>
      </c>
      <c r="AP61" s="327">
        <v>319562</v>
      </c>
      <c r="AQ61" s="339">
        <v>-0.7</v>
      </c>
      <c r="AR61" s="329">
        <v>-14</v>
      </c>
    </row>
    <row r="62" spans="1:44" ht="13.2" x14ac:dyDescent="0.2">
      <c r="A62" s="259"/>
      <c r="AK62" s="330"/>
      <c r="AL62" s="331" t="s">
        <v>547</v>
      </c>
      <c r="AM62" s="332">
        <v>699714</v>
      </c>
      <c r="AN62" s="333">
        <v>266274</v>
      </c>
      <c r="AO62" s="334">
        <v>9</v>
      </c>
      <c r="AP62" s="335">
        <v>173793</v>
      </c>
      <c r="AQ62" s="336">
        <v>-1.8</v>
      </c>
      <c r="AR62" s="337">
        <v>10.8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jlBiUzuo1DLZfnsABdVZDYp+bUJCQnOJsFikx1vkEQJUNQzPk4Z0k51Swv4Hqa+gx7e70/uARdyAhbH+HtEsqA==" saltValue="AOxHCl1vtbNbh5GX2twAs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554</v>
      </c>
    </row>
    <row r="121" spans="125:125" ht="13.5" hidden="1" customHeight="1" x14ac:dyDescent="0.2">
      <c r="DU121" s="253"/>
    </row>
  </sheetData>
  <sheetProtection algorithmName="SHA-512" hashValue="8UYKNDsLkVpBs5AF7ELqkFxCziOgpi6qM/t8D5csTgxZ3wo4lNIcLkPe/I2UMxSv2Qck9wTi4sDpvUYy4WcTvQ==" saltValue="RZoK9nZacHYi9X7gdPo6K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555</v>
      </c>
    </row>
  </sheetData>
  <sheetProtection algorithmName="SHA-512" hashValue="jniQL5a1W7xxyAfF/VKedtKNqGorKrSZ9ydyBoumGrTxZrApexeDEwq1woGU/TgfO+GTua3GhXnhAxS2E7QOnQ==" saltValue="Mlrjt3cwPWSW0S/j5yzh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152" t="s">
        <v>3</v>
      </c>
      <c r="D47" s="1152"/>
      <c r="E47" s="1153"/>
      <c r="F47" s="11">
        <v>24.94</v>
      </c>
      <c r="G47" s="12">
        <v>18.54</v>
      </c>
      <c r="H47" s="12">
        <v>23.71</v>
      </c>
      <c r="I47" s="12">
        <v>34.94</v>
      </c>
      <c r="J47" s="13">
        <v>50.66</v>
      </c>
    </row>
    <row r="48" spans="2:10" ht="57.75" customHeight="1" x14ac:dyDescent="0.2">
      <c r="B48" s="14"/>
      <c r="C48" s="1154" t="s">
        <v>4</v>
      </c>
      <c r="D48" s="1154"/>
      <c r="E48" s="1155"/>
      <c r="F48" s="15">
        <v>8.16</v>
      </c>
      <c r="G48" s="16">
        <v>12.84</v>
      </c>
      <c r="H48" s="16">
        <v>9.23</v>
      </c>
      <c r="I48" s="16">
        <v>16.12</v>
      </c>
      <c r="J48" s="17">
        <v>14.2</v>
      </c>
    </row>
    <row r="49" spans="2:10" ht="57.75" customHeight="1" thickBot="1" x14ac:dyDescent="0.25">
      <c r="B49" s="18"/>
      <c r="C49" s="1156" t="s">
        <v>5</v>
      </c>
      <c r="D49" s="1156"/>
      <c r="E49" s="1157"/>
      <c r="F49" s="19" t="s">
        <v>561</v>
      </c>
      <c r="G49" s="20" t="s">
        <v>562</v>
      </c>
      <c r="H49" s="20">
        <v>3.32</v>
      </c>
      <c r="I49" s="20">
        <v>21.94</v>
      </c>
      <c r="J49" s="21">
        <v>13.04</v>
      </c>
    </row>
    <row r="50" spans="2:10" ht="13.2" x14ac:dyDescent="0.2"/>
  </sheetData>
  <sheetProtection algorithmName="SHA-512" hashValue="UQ4TSHHrlTGE4Iiz+hiJl5Ny9lS0Cjtztg8is/ihNQLTRX2rGJP5kw5Do9u7A4murLHhLCCy83nQUfx/xPjk+A==" saltValue="K/bnKQjaA1pWDuD/bFRl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2024-03-12T01:10:09Z</cp:lastPrinted>
  <dcterms:created xsi:type="dcterms:W3CDTF">2024-02-05T00:58:07Z</dcterms:created>
  <dcterms:modified xsi:type="dcterms:W3CDTF">2025-09-28T07:21:25Z</dcterms:modified>
  <cp:category/>
</cp:coreProperties>
</file>