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BD405BD4-CCD6-4A3B-93BC-FC945E0801D9}"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5" i="10" l="1"/>
  <c r="BG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CO35" i="10"/>
  <c r="AM35" i="10"/>
  <c r="C35" i="10"/>
  <c r="AM34" i="10"/>
  <c r="U34" i="10"/>
  <c r="U35" i="10" s="1"/>
  <c r="C34" i="10"/>
  <c r="U36"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7" i="10" l="1"/>
  <c r="BE34" i="10" s="1"/>
  <c r="BE35" i="10" s="1"/>
  <c r="BW34" i="10"/>
  <c r="BW35" i="10" s="1"/>
  <c r="BW36" i="10" s="1"/>
  <c r="BW37" i="10" s="1"/>
  <c r="BW38" i="10" s="1"/>
  <c r="BW39" i="10" s="1"/>
  <c r="BW40" i="10" s="1"/>
  <c r="CO34" i="10" l="1"/>
</calcChain>
</file>

<file path=xl/sharedStrings.xml><?xml version="1.0" encoding="utf-8"?>
<sst xmlns="http://schemas.openxmlformats.org/spreadsheetml/2006/main" count="1193" uniqueCount="611">
  <si>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</si>
  <si>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</si>
  <si>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</si>
  <si>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</si>
  <si>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</si>
  <si>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</si>
  <si>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</si>
  <si>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</si>
  <si>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</si>
  <si>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</si>
  <si>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</si>
  <si>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</si>
  <si>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</si>
  <si>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</si>
  <si>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</si>
  <si>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</si>
  <si>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</si>
  <si>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</si>
  <si>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</si>
  <si>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</si>
  <si>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</si>
  <si>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</si>
  <si>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</si>
  <si>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</si>
  <si>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</si>
  <si>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</si>
  <si>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</si>
  <si>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</si>
  <si>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</si>
  <si>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</si>
  <si>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</si>
  <si>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</si>
  <si>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</si>
  <si>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</si>
  <si>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</si>
  <si>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</si>
  <si>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</si>
  <si>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</si>
  <si>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</si>
  <si>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</si>
  <si>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</si>
  <si>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</si>
  <si>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</si>
  <si>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</si>
  <si>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</si>
  <si>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</si>
  <si>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</si>
  <si>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</si>
  <si>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</si>
  <si>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</si>
  <si>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</si>
  <si>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</si>
  <si>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</si>
  <si>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</si>
  <si>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</si>
  <si>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</si>
  <si>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</si>
  <si>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</si>
  <si>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</si>
  <si>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</si>
  <si>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</si>
  <si>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</si>
  <si>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</si>
  <si>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</si>
  <si>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</si>
  <si>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</si>
  <si>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</si>
  <si>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</si>
  <si>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</si>
  <si>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</si>
  <si>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</si>
  <si>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</si>
  <si>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</si>
  <si>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</si>
  <si>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</si>
  <si>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</si>
  <si>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</si>
  <si>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</si>
  <si>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</si>
  <si>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</si>
  <si>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</si>
  <si>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</si>
  <si>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</si>
  <si>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</si>
  <si>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</si>
  <si>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</si>
  <si>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</si>
  <si>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</si>
  <si>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</si>
  <si>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</si>
  <si>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</si>
  <si>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</si>
  <si>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</si>
  <si>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</si>
  <si>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</si>
  <si>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</si>
  <si>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</si>
  <si>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</si>
  <si>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</si>
  <si>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</si>
  <si>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利島村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</si>
  <si>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</si>
  <si>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</si>
  <si>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</si>
  <si>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</si>
  <si>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</si>
  <si>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</si>
  <si>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</si>
  <si>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</si>
  <si>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</si>
  <si>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</si>
  <si>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</si>
  <si>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</si>
  <si>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</si>
  <si>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</si>
  <si>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</si>
  <si>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</si>
  <si>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</si>
  <si>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</si>
  <si>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</si>
  <si>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</si>
  <si>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</si>
  <si>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</si>
  <si>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</si>
  <si>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</si>
  <si>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</si>
  <si>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</si>
  <si>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</si>
  <si>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</si>
  <si>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</si>
  <si>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</si>
  <si>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</si>
  <si>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</si>
  <si>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</si>
  <si>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</si>
  <si>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</si>
  <si>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</si>
  <si>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</si>
  <si>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</si>
  <si>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</si>
  <si>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</si>
  <si>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</si>
  <si>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</si>
  <si>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</si>
  <si>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</si>
  <si>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</si>
  <si>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</si>
  <si>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</si>
  <si>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</si>
  <si>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</si>
  <si>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</si>
  <si>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</si>
  <si>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-4.5</t>
    <phoneticPr fontId="5"/>
  </si>
  <si>
    <t>基準財政需要額</t>
    <phoneticPr fontId="25"/>
  </si>
  <si>
    <t>うち日本人(％)</t>
    <phoneticPr fontId="5"/>
  </si>
  <si>
    <t>-4.3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</si>
  <si>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</si>
  <si>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</si>
  <si>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</si>
  <si>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</si>
  <si>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</si>
  <si>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</si>
  <si>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</si>
  <si>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</si>
  <si>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</si>
  <si>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</si>
  <si>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</si>
  <si>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</si>
  <si>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</si>
  <si>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</si>
  <si>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</si>
  <si>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</si>
  <si>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</si>
  <si>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</si>
  <si>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</si>
  <si>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</si>
  <si>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</si>
  <si>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</si>
  <si>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</si>
  <si>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t>
    <phoneticPr fontId="5"/>
  </si>
  <si>
    <t>-</t>
    <phoneticPr fontId="5"/>
  </si>
  <si>
    <t>教育長</t>
    <phoneticPr fontId="5"/>
  </si>
  <si>
    <t>　うち技能労務職員</t>
    <rPh sb="3" eb="5">
      <t>ギノウ</t>
    </rPh>
    <rPh sb="5" eb="7">
      <t>ロウム</t>
    </rPh>
    <rPh sb="7" eb="9">
      <t>ショクイン</t>
    </rPh>
    <phoneticPr fontId="5"/>
  </si>
  <si>
    <t>-</t>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</si>
  <si>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</si>
  <si>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</si>
  <si>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</si>
  <si>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</si>
  <si>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</si>
  <si>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</si>
  <si>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</si>
  <si>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</si>
  <si>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</si>
  <si>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</si>
  <si>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</si>
  <si>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</si>
  <si>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</si>
  <si>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</si>
  <si>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</si>
  <si>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</si>
  <si>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</si>
  <si>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</si>
  <si>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</si>
  <si>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</si>
  <si>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</si>
  <si>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</si>
  <si>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</si>
  <si>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</si>
  <si>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</si>
  <si>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</si>
  <si>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</si>
  <si>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</si>
  <si>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</si>
  <si>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</si>
  <si>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</si>
  <si>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</si>
  <si>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</si>
  <si>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</si>
  <si>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</si>
  <si>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</si>
  <si>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</si>
  <si>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</si>
  <si>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</si>
  <si>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</si>
  <si>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東京都利島村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</si>
  <si>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</si>
  <si>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</si>
  <si>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</si>
  <si>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</si>
  <si>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</si>
  <si>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</si>
  <si>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</si>
  <si>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</si>
  <si>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</si>
  <si>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</si>
  <si>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</si>
  <si>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</si>
  <si>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</si>
  <si>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</si>
  <si>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</si>
  <si>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</si>
  <si>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</si>
  <si>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</si>
  <si>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</si>
  <si>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</si>
  <si>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t>
    <phoneticPr fontId="5"/>
  </si>
  <si>
    <t>利子割交付金</t>
  </si>
  <si>
    <t>　　市町村民税</t>
    <phoneticPr fontId="5"/>
  </si>
  <si>
    <t>-</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</si>
  <si>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</si>
  <si>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</si>
  <si>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</si>
  <si>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</si>
  <si>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</si>
  <si>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</si>
  <si>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</si>
  <si>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</si>
  <si>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</si>
  <si>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</si>
  <si>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</si>
  <si>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</si>
  <si>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</si>
  <si>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</si>
  <si>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</si>
  <si>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</si>
  <si>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</si>
  <si>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</si>
  <si>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</si>
  <si>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</si>
  <si>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</si>
  <si>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</si>
  <si>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</si>
  <si>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</si>
  <si>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</si>
  <si>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</si>
  <si>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</si>
  <si>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</si>
  <si>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</si>
  <si>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</si>
  <si>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</si>
  <si>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</si>
  <si>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</si>
  <si>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</si>
  <si>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</si>
  <si>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</si>
  <si>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</si>
  <si>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</si>
  <si>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</si>
  <si>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</si>
  <si>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</si>
  <si>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</si>
  <si>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</si>
  <si>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</si>
  <si>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</si>
  <si>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</si>
  <si>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</si>
  <si>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</si>
  <si>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</si>
  <si>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</si>
  <si>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</si>
  <si>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</si>
  <si>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</si>
  <si>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</si>
  <si>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</si>
  <si>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</si>
  <si>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</si>
  <si>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</si>
  <si>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</si>
  <si>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</si>
  <si>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</si>
  <si>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</si>
  <si>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</si>
  <si>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</si>
  <si>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</si>
  <si>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</si>
  <si>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</si>
  <si>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</si>
  <si>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</si>
  <si>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</si>
  <si>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</si>
  <si>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</si>
  <si>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</si>
  <si>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</si>
  <si>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</si>
  <si>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</si>
  <si>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</si>
  <si>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</si>
  <si>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</si>
  <si>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</si>
  <si>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</si>
  <si>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</si>
  <si>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</si>
  <si>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</si>
  <si>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</si>
  <si>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</si>
  <si>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</si>
  <si>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</si>
  <si>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</si>
  <si>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</si>
  <si>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</si>
  <si>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</si>
  <si>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</si>
  <si>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</si>
  <si>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簡易水道</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</si>
  <si>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</si>
  <si>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</si>
  <si>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</si>
  <si>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</si>
  <si>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</si>
  <si>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</si>
  <si>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</si>
  <si>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</si>
  <si>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</si>
  <si>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</si>
  <si>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</si>
  <si>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</si>
  <si>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</si>
  <si>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</si>
  <si>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</si>
  <si>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</si>
  <si>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</si>
  <si>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</si>
  <si>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</si>
  <si>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</si>
  <si>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</si>
  <si>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</si>
  <si>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</si>
  <si>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</si>
  <si>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</si>
  <si>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</si>
  <si>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</si>
  <si>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</si>
  <si>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</si>
  <si>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</si>
  <si>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</si>
  <si>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</si>
  <si>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</si>
  <si>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</si>
  <si>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東京都利島村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</si>
  <si>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</si>
  <si>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</si>
  <si>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</si>
  <si>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</si>
  <si>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</si>
  <si>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</si>
  <si>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</si>
  <si>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</si>
  <si>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</si>
  <si>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</si>
  <si>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</si>
  <si>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</si>
  <si>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</si>
  <si>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</si>
  <si>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</si>
  <si>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</si>
  <si>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</si>
  <si>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</si>
  <si>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</si>
  <si>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</si>
  <si>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</si>
  <si>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</si>
  <si>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</si>
  <si>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</si>
  <si>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</si>
  <si>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</si>
  <si>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</si>
  <si>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</si>
  <si>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</si>
  <si>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</si>
  <si>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</si>
  <si>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</si>
  <si>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</si>
  <si>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国民健康保険事業特別会計（事業勘定）</t>
    <phoneticPr fontId="5"/>
  </si>
  <si>
    <t>国民健康保険事業特別会計（直診勘定）</t>
    <phoneticPr fontId="5"/>
  </si>
  <si>
    <t>介護保険事業特別会計（事業勘定）</t>
    <phoneticPr fontId="5"/>
  </si>
  <si>
    <t>後期高齢者医療事業特別会計</t>
    <phoneticPr fontId="5"/>
  </si>
  <si>
    <t>簡易水道事業特別会計</t>
    <phoneticPr fontId="5"/>
  </si>
  <si>
    <t>法非適用企業</t>
    <phoneticPr fontId="5"/>
  </si>
  <si>
    <t>合併処理浄化槽事業特別会計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</si>
  <si>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</si>
  <si>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</si>
  <si>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</si>
  <si>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</si>
  <si>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</si>
  <si>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</si>
  <si>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</si>
  <si>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</si>
  <si>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</si>
  <si>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</si>
  <si>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</si>
  <si>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</si>
  <si>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</si>
  <si>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</si>
  <si>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</si>
  <si>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</si>
  <si>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</si>
  <si>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</si>
  <si>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</si>
  <si>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</si>
  <si>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</si>
  <si>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</si>
  <si>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</si>
  <si>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</si>
  <si>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</si>
  <si>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</si>
  <si>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</si>
  <si>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</si>
  <si>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</si>
  <si>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</si>
  <si>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</si>
  <si>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</si>
  <si>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</si>
  <si>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</si>
  <si>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</si>
  <si>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</si>
  <si>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</si>
  <si>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</si>
  <si>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</si>
  <si>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</si>
  <si>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</si>
  <si>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</si>
  <si>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</si>
  <si>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</si>
  <si>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</si>
  <si>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</si>
  <si>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</si>
  <si>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</si>
  <si>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</si>
  <si>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</si>
  <si>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</si>
  <si>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</si>
  <si>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</si>
  <si>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</si>
  <si>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</si>
  <si>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</si>
  <si>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</si>
  <si>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</si>
  <si>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</si>
  <si>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介護保険事業特別会計（事業勘定）</t>
    <phoneticPr fontId="5"/>
  </si>
  <si>
    <t>-</t>
    <phoneticPr fontId="5"/>
  </si>
  <si>
    <t>(Ｆ)</t>
    <phoneticPr fontId="5"/>
  </si>
  <si>
    <t>後期高齢者医療事業特別会計</t>
    <phoneticPr fontId="5"/>
  </si>
  <si>
    <t>-</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</si>
  <si>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</si>
  <si>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</si>
  <si>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</si>
  <si>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</si>
  <si>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</si>
  <si>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</si>
  <si>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</si>
  <si>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</si>
  <si>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</si>
  <si>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</si>
  <si>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</si>
  <si>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</si>
  <si>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</si>
  <si>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</si>
  <si>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</si>
  <si>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</si>
  <si>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</si>
  <si>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</si>
  <si>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</si>
  <si>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</si>
  <si>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</si>
  <si>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</si>
  <si>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</si>
  <si>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</si>
  <si>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</si>
  <si>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</si>
  <si>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</si>
  <si>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</si>
  <si>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</si>
  <si>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</si>
  <si>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</si>
  <si>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</si>
  <si>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</si>
  <si>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</si>
  <si>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</si>
  <si>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</si>
  <si>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</si>
  <si>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</si>
  <si>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</si>
  <si>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</si>
  <si>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</si>
  <si>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</si>
  <si>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</si>
  <si>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</si>
  <si>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</si>
  <si>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</si>
  <si>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</si>
  <si>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</si>
  <si>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</si>
  <si>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</si>
  <si>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</si>
  <si>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</si>
  <si>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</si>
  <si>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</si>
  <si>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</si>
  <si>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</si>
  <si>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</si>
  <si>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</si>
  <si>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</si>
  <si>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</si>
  <si>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</si>
  <si>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</si>
  <si>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</si>
  <si>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</si>
  <si>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</si>
  <si>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</si>
  <si>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</si>
  <si>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</si>
  <si>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</si>
  <si>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</si>
  <si>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</si>
  <si>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</si>
  <si>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</si>
  <si>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</si>
  <si>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</si>
  <si>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</si>
  <si>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</si>
  <si>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</si>
  <si>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</si>
  <si>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</si>
  <si>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</si>
  <si>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</si>
  <si>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</si>
  <si>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</si>
  <si>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</si>
  <si>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</si>
  <si>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一般会計</t>
  </si>
  <si>
    <t>国民健康保険事業特別会計（直診勘定）</t>
  </si>
  <si>
    <t>合併処理浄化槽事業特別会計</t>
  </si>
  <si>
    <t>国民健康保険事業特別会計（事業勘定）</t>
  </si>
  <si>
    <t>介護保険事業特別会計（事業勘定）</t>
  </si>
  <si>
    <t>簡易水道事業特別会計</t>
  </si>
  <si>
    <t>後期高齢者医療事業特別会計</t>
  </si>
  <si>
    <t>その他会計（赤字）</t>
  </si>
  <si>
    <t>その他会計（黒字）</t>
  </si>
  <si>
    <t>（百万円）</t>
    <phoneticPr fontId="5"/>
  </si>
  <si>
    <t>H30</t>
    <phoneticPr fontId="5"/>
  </si>
  <si>
    <t>R01</t>
    <phoneticPr fontId="5"/>
  </si>
  <si>
    <t>R02</t>
    <phoneticPr fontId="5"/>
  </si>
  <si>
    <t>R03</t>
    <phoneticPr fontId="5"/>
  </si>
  <si>
    <t>R04</t>
    <phoneticPr fontId="5"/>
  </si>
  <si>
    <t>東京都後期高齢者医療広域連合（一般会計）</t>
  </si>
  <si>
    <t>東京都後期高齢者医療広域連合（後期高齢者医療特別会計）</t>
  </si>
  <si>
    <t>東京都島嶼町村一部事務組合</t>
  </si>
  <si>
    <t>東京市町村総合事務組合（一般会計）</t>
  </si>
  <si>
    <t>東京市町村総合事務組合（東京都市町村民交通災害共済事業特別会計）</t>
  </si>
  <si>
    <t>東京都町村議会議員公務災害補償組合</t>
  </si>
  <si>
    <t>東京都市町村職員退職手当組合</t>
  </si>
  <si>
    <t>株式会社TOSHIMA</t>
  </si>
  <si>
    <t>-</t>
    <phoneticPr fontId="2"/>
  </si>
  <si>
    <t>庁舎建設基金</t>
    <rPh sb="0" eb="2">
      <t>チョウシャ</t>
    </rPh>
    <rPh sb="2" eb="4">
      <t>ケンセツ</t>
    </rPh>
    <rPh sb="4" eb="6">
      <t>キキン</t>
    </rPh>
    <phoneticPr fontId="5"/>
  </si>
  <si>
    <t>利島村出会いと交流応援基金</t>
    <rPh sb="0" eb="3">
      <t>トシマムラ</t>
    </rPh>
    <rPh sb="3" eb="5">
      <t>デア</t>
    </rPh>
    <rPh sb="7" eb="9">
      <t>コウリュウ</t>
    </rPh>
    <rPh sb="9" eb="11">
      <t>オウエン</t>
    </rPh>
    <rPh sb="11" eb="13">
      <t>キキン</t>
    </rPh>
    <phoneticPr fontId="5"/>
  </si>
  <si>
    <t>森林環境譲与税基金</t>
    <rPh sb="0" eb="2">
      <t>シンリン</t>
    </rPh>
    <rPh sb="2" eb="4">
      <t>カンキョウ</t>
    </rPh>
    <rPh sb="4" eb="6">
      <t>ジョウヨ</t>
    </rPh>
    <rPh sb="6" eb="7">
      <t>ゼイ</t>
    </rPh>
    <rPh sb="7" eb="9">
      <t>キキン</t>
    </rPh>
    <phoneticPr fontId="5"/>
  </si>
  <si>
    <t>移住定住促進住宅建設基金</t>
    <rPh sb="0" eb="2">
      <t>イジュウ</t>
    </rPh>
    <rPh sb="2" eb="4">
      <t>テイジュウ</t>
    </rPh>
    <rPh sb="4" eb="6">
      <t>ソクシン</t>
    </rPh>
    <rPh sb="6" eb="8">
      <t>ジュウタク</t>
    </rPh>
    <rPh sb="8" eb="10">
      <t>ケンセツ</t>
    </rPh>
    <rPh sb="10" eb="12">
      <t>キキン</t>
    </rPh>
    <phoneticPr fontId="2"/>
  </si>
  <si>
    <t>-</t>
    <phoneticPr fontId="2"/>
  </si>
  <si>
    <t>住宅建設基金</t>
    <rPh sb="0" eb="2">
      <t>ジュウタク</t>
    </rPh>
    <rPh sb="2" eb="4">
      <t>ケンセツ</t>
    </rPh>
    <rPh sb="4" eb="6">
      <t>キキン</t>
    </rPh>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</si>
  <si>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</si>
  <si>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</si>
  <si>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</si>
  <si>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が算定されない為、類似団体内平均値と比較し有形固定資産減価償却率の数値が高くなっている。これは平成10～20年度前半において、施設整備を行っていない影響と考えられる。本村の各施設が老朽化していることが、当指標により示されている。今後も令和７年度にかけて大型施設整備が続くことから、起債を抑制しながら事業を進めていく必要があ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</si>
  <si>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</si>
  <si>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</si>
  <si>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</si>
  <si>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</si>
  <si>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</si>
  <si>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</si>
  <si>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類似団体内平均値と比較し、将来負担比率が算定されず、実質公債費率の数値が低くなっている。これは平成10～20年度前半において、施設整備を行っていないことの裏返しとなっている。本村の施設が老朽化していることが、当指標により示されている。今後も令和７年度にかけて起債を行う大型施設整備が続くことから、起債を抑制しながら事業を進めていく必要があ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</si>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</sst>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289738</c:v>
                </c:pt>
                <c:pt idx="1">
                  <c:v>316937</c:v>
                </c:pt>
                <c:pt idx="2">
                  <c:v>332350</c:v>
                </c:pt>
                <c:pt idx="3">
                  <c:v>362690</c:v>
                </c:pt>
                <c:pt idx="4">
                  <c:v>296093</c:v>
                </c:pt>
              </c:numCache>
            </c:numRef>
          </c:val>
          <c:smooth val="0"/>
          <c:extLst>
            <c:ext xmlns:c16="http://schemas.microsoft.com/office/drawing/2014/chart" uri="{C3380CC4-5D6E-409C-BE32-E72D297353CC}">
              <c16:uniqueId val="{00000000-8381-49CA-AD02-4E0BDBFC08A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1831861</c:v>
                </c:pt>
                <c:pt idx="1">
                  <c:v>505193</c:v>
                </c:pt>
                <c:pt idx="2">
                  <c:v>859142</c:v>
                </c:pt>
                <c:pt idx="3">
                  <c:v>206262</c:v>
                </c:pt>
                <c:pt idx="4">
                  <c:v>904972</c:v>
                </c:pt>
              </c:numCache>
            </c:numRef>
          </c:val>
          <c:smooth val="0"/>
          <c:extLst>
            <c:ext xmlns:c16="http://schemas.microsoft.com/office/drawing/2014/chart" uri="{C3380CC4-5D6E-409C-BE32-E72D297353CC}">
              <c16:uniqueId val="{00000001-8381-49CA-AD02-4E0BDBFC08A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17.649999999999999</c:v>
                </c:pt>
                <c:pt idx="1">
                  <c:v>15.88</c:v>
                </c:pt>
                <c:pt idx="2">
                  <c:v>28.74</c:v>
                </c:pt>
                <c:pt idx="3">
                  <c:v>19.11</c:v>
                </c:pt>
                <c:pt idx="4">
                  <c:v>20.21</c:v>
                </c:pt>
              </c:numCache>
            </c:numRef>
          </c:val>
          <c:extLst>
            <c:ext xmlns:c16="http://schemas.microsoft.com/office/drawing/2014/chart" uri="{C3380CC4-5D6E-409C-BE32-E72D297353CC}">
              <c16:uniqueId val="{00000000-24E3-411F-B975-2C7704A5A10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220.84</c:v>
                </c:pt>
                <c:pt idx="1">
                  <c:v>250.47</c:v>
                </c:pt>
                <c:pt idx="2">
                  <c:v>238.89</c:v>
                </c:pt>
                <c:pt idx="3">
                  <c:v>194.75</c:v>
                </c:pt>
                <c:pt idx="4">
                  <c:v>204.95</c:v>
                </c:pt>
              </c:numCache>
            </c:numRef>
          </c:val>
          <c:extLst>
            <c:ext xmlns:c16="http://schemas.microsoft.com/office/drawing/2014/chart" uri="{C3380CC4-5D6E-409C-BE32-E72D297353CC}">
              <c16:uniqueId val="{00000001-24E3-411F-B975-2C7704A5A10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32.94</c:v>
                </c:pt>
                <c:pt idx="1">
                  <c:v>26.01</c:v>
                </c:pt>
                <c:pt idx="2">
                  <c:v>22.1</c:v>
                </c:pt>
                <c:pt idx="3">
                  <c:v>5.25</c:v>
                </c:pt>
                <c:pt idx="4">
                  <c:v>7.25</c:v>
                </c:pt>
              </c:numCache>
            </c:numRef>
          </c:val>
          <c:smooth val="0"/>
          <c:extLst>
            <c:ext xmlns:c16="http://schemas.microsoft.com/office/drawing/2014/chart" uri="{C3380CC4-5D6E-409C-BE32-E72D297353CC}">
              <c16:uniqueId val="{00000002-24E3-411F-B975-2C7704A5A10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97BD-43E9-A8E0-BD5FAB918A3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7BD-43E9-A8E0-BD5FAB918A3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97BD-43E9-A8E0-BD5FAB918A39}"/>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0.04</c:v>
                </c:pt>
                <c:pt idx="2">
                  <c:v>#N/A</c:v>
                </c:pt>
                <c:pt idx="3">
                  <c:v>0.01</c:v>
                </c:pt>
                <c:pt idx="4">
                  <c:v>#N/A</c:v>
                </c:pt>
                <c:pt idx="5">
                  <c:v>0.2</c:v>
                </c:pt>
                <c:pt idx="6">
                  <c:v>#N/A</c:v>
                </c:pt>
                <c:pt idx="7">
                  <c:v>0.09</c:v>
                </c:pt>
                <c:pt idx="8">
                  <c:v>#N/A</c:v>
                </c:pt>
                <c:pt idx="9">
                  <c:v>0.02</c:v>
                </c:pt>
              </c:numCache>
            </c:numRef>
          </c:val>
          <c:extLst>
            <c:ext xmlns:c16="http://schemas.microsoft.com/office/drawing/2014/chart" uri="{C3380CC4-5D6E-409C-BE32-E72D297353CC}">
              <c16:uniqueId val="{00000003-97BD-43E9-A8E0-BD5FAB918A39}"/>
            </c:ext>
          </c:extLst>
        </c:ser>
        <c:ser>
          <c:idx val="4"/>
          <c:order val="4"/>
          <c:tx>
            <c:strRef>
              <c:f>データシート!$A$31</c:f>
              <c:strCache>
                <c:ptCount val="1"/>
                <c:pt idx="0">
                  <c:v>簡易水道事業特別会計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0.06</c:v>
                </c:pt>
                <c:pt idx="2">
                  <c:v>#N/A</c:v>
                </c:pt>
                <c:pt idx="3">
                  <c:v>1.39</c:v>
                </c:pt>
                <c:pt idx="4">
                  <c:v>#N/A</c:v>
                </c:pt>
                <c:pt idx="5">
                  <c:v>0.09</c:v>
                </c:pt>
                <c:pt idx="6">
                  <c:v>#N/A</c:v>
                </c:pt>
                <c:pt idx="7">
                  <c:v>5.49</c:v>
                </c:pt>
                <c:pt idx="8">
                  <c:v>#N/A</c:v>
                </c:pt>
                <c:pt idx="9">
                  <c:v>0.96</c:v>
                </c:pt>
              </c:numCache>
            </c:numRef>
          </c:val>
          <c:extLst>
            <c:ext xmlns:c16="http://schemas.microsoft.com/office/drawing/2014/chart" uri="{C3380CC4-5D6E-409C-BE32-E72D297353CC}">
              <c16:uniqueId val="{00000004-97BD-43E9-A8E0-BD5FAB918A39}"/>
            </c:ext>
          </c:extLst>
        </c:ser>
        <c:ser>
          <c:idx val="5"/>
          <c:order val="5"/>
          <c:tx>
            <c:strRef>
              <c:f>データシート!$A$32</c:f>
              <c:strCache>
                <c:ptCount val="1"/>
                <c:pt idx="0">
                  <c:v>介護保険事業特別会計（事業勘定）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0.41</c:v>
                </c:pt>
                <c:pt idx="2">
                  <c:v>#N/A</c:v>
                </c:pt>
                <c:pt idx="3">
                  <c:v>0.2</c:v>
                </c:pt>
                <c:pt idx="4">
                  <c:v>#N/A</c:v>
                </c:pt>
                <c:pt idx="5">
                  <c:v>1.07</c:v>
                </c:pt>
                <c:pt idx="6">
                  <c:v>#N/A</c:v>
                </c:pt>
                <c:pt idx="7">
                  <c:v>0.66</c:v>
                </c:pt>
                <c:pt idx="8">
                  <c:v>#N/A</c:v>
                </c:pt>
                <c:pt idx="9">
                  <c:v>1.06</c:v>
                </c:pt>
              </c:numCache>
            </c:numRef>
          </c:val>
          <c:extLst>
            <c:ext xmlns:c16="http://schemas.microsoft.com/office/drawing/2014/chart" uri="{C3380CC4-5D6E-409C-BE32-E72D297353CC}">
              <c16:uniqueId val="{00000005-97BD-43E9-A8E0-BD5FAB918A39}"/>
            </c:ext>
          </c:extLst>
        </c:ser>
        <c:ser>
          <c:idx val="6"/>
          <c:order val="6"/>
          <c:tx>
            <c:strRef>
              <c:f>データシート!$A$33</c:f>
              <c:strCache>
                <c:ptCount val="1"/>
                <c:pt idx="0">
                  <c:v>国民健康保険事業特別会計（事業勘定）</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2.98</c:v>
                </c:pt>
                <c:pt idx="2">
                  <c:v>#N/A</c:v>
                </c:pt>
                <c:pt idx="3">
                  <c:v>1.59</c:v>
                </c:pt>
                <c:pt idx="4">
                  <c:v>#N/A</c:v>
                </c:pt>
                <c:pt idx="5">
                  <c:v>1.51</c:v>
                </c:pt>
                <c:pt idx="6">
                  <c:v>#N/A</c:v>
                </c:pt>
                <c:pt idx="7">
                  <c:v>1.1599999999999999</c:v>
                </c:pt>
                <c:pt idx="8">
                  <c:v>#N/A</c:v>
                </c:pt>
                <c:pt idx="9">
                  <c:v>1.4</c:v>
                </c:pt>
              </c:numCache>
            </c:numRef>
          </c:val>
          <c:extLst>
            <c:ext xmlns:c16="http://schemas.microsoft.com/office/drawing/2014/chart" uri="{C3380CC4-5D6E-409C-BE32-E72D297353CC}">
              <c16:uniqueId val="{00000006-97BD-43E9-A8E0-BD5FAB918A39}"/>
            </c:ext>
          </c:extLst>
        </c:ser>
        <c:ser>
          <c:idx val="7"/>
          <c:order val="7"/>
          <c:tx>
            <c:strRef>
              <c:f>データシート!$A$34</c:f>
              <c:strCache>
                <c:ptCount val="1"/>
                <c:pt idx="0">
                  <c:v>合併処理浄化槽事業特別会計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0.18</c:v>
                </c:pt>
                <c:pt idx="2">
                  <c:v>#N/A</c:v>
                </c:pt>
                <c:pt idx="3">
                  <c:v>0.28000000000000003</c:v>
                </c:pt>
                <c:pt idx="4">
                  <c:v>#N/A</c:v>
                </c:pt>
                <c:pt idx="5">
                  <c:v>0.9</c:v>
                </c:pt>
                <c:pt idx="6">
                  <c:v>#N/A</c:v>
                </c:pt>
                <c:pt idx="7">
                  <c:v>3.81</c:v>
                </c:pt>
                <c:pt idx="8">
                  <c:v>#N/A</c:v>
                </c:pt>
                <c:pt idx="9">
                  <c:v>2.2000000000000002</c:v>
                </c:pt>
              </c:numCache>
            </c:numRef>
          </c:val>
          <c:extLst>
            <c:ext xmlns:c16="http://schemas.microsoft.com/office/drawing/2014/chart" uri="{C3380CC4-5D6E-409C-BE32-E72D297353CC}">
              <c16:uniqueId val="{00000007-97BD-43E9-A8E0-BD5FAB918A39}"/>
            </c:ext>
          </c:extLst>
        </c:ser>
        <c:ser>
          <c:idx val="8"/>
          <c:order val="8"/>
          <c:tx>
            <c:strRef>
              <c:f>データシート!$A$35</c:f>
              <c:strCache>
                <c:ptCount val="1"/>
                <c:pt idx="0">
                  <c:v>国民健康保険事業特別会計（直診勘定）</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0.53</c:v>
                </c:pt>
                <c:pt idx="2">
                  <c:v>#N/A</c:v>
                </c:pt>
                <c:pt idx="3">
                  <c:v>0.3</c:v>
                </c:pt>
                <c:pt idx="4">
                  <c:v>#N/A</c:v>
                </c:pt>
                <c:pt idx="5">
                  <c:v>1.82</c:v>
                </c:pt>
                <c:pt idx="6">
                  <c:v>#N/A</c:v>
                </c:pt>
                <c:pt idx="7">
                  <c:v>1.94</c:v>
                </c:pt>
                <c:pt idx="8">
                  <c:v>#N/A</c:v>
                </c:pt>
                <c:pt idx="9">
                  <c:v>2.35</c:v>
                </c:pt>
              </c:numCache>
            </c:numRef>
          </c:val>
          <c:extLst>
            <c:ext xmlns:c16="http://schemas.microsoft.com/office/drawing/2014/chart" uri="{C3380CC4-5D6E-409C-BE32-E72D297353CC}">
              <c16:uniqueId val="{00000008-97BD-43E9-A8E0-BD5FAB918A39}"/>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17.649999999999999</c:v>
                </c:pt>
                <c:pt idx="2">
                  <c:v>#N/A</c:v>
                </c:pt>
                <c:pt idx="3">
                  <c:v>15.87</c:v>
                </c:pt>
                <c:pt idx="4">
                  <c:v>#N/A</c:v>
                </c:pt>
                <c:pt idx="5">
                  <c:v>28.73</c:v>
                </c:pt>
                <c:pt idx="6">
                  <c:v>#N/A</c:v>
                </c:pt>
                <c:pt idx="7">
                  <c:v>19.100000000000001</c:v>
                </c:pt>
                <c:pt idx="8">
                  <c:v>#N/A</c:v>
                </c:pt>
                <c:pt idx="9">
                  <c:v>20.21</c:v>
                </c:pt>
              </c:numCache>
            </c:numRef>
          </c:val>
          <c:extLst>
            <c:ext xmlns:c16="http://schemas.microsoft.com/office/drawing/2014/chart" uri="{C3380CC4-5D6E-409C-BE32-E72D297353CC}">
              <c16:uniqueId val="{00000009-97BD-43E9-A8E0-BD5FAB918A3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41</c:v>
                </c:pt>
                <c:pt idx="5">
                  <c:v>40</c:v>
                </c:pt>
                <c:pt idx="8">
                  <c:v>44</c:v>
                </c:pt>
                <c:pt idx="11">
                  <c:v>52</c:v>
                </c:pt>
                <c:pt idx="14">
                  <c:v>53</c:v>
                </c:pt>
              </c:numCache>
            </c:numRef>
          </c:val>
          <c:extLst>
            <c:ext xmlns:c16="http://schemas.microsoft.com/office/drawing/2014/chart" uri="{C3380CC4-5D6E-409C-BE32-E72D297353CC}">
              <c16:uniqueId val="{00000000-BBDF-4BCC-9DC1-8197CCD97F9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BDF-4BCC-9DC1-8197CCD97F9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BBDF-4BCC-9DC1-8197CCD97F9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7</c:v>
                </c:pt>
                <c:pt idx="3">
                  <c:v>7</c:v>
                </c:pt>
                <c:pt idx="6">
                  <c:v>6</c:v>
                </c:pt>
                <c:pt idx="9">
                  <c:v>4</c:v>
                </c:pt>
                <c:pt idx="12">
                  <c:v>4</c:v>
                </c:pt>
              </c:numCache>
            </c:numRef>
          </c:val>
          <c:extLst>
            <c:ext xmlns:c16="http://schemas.microsoft.com/office/drawing/2014/chart" uri="{C3380CC4-5D6E-409C-BE32-E72D297353CC}">
              <c16:uniqueId val="{00000003-BBDF-4BCC-9DC1-8197CCD97F9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9</c:v>
                </c:pt>
                <c:pt idx="3">
                  <c:v>10</c:v>
                </c:pt>
                <c:pt idx="6">
                  <c:v>9</c:v>
                </c:pt>
                <c:pt idx="9">
                  <c:v>19</c:v>
                </c:pt>
                <c:pt idx="12">
                  <c:v>19</c:v>
                </c:pt>
              </c:numCache>
            </c:numRef>
          </c:val>
          <c:extLst>
            <c:ext xmlns:c16="http://schemas.microsoft.com/office/drawing/2014/chart" uri="{C3380CC4-5D6E-409C-BE32-E72D297353CC}">
              <c16:uniqueId val="{00000004-BBDF-4BCC-9DC1-8197CCD97F9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BDF-4BCC-9DC1-8197CCD97F9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BDF-4BCC-9DC1-8197CCD97F9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31</c:v>
                </c:pt>
                <c:pt idx="3">
                  <c:v>42</c:v>
                </c:pt>
                <c:pt idx="6">
                  <c:v>49</c:v>
                </c:pt>
                <c:pt idx="9">
                  <c:v>57</c:v>
                </c:pt>
                <c:pt idx="12">
                  <c:v>56</c:v>
                </c:pt>
              </c:numCache>
            </c:numRef>
          </c:val>
          <c:extLst>
            <c:ext xmlns:c16="http://schemas.microsoft.com/office/drawing/2014/chart" uri="{C3380CC4-5D6E-409C-BE32-E72D297353CC}">
              <c16:uniqueId val="{00000007-BBDF-4BCC-9DC1-8197CCD97F9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6</c:v>
                </c:pt>
                <c:pt idx="2">
                  <c:v>#N/A</c:v>
                </c:pt>
                <c:pt idx="3">
                  <c:v>#N/A</c:v>
                </c:pt>
                <c:pt idx="4">
                  <c:v>19</c:v>
                </c:pt>
                <c:pt idx="5">
                  <c:v>#N/A</c:v>
                </c:pt>
                <c:pt idx="6">
                  <c:v>#N/A</c:v>
                </c:pt>
                <c:pt idx="7">
                  <c:v>20</c:v>
                </c:pt>
                <c:pt idx="8">
                  <c:v>#N/A</c:v>
                </c:pt>
                <c:pt idx="9">
                  <c:v>#N/A</c:v>
                </c:pt>
                <c:pt idx="10">
                  <c:v>28</c:v>
                </c:pt>
                <c:pt idx="11">
                  <c:v>#N/A</c:v>
                </c:pt>
                <c:pt idx="12">
                  <c:v>#N/A</c:v>
                </c:pt>
                <c:pt idx="13">
                  <c:v>26</c:v>
                </c:pt>
                <c:pt idx="14">
                  <c:v>#N/A</c:v>
                </c:pt>
              </c:numCache>
            </c:numRef>
          </c:val>
          <c:smooth val="0"/>
          <c:extLst>
            <c:ext xmlns:c16="http://schemas.microsoft.com/office/drawing/2014/chart" uri="{C3380CC4-5D6E-409C-BE32-E72D297353CC}">
              <c16:uniqueId val="{00000008-BBDF-4BCC-9DC1-8197CCD97F9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473</c:v>
                </c:pt>
                <c:pt idx="5">
                  <c:v>471</c:v>
                </c:pt>
                <c:pt idx="8">
                  <c:v>519</c:v>
                </c:pt>
                <c:pt idx="11">
                  <c:v>479</c:v>
                </c:pt>
                <c:pt idx="14">
                  <c:v>434</c:v>
                </c:pt>
              </c:numCache>
            </c:numRef>
          </c:val>
          <c:extLst>
            <c:ext xmlns:c16="http://schemas.microsoft.com/office/drawing/2014/chart" uri="{C3380CC4-5D6E-409C-BE32-E72D297353CC}">
              <c16:uniqueId val="{00000000-37DE-4ACD-89D3-D2BA51C4DEB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30</c:v>
                </c:pt>
                <c:pt idx="5">
                  <c:v>24</c:v>
                </c:pt>
                <c:pt idx="8">
                  <c:v>23</c:v>
                </c:pt>
                <c:pt idx="11">
                  <c:v>19</c:v>
                </c:pt>
                <c:pt idx="14">
                  <c:v>13</c:v>
                </c:pt>
              </c:numCache>
            </c:numRef>
          </c:val>
          <c:extLst>
            <c:ext xmlns:c16="http://schemas.microsoft.com/office/drawing/2014/chart" uri="{C3380CC4-5D6E-409C-BE32-E72D297353CC}">
              <c16:uniqueId val="{00000001-37DE-4ACD-89D3-D2BA51C4DEB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1200</c:v>
                </c:pt>
                <c:pt idx="5">
                  <c:v>1326</c:v>
                </c:pt>
                <c:pt idx="8">
                  <c:v>1480</c:v>
                </c:pt>
                <c:pt idx="11">
                  <c:v>1669</c:v>
                </c:pt>
                <c:pt idx="14">
                  <c:v>1718</c:v>
                </c:pt>
              </c:numCache>
            </c:numRef>
          </c:val>
          <c:extLst>
            <c:ext xmlns:c16="http://schemas.microsoft.com/office/drawing/2014/chart" uri="{C3380CC4-5D6E-409C-BE32-E72D297353CC}">
              <c16:uniqueId val="{00000002-37DE-4ACD-89D3-D2BA51C4DEB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7DE-4ACD-89D3-D2BA51C4DEB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7DE-4ACD-89D3-D2BA51C4DEB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7DE-4ACD-89D3-D2BA51C4DEB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74</c:v>
                </c:pt>
                <c:pt idx="3">
                  <c:v>52</c:v>
                </c:pt>
                <c:pt idx="6">
                  <c:v>38</c:v>
                </c:pt>
                <c:pt idx="9">
                  <c:v>40</c:v>
                </c:pt>
                <c:pt idx="12">
                  <c:v>27</c:v>
                </c:pt>
              </c:numCache>
            </c:numRef>
          </c:val>
          <c:extLst>
            <c:ext xmlns:c16="http://schemas.microsoft.com/office/drawing/2014/chart" uri="{C3380CC4-5D6E-409C-BE32-E72D297353CC}">
              <c16:uniqueId val="{00000006-37DE-4ACD-89D3-D2BA51C4DEB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38</c:v>
                </c:pt>
                <c:pt idx="3">
                  <c:v>31</c:v>
                </c:pt>
                <c:pt idx="6">
                  <c:v>25</c:v>
                </c:pt>
                <c:pt idx="9">
                  <c:v>21</c:v>
                </c:pt>
                <c:pt idx="12">
                  <c:v>17</c:v>
                </c:pt>
              </c:numCache>
            </c:numRef>
          </c:val>
          <c:extLst>
            <c:ext xmlns:c16="http://schemas.microsoft.com/office/drawing/2014/chart" uri="{C3380CC4-5D6E-409C-BE32-E72D297353CC}">
              <c16:uniqueId val="{00000007-37DE-4ACD-89D3-D2BA51C4DEB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115</c:v>
                </c:pt>
                <c:pt idx="3">
                  <c:v>155</c:v>
                </c:pt>
                <c:pt idx="6">
                  <c:v>194</c:v>
                </c:pt>
                <c:pt idx="9">
                  <c:v>182</c:v>
                </c:pt>
                <c:pt idx="12">
                  <c:v>165</c:v>
                </c:pt>
              </c:numCache>
            </c:numRef>
          </c:val>
          <c:extLst>
            <c:ext xmlns:c16="http://schemas.microsoft.com/office/drawing/2014/chart" uri="{C3380CC4-5D6E-409C-BE32-E72D297353CC}">
              <c16:uniqueId val="{00000008-37DE-4ACD-89D3-D2BA51C4DEB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37DE-4ACD-89D3-D2BA51C4DEB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522</c:v>
                </c:pt>
                <c:pt idx="3">
                  <c:v>491</c:v>
                </c:pt>
                <c:pt idx="6">
                  <c:v>532</c:v>
                </c:pt>
                <c:pt idx="9">
                  <c:v>487</c:v>
                </c:pt>
                <c:pt idx="12">
                  <c:v>435</c:v>
                </c:pt>
              </c:numCache>
            </c:numRef>
          </c:val>
          <c:extLst>
            <c:ext xmlns:c16="http://schemas.microsoft.com/office/drawing/2014/chart" uri="{C3380CC4-5D6E-409C-BE32-E72D297353CC}">
              <c16:uniqueId val="{0000000A-37DE-4ACD-89D3-D2BA51C4DEB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7DE-4ACD-89D3-D2BA51C4DEB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874</c:v>
                </c:pt>
                <c:pt idx="1">
                  <c:v>914</c:v>
                </c:pt>
                <c:pt idx="2">
                  <c:v>944</c:v>
                </c:pt>
              </c:numCache>
            </c:numRef>
          </c:val>
          <c:extLst>
            <c:ext xmlns:c16="http://schemas.microsoft.com/office/drawing/2014/chart" uri="{C3380CC4-5D6E-409C-BE32-E72D297353CC}">
              <c16:uniqueId val="{00000000-18F2-4FED-8A0E-12469B5499B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145</c:v>
                </c:pt>
                <c:pt idx="1">
                  <c:v>149</c:v>
                </c:pt>
                <c:pt idx="2">
                  <c:v>149</c:v>
                </c:pt>
              </c:numCache>
            </c:numRef>
          </c:val>
          <c:extLst>
            <c:ext xmlns:c16="http://schemas.microsoft.com/office/drawing/2014/chart" uri="{C3380CC4-5D6E-409C-BE32-E72D297353CC}">
              <c16:uniqueId val="{00000001-18F2-4FED-8A0E-12469B5499B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218</c:v>
                </c:pt>
                <c:pt idx="1">
                  <c:v>312</c:v>
                </c:pt>
                <c:pt idx="2">
                  <c:v>332</c:v>
                </c:pt>
              </c:numCache>
            </c:numRef>
          </c:val>
          <c:extLst>
            <c:ext xmlns:c16="http://schemas.microsoft.com/office/drawing/2014/chart" uri="{C3380CC4-5D6E-409C-BE32-E72D297353CC}">
              <c16:uniqueId val="{00000002-18F2-4FED-8A0E-12469B5499B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{F9292C7A-930C-47DF-B02D-52A695736075}</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4F75-4288-B020-3C13E26E5C2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{6D8CD925-69B6-4279-A064-2B3B29F117D7}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F75-4288-B020-3C13E26E5C2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{522D6EC1-9AE2-4F72-A0F5-01FE5F367CD7}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F75-4288-B020-3C13E26E5C2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{939D225A-F105-45AA-B29A-7AC371674692}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F75-4288-B020-3C13E26E5C2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{227A7BC5-9855-4CCC-AA3F-2A18C8383DB1}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F75-4288-B020-3C13E26E5C29}"/>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{8EEBFBA7-A09F-4169-8EFF-0148DCB3609C}</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4F75-4288-B020-3C13E26E5C29}"/>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{222294C3-AD11-4327-A3C1-402E433BD619}</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4F75-4288-B020-3C13E26E5C29}"/>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{3B9D6297-5E83-44FE-AFE1-D3BD03EF63AA}</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4F75-4288-B020-3C13E26E5C29}"/>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{005335C7-C89A-4E8D-9983-6165B3355875}</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4F75-4288-B020-3C13E26E5C2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68.900000000000006</c:v>
                </c:pt>
                <c:pt idx="8">
                  <c:v>69.7</c:v>
                </c:pt>
                <c:pt idx="16">
                  <c:v>64</c:v>
                </c:pt>
                <c:pt idx="24">
                  <c:v>65.7</c:v>
                </c:pt>
                <c:pt idx="32">
                  <c:v>64.400000000000006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4F75-4288-B020-3C13E26E5C2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{C6B25206-1C78-4DFA-80BE-3061E459957C}</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4F75-4288-B020-3C13E26E5C29}"/>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{76D74D0D-4251-4540-B531-4F4A1B2FE775}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F75-4288-B020-3C13E26E5C2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{0B5276D0-5B03-407A-AD71-5E344653A888}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F75-4288-B020-3C13E26E5C2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{ECF25C03-A3D7-4AAD-8003-1A0610A24B3B}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F75-4288-B020-3C13E26E5C2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{AF50DB96-EF9E-4A77-AE67-0F17C8D367E7}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F75-4288-B020-3C13E26E5C29}"/>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{C1517B0F-6CFB-4F84-A543-DDDFA4C0B06A}</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4F75-4288-B020-3C13E26E5C29}"/>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{92F329B4-6484-40B5-AE7E-8DC160547608}</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4F75-4288-B020-3C13E26E5C29}"/>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{123C2743-B11A-48A4-BB74-EB81D8CDA6FA}</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4F75-4288-B020-3C13E26E5C29}"/>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{45576124-DD16-4B4F-B71D-A6B2FE5A21C4}</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4F75-4288-B020-3C13E26E5C2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59.4</c:v>
                </c:pt>
                <c:pt idx="8">
                  <c:v>60.4</c:v>
                </c:pt>
                <c:pt idx="16">
                  <c:v>61.5</c:v>
                </c:pt>
                <c:pt idx="24">
                  <c:v>60.9</c:v>
                </c:pt>
                <c:pt idx="32">
                  <c:v>62.3</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4F75-4288-B020-3C13E26E5C29}"/>
            </c:ext>
          </c:extLst>
        </c:ser>
        <c:dLbls>
          <c:showLegendKey val="0"/>
          <c:showVal val="1"/>
          <c:showCatName val="0"/>
          <c:showSerName val="0"/>
          <c:showPercent val="0"/>
          <c:showBubbleSize val="0"/>
        </c:dLbls>
        <c:axId val="46179840"/>
        <c:axId val="46181760"/>
      </c:scatterChart>
      <c:valAx>
        <c:axId val="46179840"/>
        <c:scaling>
          <c:orientation val="maxMin"/>
          <c:max val="63"/>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{C4B156E0-574E-4CFC-9F9E-0658B70A6606}</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6A4B-4F90-B8CC-7CDF4C593D6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{379B208B-2AA9-4C29-97AB-E5962EAF6F46}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A4B-4F90-B8CC-7CDF4C593D6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{248FC19B-1723-43EB-84C8-6AE68D314AF6}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A4B-4F90-B8CC-7CDF4C593D6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{7BF5A064-3A27-4FB9-937F-9E25E49659DC}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A4B-4F90-B8CC-7CDF4C593D6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{EA9BF315-E3B0-4EEA-91EC-CF0A4E6951D7}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A4B-4F90-B8CC-7CDF4C593D6E}"/>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{D0671645-E8CF-48CA-8933-EE9C64DA0744}</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6A4B-4F90-B8CC-7CDF4C593D6E}"/>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{192D6657-A992-4DE2-887C-87F572569991}</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6A4B-4F90-B8CC-7CDF4C593D6E}"/>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{11E4594B-5443-49C7-85E2-9F016FD277BE}</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6A4B-4F90-B8CC-7CDF4C593D6E}"/>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{C71FDF31-728E-4494-8510-FD3B69A9E284}</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6A4B-4F90-B8CC-7CDF4C593D6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2.8</c:v>
                </c:pt>
                <c:pt idx="8">
                  <c:v>4</c:v>
                </c:pt>
                <c:pt idx="16">
                  <c:v>4.9000000000000004</c:v>
                </c:pt>
                <c:pt idx="24">
                  <c:v>6.4</c:v>
                </c:pt>
                <c:pt idx="32">
                  <c:v>6.5</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6A4B-4F90-B8CC-7CDF4C593D6E}"/>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818E-2"/>
                  <c:y val="-6.2416647087793951E-2"/>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{1E11C954-2944-4101-A7B2-DD3C0B5B3B0A}</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6A4B-4F90-B8CC-7CDF4C593D6E}"/>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{E7CC52F2-C8DE-4B6E-B6F6-A46AD7B2C3BE}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A4B-4F90-B8CC-7CDF4C593D6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{B2E9CB92-FA2F-46A4-90EF-2A19AC7A7413}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A4B-4F90-B8CC-7CDF4C593D6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{12AAB062-539F-453F-AF2A-8DA0B917B0FF}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A4B-4F90-B8CC-7CDF4C593D6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{E540F553-875B-44D8-9A1F-A48F66341582}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A4B-4F90-B8CC-7CDF4C593D6E}"/>
                </c:ext>
              </c:extLst>
            </c:dLbl>
            <c:dLbl>
              <c:idx val="8"/>
              <c:layout>
                <c:manualLayout>
                  <c:x val="-1.8171803637232468E-2"/>
                  <c:y val="-6.2416647087793951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{4A587A04-D375-4514-A6E8-8B7758BBEA0D}</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6A4B-4F90-B8CC-7CDF4C593D6E}"/>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{8F29DBD5-D5B2-4CC3-B949-12FF57480AF8}</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6A4B-4F90-B8CC-7CDF4C593D6E}"/>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{973156D5-34EA-4692-9034-C13BE6D5978F}</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6A4B-4F90-B8CC-7CDF4C593D6E}"/>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{EDF8D8A2-162B-46AC-99BA-81F07975A35D}</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6A4B-4F90-B8CC-7CDF4C593D6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7.4</c:v>
                </c:pt>
                <c:pt idx="8">
                  <c:v>7.4</c:v>
                </c:pt>
                <c:pt idx="16">
                  <c:v>8</c:v>
                </c:pt>
                <c:pt idx="24">
                  <c:v>6.6</c:v>
                </c:pt>
                <c:pt idx="32">
                  <c:v>6.8</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6A4B-4F90-B8CC-7CDF4C593D6E}"/>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東京都利島村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年度以降、村の財政規模からみて一般会計、簡水会計ともに大型の普通建設事業が行われているため、増傾向となっている。</a:t>
          </a:r>
          <a:endParaRPr lang="ja-JP" altLang="ja-JP" sz="1400">
            <a:effectLst/>
          </a:endParaRPr>
        </a:p>
        <a:p>
          <a:r>
            <a:rPr kumimoji="1" lang="ja-JP" altLang="ja-JP" sz="1100">
              <a:solidFill>
                <a:schemeClr val="dk1"/>
              </a:solidFill>
              <a:effectLst/>
              <a:latin typeface="+mn-lt"/>
              <a:ea typeface="+mn-ea"/>
              <a:cs typeface="+mn-cs"/>
            </a:rPr>
            <a:t>　組合等が起こした地方債の元利償還金に対する負担金等については、東京都島嶼町村一部事務組合の最終処分場施設整備に係る負担金で、最大で約</a:t>
          </a:r>
          <a:r>
            <a:rPr kumimoji="1" lang="en-US" altLang="ja-JP" sz="1100">
              <a:solidFill>
                <a:schemeClr val="dk1"/>
              </a:solidFill>
              <a:effectLst/>
              <a:latin typeface="+mn-lt"/>
              <a:ea typeface="+mn-ea"/>
              <a:cs typeface="+mn-cs"/>
            </a:rPr>
            <a:t>7,000</a:t>
          </a:r>
          <a:r>
            <a:rPr kumimoji="1" lang="ja-JP" altLang="ja-JP" sz="1100">
              <a:solidFill>
                <a:schemeClr val="dk1"/>
              </a:solidFill>
              <a:effectLst/>
              <a:latin typeface="+mn-lt"/>
              <a:ea typeface="+mn-ea"/>
              <a:cs typeface="+mn-cs"/>
            </a:rPr>
            <a:t>千円の負担となる見込である。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今後、焼却施設建設事業が控えており、</a:t>
          </a:r>
          <a:r>
            <a:rPr kumimoji="1" lang="ja-JP" altLang="ja-JP" sz="1100">
              <a:solidFill>
                <a:schemeClr val="dk1"/>
              </a:solidFill>
              <a:effectLst/>
              <a:latin typeface="+mn-lt"/>
              <a:ea typeface="+mn-ea"/>
              <a:cs typeface="+mn-cs"/>
            </a:rPr>
            <a:t>起債に頼らざるを得ないことから、元利償還金の増が見込まれる。</a:t>
          </a:r>
          <a:endParaRPr lang="ja-JP" altLang="ja-JP" sz="1400">
            <a:effectLst/>
          </a:endParaRPr>
        </a:p>
        <a:p>
          <a:r>
            <a:rPr kumimoji="1" lang="ja-JP" altLang="ja-JP" sz="1100">
              <a:solidFill>
                <a:schemeClr val="dk1"/>
              </a:solidFill>
              <a:effectLst/>
              <a:latin typeface="+mn-lt"/>
              <a:ea typeface="+mn-ea"/>
              <a:cs typeface="+mn-cs"/>
            </a:rPr>
            <a:t>　算入公債費については、元利償還金の増減に連動する。</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東京都利島村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一般会計等に係る地方債の現在高については、平成</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年度の繰上償還や起債抑制（臨時財政対策債のみの起債）により減少</a:t>
          </a:r>
          <a:r>
            <a:rPr kumimoji="1" lang="ja-JP" altLang="en-US" sz="1100">
              <a:solidFill>
                <a:schemeClr val="dk1"/>
              </a:solidFill>
              <a:effectLst/>
              <a:latin typeface="+mn-lt"/>
              <a:ea typeface="+mn-ea"/>
              <a:cs typeface="+mn-cs"/>
            </a:rPr>
            <a:t>傾向である。しかし今後の焼却施設建設事業にて起債を見込んでいる。</a:t>
          </a:r>
          <a:r>
            <a:rPr kumimoji="1" lang="ja-JP" altLang="ja-JP" sz="1100">
              <a:solidFill>
                <a:schemeClr val="dk1"/>
              </a:solidFill>
              <a:effectLst/>
              <a:latin typeface="+mn-lt"/>
              <a:ea typeface="+mn-ea"/>
              <a:cs typeface="+mn-cs"/>
            </a:rPr>
            <a:t>起債を必要最小限とする事で、地方債残高の増加を抑制する。</a:t>
          </a:r>
          <a:endParaRPr lang="ja-JP" altLang="ja-JP" sz="1400">
            <a:effectLst/>
          </a:endParaRPr>
        </a:p>
        <a:p>
          <a:r>
            <a:rPr kumimoji="1" lang="ja-JP" altLang="ja-JP" sz="1100">
              <a:solidFill>
                <a:schemeClr val="dk1"/>
              </a:solidFill>
              <a:effectLst/>
              <a:latin typeface="+mn-lt"/>
              <a:ea typeface="+mn-ea"/>
              <a:cs typeface="+mn-cs"/>
            </a:rPr>
            <a:t>　公営企業債等繰入見込額については、利用者数が少ないため、使用料の増加が見込めず一般会計からの繰入金が多額となっている。今後使用料・手数料の見直しなどにより一般会計からの繰入金抑制を図る。</a:t>
          </a:r>
          <a:endParaRPr lang="ja-JP" altLang="ja-JP" sz="1400">
            <a:effectLst/>
          </a:endParaRPr>
        </a:p>
        <a:p>
          <a:r>
            <a:rPr kumimoji="1" lang="ja-JP" altLang="ja-JP" sz="1100">
              <a:solidFill>
                <a:schemeClr val="dk1"/>
              </a:solidFill>
              <a:effectLst/>
              <a:latin typeface="+mn-lt"/>
              <a:ea typeface="+mn-ea"/>
              <a:cs typeface="+mn-cs"/>
            </a:rPr>
            <a:t>　充当可能基金については、平成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年度より今後予定している施設整備の為に積立を実施している。令和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年度は、財政調整基金に約</a:t>
          </a:r>
          <a:r>
            <a:rPr kumimoji="1" lang="en-US" altLang="ja-JP" sz="1100">
              <a:solidFill>
                <a:schemeClr val="dk1"/>
              </a:solidFill>
              <a:effectLst/>
              <a:latin typeface="+mn-lt"/>
              <a:ea typeface="+mn-ea"/>
              <a:cs typeface="+mn-cs"/>
            </a:rPr>
            <a:t>30,000</a:t>
          </a:r>
          <a:r>
            <a:rPr kumimoji="1" lang="ja-JP" altLang="ja-JP" sz="1100">
              <a:solidFill>
                <a:schemeClr val="dk1"/>
              </a:solidFill>
              <a:effectLst/>
              <a:latin typeface="+mn-lt"/>
              <a:ea typeface="+mn-ea"/>
              <a:cs typeface="+mn-cs"/>
            </a:rPr>
            <a:t>千円、庁舎建設基金に約</a:t>
          </a:r>
          <a:r>
            <a:rPr kumimoji="1" lang="en-US" altLang="ja-JP" sz="1100">
              <a:solidFill>
                <a:schemeClr val="dk1"/>
              </a:solidFill>
              <a:effectLst/>
              <a:latin typeface="+mn-lt"/>
              <a:ea typeface="+mn-ea"/>
              <a:cs typeface="+mn-cs"/>
            </a:rPr>
            <a:t>20,000</a:t>
          </a:r>
          <a:r>
            <a:rPr kumimoji="1" lang="ja-JP" altLang="ja-JP" sz="1100">
              <a:solidFill>
                <a:schemeClr val="dk1"/>
              </a:solidFill>
              <a:effectLst/>
              <a:latin typeface="+mn-lt"/>
              <a:ea typeface="+mn-ea"/>
              <a:cs typeface="+mn-cs"/>
            </a:rPr>
            <a:t>千円の積立を行っている。</a:t>
          </a:r>
          <a:endParaRPr lang="ja-JP" altLang="ja-JP" sz="1400">
            <a:effectLst/>
          </a:endParaRPr>
        </a:p>
        <a:p>
          <a:r>
            <a:rPr kumimoji="1" lang="ja-JP" altLang="ja-JP" sz="1100">
              <a:solidFill>
                <a:schemeClr val="dk1"/>
              </a:solidFill>
              <a:effectLst/>
              <a:latin typeface="+mn-lt"/>
              <a:ea typeface="+mn-ea"/>
              <a:cs typeface="+mn-cs"/>
            </a:rPr>
            <a:t>　基準財政需要額見込については、現在実施している事業により今後増加する見込みである。</a:t>
          </a:r>
          <a:endParaRPr lang="ja-JP" altLang="ja-JP" sz="1400">
            <a:effectLst/>
          </a:endParaRPr>
        </a:p>
        <a:p>
          <a:r>
            <a:rPr kumimoji="1" lang="ja-JP" altLang="ja-JP" sz="1100">
              <a:solidFill>
                <a:schemeClr val="dk1"/>
              </a:solidFill>
              <a:effectLst/>
              <a:latin typeface="+mn-lt"/>
              <a:ea typeface="+mn-ea"/>
              <a:cs typeface="+mn-cs"/>
            </a:rPr>
            <a:t>　今後は、地方債残高を大きく増加させない為に、起債を最小限とし将来負担を小さくしていく。</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東京都利島村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年度から令和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年度にかけ地方交付税の伸びに伴い基金の積立を実施している。</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4</a:t>
          </a:r>
          <a:r>
            <a:rPr kumimoji="1" lang="ja-JP" altLang="en-US" sz="1100">
              <a:solidFill>
                <a:schemeClr val="dk1"/>
              </a:solidFill>
              <a:effectLst/>
              <a:latin typeface="+mn-lt"/>
              <a:ea typeface="+mn-ea"/>
              <a:cs typeface="+mn-cs"/>
            </a:rPr>
            <a:t>年度についても同様で、今後実施予定の大型普通建設事業に備える為に財政調整基金および庁舎建設基金に積立を行っている。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本村は小離島であり、施設は塩害等により老朽化が早い。また唐突に機器が故障する事も度々発生している。これらに対応するには基金を取崩しせざるを得ない状況である。</a:t>
          </a:r>
          <a:endParaRPr lang="ja-JP" altLang="ja-JP" sz="1400">
            <a:effectLst/>
          </a:endParaRPr>
        </a:p>
        <a:p>
          <a:r>
            <a:rPr kumimoji="1" lang="ja-JP" altLang="ja-JP" sz="1100">
              <a:solidFill>
                <a:schemeClr val="dk1"/>
              </a:solidFill>
              <a:effectLst/>
              <a:latin typeface="+mn-lt"/>
              <a:ea typeface="+mn-ea"/>
              <a:cs typeface="+mn-cs"/>
            </a:rPr>
            <a:t>　事業量の圧縮を図り歳出を抑制し、かつ、最大限の歳入努力を行い、基金の取崩しを最低限に抑え、基金積立を行っていく。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庁舎建設基金：庁舎建設に必要な資金を積立る。</a:t>
          </a:r>
          <a:endParaRPr lang="ja-JP" altLang="ja-JP" sz="1400">
            <a:effectLst/>
          </a:endParaRPr>
        </a:p>
        <a:p>
          <a:r>
            <a:rPr kumimoji="1" lang="ja-JP" altLang="ja-JP" sz="1100">
              <a:solidFill>
                <a:schemeClr val="dk1"/>
              </a:solidFill>
              <a:effectLst/>
              <a:latin typeface="+mn-lt"/>
              <a:ea typeface="+mn-ea"/>
              <a:cs typeface="+mn-cs"/>
            </a:rPr>
            <a:t>森林環境譲与税基金：間伐や人材育成、担い手の確保、木材及び木質バイオマスエネルギー利用促進や普及啓発等の森林整備及び</a:t>
          </a:r>
          <a:endParaRPr lang="ja-JP" altLang="ja-JP" sz="1400">
            <a:effectLst/>
          </a:endParaRPr>
        </a:p>
        <a:p>
          <a:r>
            <a:rPr kumimoji="1" lang="ja-JP" altLang="ja-JP" sz="1100">
              <a:solidFill>
                <a:schemeClr val="dk1"/>
              </a:solidFill>
              <a:effectLst/>
              <a:latin typeface="+mn-lt"/>
              <a:ea typeface="+mn-ea"/>
              <a:cs typeface="+mn-cs"/>
            </a:rPr>
            <a:t>　　　　　　　　　　その促進に必要となる経費に使用する。</a:t>
          </a:r>
          <a:endParaRPr lang="ja-JP" altLang="ja-JP" sz="1400">
            <a:effectLst/>
          </a:endParaRPr>
        </a:p>
        <a:p>
          <a:pPr eaLnBrk="1" fontAlgn="auto" latinLnBrk="0" hangingPunct="1"/>
          <a:r>
            <a:rPr kumimoji="1" lang="ja-JP" altLang="en-US" sz="1100">
              <a:solidFill>
                <a:schemeClr val="dk1"/>
              </a:solidFill>
              <a:effectLst/>
              <a:latin typeface="+mn-lt"/>
              <a:ea typeface="+mn-ea"/>
              <a:cs typeface="+mn-cs"/>
            </a:rPr>
            <a:t>移住定住促進住宅</a:t>
          </a:r>
          <a:r>
            <a:rPr kumimoji="1" lang="ja-JP" altLang="ja-JP" sz="1100">
              <a:solidFill>
                <a:schemeClr val="dk1"/>
              </a:solidFill>
              <a:effectLst/>
              <a:latin typeface="+mn-lt"/>
              <a:ea typeface="+mn-ea"/>
              <a:cs typeface="+mn-cs"/>
            </a:rPr>
            <a:t>建設基金：</a:t>
          </a:r>
          <a:r>
            <a:rPr kumimoji="1" lang="ja-JP" altLang="en-US" sz="1100">
              <a:solidFill>
                <a:schemeClr val="dk1"/>
              </a:solidFill>
              <a:effectLst/>
              <a:latin typeface="+mn-lt"/>
              <a:ea typeface="+mn-ea"/>
              <a:cs typeface="+mn-cs"/>
            </a:rPr>
            <a:t>移住定住を目的とした住宅建設に使用する</a:t>
          </a:r>
          <a:r>
            <a:rPr kumimoji="1" lang="ja-JP" altLang="ja-JP" sz="110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利島村出会いと交流応援基金：新型コロナウイルス感染症により島内で若い世代の交流・出会いの場が減少している。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若い世代の交流・出会いを促進し、結婚を応援する為に使用する。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一般会計の歳計剰余額の</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を含めた約</a:t>
          </a:r>
          <a:r>
            <a:rPr kumimoji="1" lang="en-US" altLang="ja-JP" sz="1100">
              <a:solidFill>
                <a:schemeClr val="dk1"/>
              </a:solidFill>
              <a:effectLst/>
              <a:latin typeface="+mn-lt"/>
              <a:ea typeface="+mn-ea"/>
              <a:cs typeface="+mn-cs"/>
            </a:rPr>
            <a:t>20,000</a:t>
          </a:r>
          <a:r>
            <a:rPr kumimoji="1" lang="ja-JP" altLang="ja-JP" sz="1100">
              <a:solidFill>
                <a:schemeClr val="dk1"/>
              </a:solidFill>
              <a:effectLst/>
              <a:latin typeface="+mn-lt"/>
              <a:ea typeface="+mn-ea"/>
              <a:cs typeface="+mn-cs"/>
            </a:rPr>
            <a:t>千円を庁舎建設基金に</a:t>
          </a:r>
          <a:r>
            <a:rPr kumimoji="1" lang="ja-JP" altLang="en-US" sz="1100">
              <a:solidFill>
                <a:schemeClr val="dk1"/>
              </a:solidFill>
              <a:effectLst/>
              <a:latin typeface="+mn-lt"/>
              <a:ea typeface="+mn-ea"/>
              <a:cs typeface="+mn-cs"/>
            </a:rPr>
            <a:t>積立を行っている。住宅建設基金の</a:t>
          </a:r>
          <a:r>
            <a:rPr kumimoji="1" lang="en-US" altLang="ja-JP" sz="1100">
              <a:solidFill>
                <a:schemeClr val="dk1"/>
              </a:solidFill>
              <a:effectLst/>
              <a:latin typeface="+mn-lt"/>
              <a:ea typeface="+mn-ea"/>
              <a:cs typeface="+mn-cs"/>
            </a:rPr>
            <a:t>35,000</a:t>
          </a:r>
          <a:r>
            <a:rPr kumimoji="1" lang="ja-JP" altLang="ja-JP" sz="1100">
              <a:solidFill>
                <a:schemeClr val="dk1"/>
              </a:solidFill>
              <a:effectLst/>
              <a:latin typeface="+mn-lt"/>
              <a:ea typeface="+mn-ea"/>
              <a:cs typeface="+mn-cs"/>
            </a:rPr>
            <a:t>千円</a:t>
          </a:r>
          <a:r>
            <a:rPr kumimoji="1" lang="ja-JP" altLang="en-US" sz="1100">
              <a:solidFill>
                <a:schemeClr val="dk1"/>
              </a:solidFill>
              <a:effectLst/>
              <a:latin typeface="+mn-lt"/>
              <a:ea typeface="+mn-ea"/>
              <a:cs typeface="+mn-cs"/>
            </a:rPr>
            <a:t>は移住定住促進</a:t>
          </a:r>
          <a:r>
            <a:rPr kumimoji="1" lang="ja-JP" altLang="ja-JP" sz="1100">
              <a:solidFill>
                <a:schemeClr val="dk1"/>
              </a:solidFill>
              <a:effectLst/>
              <a:latin typeface="+mn-lt"/>
              <a:ea typeface="+mn-ea"/>
              <a:cs typeface="+mn-cs"/>
            </a:rPr>
            <a:t>住宅建設基金</a:t>
          </a:r>
          <a:r>
            <a:rPr kumimoji="1" lang="ja-JP" altLang="en-US" sz="1100">
              <a:solidFill>
                <a:schemeClr val="dk1"/>
              </a:solidFill>
              <a:effectLst/>
              <a:latin typeface="+mn-lt"/>
              <a:ea typeface="+mn-ea"/>
              <a:cs typeface="+mn-cs"/>
            </a:rPr>
            <a:t>に使用用途を変更し積替えを行った</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尚、新型コロナウイルス感染症臨時対策特別交付金基金は令和３年度に、災害復旧特別交付金積立基金は令和２年度に全額</a:t>
          </a:r>
          <a:r>
            <a:rPr kumimoji="1" lang="ja-JP" altLang="en-US" sz="1100">
              <a:solidFill>
                <a:schemeClr val="dk1"/>
              </a:solidFill>
              <a:effectLst/>
              <a:latin typeface="+mn-lt"/>
              <a:ea typeface="+mn-ea"/>
              <a:cs typeface="+mn-cs"/>
            </a:rPr>
            <a:t>取崩しを行っている。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庁舎建設基金は施設複合化の庁舎建設を考えており、令和</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年度までに</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億円積立を目指している。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平成２９年度に、少ない基金をより効果的に運用するため、その他特目基金を</a:t>
          </a:r>
          <a:r>
            <a:rPr kumimoji="1" lang="ja-JP" altLang="en-US" sz="1100">
              <a:solidFill>
                <a:schemeClr val="dk1"/>
              </a:solidFill>
              <a:effectLst/>
              <a:latin typeface="+mn-lt"/>
              <a:ea typeface="+mn-ea"/>
              <a:cs typeface="+mn-cs"/>
            </a:rPr>
            <a:t>一時的に</a:t>
          </a:r>
          <a:r>
            <a:rPr kumimoji="1" lang="ja-JP" altLang="ja-JP" sz="1100">
              <a:solidFill>
                <a:schemeClr val="dk1"/>
              </a:solidFill>
              <a:effectLst/>
              <a:latin typeface="+mn-lt"/>
              <a:ea typeface="+mn-ea"/>
              <a:cs typeface="+mn-cs"/>
            </a:rPr>
            <a:t>廃止し、財政調整基金への一本化を図った。</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またここ数年、地方交付税等の伸びに伴い基金の積み立てを行っている。令和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年度については</a:t>
          </a:r>
          <a:r>
            <a:rPr kumimoji="1" lang="en-US" altLang="ja-JP" sz="1100">
              <a:solidFill>
                <a:schemeClr val="dk1"/>
              </a:solidFill>
              <a:effectLst/>
              <a:latin typeface="+mn-lt"/>
              <a:ea typeface="+mn-ea"/>
              <a:cs typeface="+mn-cs"/>
            </a:rPr>
            <a:t>3,000</a:t>
          </a:r>
          <a:r>
            <a:rPr kumimoji="1" lang="ja-JP" altLang="ja-JP" sz="1100">
              <a:solidFill>
                <a:schemeClr val="dk1"/>
              </a:solidFill>
              <a:effectLst/>
              <a:latin typeface="+mn-lt"/>
              <a:ea typeface="+mn-ea"/>
              <a:cs typeface="+mn-cs"/>
            </a:rPr>
            <a:t>万円程基金の積み立てを行う事が出来た。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本村は小離島であり、施設は塩害等により老朽化が早い。また唐突に機器が故障する事も度々発生している。これらに対応するには基金の取崩しをせざるを得ない状況である。施設修繕費用は老朽化施設が多数ある事から毎年数千万単位となる事が多い。また、今後老朽化している施設の改修計画もあり多額の一般財源を必要とする為、今後も基金積立を行っていく必要がある。</a:t>
          </a:r>
          <a:endParaRPr lang="ja-JP" altLang="ja-JP" sz="1400">
            <a:effectLst/>
          </a:endParaRPr>
        </a:p>
        <a:p>
          <a:r>
            <a:rPr kumimoji="1" lang="ja-JP" altLang="ja-JP" sz="1100">
              <a:solidFill>
                <a:schemeClr val="dk1"/>
              </a:solidFill>
              <a:effectLst/>
              <a:latin typeface="+mn-lt"/>
              <a:ea typeface="+mn-ea"/>
              <a:cs typeface="+mn-cs"/>
            </a:rPr>
            <a:t>　今後も事業量の圧縮による歳出抑制、最大限の歳入努力を図る事で、基金の取崩しを最低限に抑え基金積立を行っていく。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ここ３年、基金の取崩しは</a:t>
          </a:r>
          <a:r>
            <a:rPr kumimoji="1" lang="ja-JP" altLang="en-US" sz="1100">
              <a:solidFill>
                <a:schemeClr val="dk1"/>
              </a:solidFill>
              <a:effectLst/>
              <a:latin typeface="+mn-lt"/>
              <a:ea typeface="+mn-ea"/>
              <a:cs typeface="+mn-cs"/>
            </a:rPr>
            <a:t>行っおらず、令和</a:t>
          </a:r>
          <a:r>
            <a:rPr kumimoji="1" lang="en-US" altLang="ja-JP" sz="1100">
              <a:solidFill>
                <a:schemeClr val="dk1"/>
              </a:solidFill>
              <a:effectLst/>
              <a:latin typeface="+mn-lt"/>
              <a:ea typeface="+mn-ea"/>
              <a:cs typeface="+mn-cs"/>
            </a:rPr>
            <a:t>4</a:t>
          </a:r>
          <a:r>
            <a:rPr kumimoji="1" lang="ja-JP" altLang="en-US" sz="1100">
              <a:solidFill>
                <a:schemeClr val="dk1"/>
              </a:solidFill>
              <a:effectLst/>
              <a:latin typeface="+mn-lt"/>
              <a:ea typeface="+mn-ea"/>
              <a:cs typeface="+mn-cs"/>
            </a:rPr>
            <a:t>年度の積立は</a:t>
          </a:r>
          <a:r>
            <a:rPr kumimoji="1" lang="en-US" altLang="ja-JP" sz="1100">
              <a:solidFill>
                <a:schemeClr val="dk1"/>
              </a:solidFill>
              <a:effectLst/>
              <a:latin typeface="+mn-lt"/>
              <a:ea typeface="+mn-ea"/>
              <a:cs typeface="+mn-cs"/>
            </a:rPr>
            <a:t>0</a:t>
          </a:r>
          <a:r>
            <a:rPr kumimoji="1" lang="ja-JP" altLang="en-US" sz="1100">
              <a:solidFill>
                <a:schemeClr val="dk1"/>
              </a:solidFill>
              <a:effectLst/>
              <a:latin typeface="+mn-lt"/>
              <a:ea typeface="+mn-ea"/>
              <a:cs typeface="+mn-cs"/>
            </a:rPr>
            <a:t>円である。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大型の普通建設事業実施（焼却施設建設）に伴い起債額増大が見込まれている。</a:t>
          </a:r>
          <a:endParaRPr lang="ja-JP" altLang="ja-JP" sz="1400">
            <a:effectLst/>
          </a:endParaRPr>
        </a:p>
        <a:p>
          <a:r>
            <a:rPr kumimoji="1" lang="ja-JP" altLang="ja-JP" sz="1100">
              <a:solidFill>
                <a:schemeClr val="dk1"/>
              </a:solidFill>
              <a:effectLst/>
              <a:latin typeface="+mn-lt"/>
              <a:ea typeface="+mn-ea"/>
              <a:cs typeface="+mn-cs"/>
            </a:rPr>
            <a:t>今後も最大限の歳入努力を行い、基金取崩しは最低限に抑え基金積立を行っていく。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41F8C72E-E2EE-4A62-A73C-221D031F77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D30F516F-799E-4FFA-A259-D639FDEC0C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33D27695-32F8-48D8-ACB5-871C84BEE7B4}"/>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EB9A3A16-BC9D-4B67-B25E-5F4C1E67454A}"/>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96A121D2-D240-4D2F-9E94-00F6A1695FBA}"/>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ED7F207A-E93C-4A81-BC67-470906C9F319}"/>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9DD45CFB-3F4F-41FF-B712-88DEBE0F0D41}"/>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CED51C89-CD9E-4E9B-8E4D-1A35FEA7E200}"/>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3C02BA3-D39A-4C2E-873E-C967046923F8}"/>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A95926BD-0629-46E2-8584-4DC86560B3A1}"/>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6EC40C81-DD1D-47B3-9192-7AB3E477E6E7}"/>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B72BD46F-E53D-43C9-B1A3-EFBBBA874188}"/>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869C166F-73EC-4CB9-9D76-88C635BA1B25}"/>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C0901E32-CAFF-4208-B3E0-507783191E14}"/>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423159B9-8194-4F57-B54D-40269B82E9EA}"/>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5866439B-E82A-4440-A363-92DD5BC82D5E}"/>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3FC8E145-6226-496A-B073-3338F5230142}"/>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B66C3665-DC5A-4155-8B34-AE00F526DF21}"/>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269DCB44-7F26-497D-8705-7D8A360786DB}"/>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3ED2D47E-B0B6-4706-A7E9-121623111A45}"/>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7F523694-2465-43F4-87B6-47475721DFAB}"/>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DD01576D-F476-410E-814B-D7785D6865F2}"/>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317
312
4.12
1,717,255
1,604,785
93,119
460,718
434,602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829DE30D-21C2-4F99-81DA-B4E7933B59EF}"/>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E061A35E-C3AA-4D59-9E89-810F5A36E510}"/>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EF462789-B727-4335-ABEF-B9CA788DC69B}"/>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969F0807-11CE-4F10-AEFB-C5B3CE11EBF1}"/>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DDBF622A-6224-4A15-B977-803543483B8C}"/>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32D00C6C-6CD0-452E-A8ED-16AEB21F1886}"/>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848B3C11-BA81-4176-94A7-B3182A50F70F}"/>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A1712810-AB04-485A-B5B3-5FA9BE292AAD}"/>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6C54BA3E-E0FF-4D43-A564-CABABCAD09CA}"/>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DFED2E0A-C3CB-4609-82CA-CE08916E8221}"/>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B8FB46A1-E4CA-4033-809B-26DE139FB390}"/>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1D7B7A89-C47C-4D83-9A93-C164DEE0AF37}"/>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5BCCF583-E822-4216-A8BA-A4B71C215AD3}"/>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D3360533-5ED1-4DC5-A5A8-91A30B550B78}"/>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DFFC5BFB-A958-4309-B686-8959A208A8A9}"/>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668BF4C7-0091-46D6-8F4A-E53D8E359B07}"/>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C50569EA-33C5-4B1F-A2F5-2F68ABC9230E}"/>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D890DAC5-A614-4DEB-9D3E-7ED09C45B414}"/>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6BD037EE-629E-43DA-9B07-3042ECF8CE6E}"/>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BF8A9357-1E1C-4F5E-96DE-8EBC13AD2673}"/>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4" name="テキスト ボックス 43">
          <a:extLst>
            <a:ext uri="{FF2B5EF4-FFF2-40B4-BE49-F238E27FC236}">
              <a16:creationId xmlns:a16="http://schemas.microsoft.com/office/drawing/2014/main" id="{386CAFDF-2F49-4D61-B3A2-E1BC37A5D126}"/>
            </a:ext>
          </a:extLst>
        </xdr:cNvPr>
        <xdr:cNvSpPr txBox="1"/>
      </xdr:nvSpPr>
      <xdr:spPr>
        <a:xfrm>
          <a:off x="419100" y="3433445"/>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8AA97290-ADEE-4C0F-9822-9AC2C295B6C6}"/>
            </a:ext>
          </a:extLst>
        </xdr:cNvPr>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1ED8AF33-D4AF-415C-A514-036C62CE8E57}"/>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CD271872-E5DB-466C-ADC5-3D2FB1833E09}"/>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79596024-066A-4F1B-ACB3-87FE31E6CAF1}"/>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[ 64.4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9E1C342F-0CA3-4BA1-A52A-946CEC48ECD6}"/>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1946E927-E285-4D3D-B71A-A24A398FD9F1}"/>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0802C8F3-86C6-4CC9-A0AE-9D1ACA0B180E}"/>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4A056A95-E0D2-4242-8CC5-55E498C26550}"/>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A84C8334-C2B6-4760-8935-441AF5EBDFF8}"/>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380BA7CA-8238-463C-8C48-35D833E537CF}"/>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19A3237B-B632-4B89-B440-A0C0A61BD0C5}"/>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66BA6462-A0C8-403F-ACBA-001CC916DD26}"/>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5156CD18-313B-413E-8367-6555047FD38A}"/>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8AFBDD24-F486-42FD-BAF6-23EAE61F216B}"/>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有形資産について、減価償却率が類似団体と比較し高くなっている。これは、平成</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年度前半において、施設整備を行っていない為と考えられる。本村の各施設が老朽化していることが、当指標により示されている。なお、今後も令和</a:t>
          </a:r>
          <a:r>
            <a:rPr kumimoji="1" lang="ja-JP" altLang="en-US" sz="1100">
              <a:solidFill>
                <a:schemeClr val="dk1"/>
              </a:solidFill>
              <a:effectLst/>
              <a:latin typeface="+mn-lt"/>
              <a:ea typeface="+mn-ea"/>
              <a:cs typeface="+mn-cs"/>
            </a:rPr>
            <a:t>７</a:t>
          </a:r>
          <a:r>
            <a:rPr kumimoji="1" lang="ja-JP" altLang="ja-JP" sz="1100">
              <a:solidFill>
                <a:schemeClr val="dk1"/>
              </a:solidFill>
              <a:effectLst/>
              <a:latin typeface="+mn-lt"/>
              <a:ea typeface="+mn-ea"/>
              <a:cs typeface="+mn-cs"/>
            </a:rPr>
            <a:t>年度にかけて大型の施設整備が続くため、今後減価償却率が下がっていく見込みである。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8329B998-3103-4BD9-8659-CBEA9FDBCB9F}"/>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2D679B46-1D20-4C60-9C91-5600202DA3FF}"/>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181DCDBD-D4D5-4CC9-84E6-694BF9497B37}"/>
            </a:ext>
          </a:extLst>
        </xdr:cNvPr>
        <xdr:cNvSpPr txBox="1"/>
      </xdr:nvSpPr>
      <xdr:spPr>
        <a:xfrm>
          <a:off x="721516" y="687913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BB072DBA-7B67-426F-9193-8ABF492D7383}"/>
            </a:ext>
          </a:extLst>
        </xdr:cNvPr>
        <xdr:cNvCxnSpPr/>
      </xdr:nvCxnSpPr>
      <xdr:spPr>
        <a:xfrm>
          <a:off x="1127125" y="6668317"/>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C42A2402-B44D-4D2D-A5FC-A512208A1A19}"/>
            </a:ext>
          </a:extLst>
        </xdr:cNvPr>
        <xdr:cNvSpPr txBox="1"/>
      </xdr:nvSpPr>
      <xdr:spPr>
        <a:xfrm>
          <a:off x="772811" y="657832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0945B971-9CAB-4831-8EE4-2E512C6E572D}"/>
            </a:ext>
          </a:extLst>
        </xdr:cNvPr>
        <xdr:cNvCxnSpPr/>
      </xdr:nvCxnSpPr>
      <xdr:spPr>
        <a:xfrm>
          <a:off x="1127125" y="6367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7EB0EFB1-1B56-4F6E-84C9-12B92A424F2D}"/>
            </a:ext>
          </a:extLst>
        </xdr:cNvPr>
        <xdr:cNvSpPr txBox="1"/>
      </xdr:nvSpPr>
      <xdr:spPr>
        <a:xfrm>
          <a:off x="772811" y="62775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F6957CA6-2F7A-43CC-812E-F8DAADC81860}"/>
            </a:ext>
          </a:extLst>
        </xdr:cNvPr>
        <xdr:cNvCxnSpPr/>
      </xdr:nvCxnSpPr>
      <xdr:spPr>
        <a:xfrm>
          <a:off x="1127125" y="6066699"/>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4820EE70-19E2-4217-A31C-1C911ADE5BC2}"/>
            </a:ext>
          </a:extLst>
        </xdr:cNvPr>
        <xdr:cNvSpPr txBox="1"/>
      </xdr:nvSpPr>
      <xdr:spPr>
        <a:xfrm>
          <a:off x="772811" y="597289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57B1D82D-1A0B-4F8F-B1EB-810238AD5F74}"/>
            </a:ext>
          </a:extLst>
        </xdr:cNvPr>
        <xdr:cNvCxnSpPr/>
      </xdr:nvCxnSpPr>
      <xdr:spPr>
        <a:xfrm>
          <a:off x="1127125" y="5765891"/>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09ECC171-906A-488A-9469-66DA0D10ADEF}"/>
            </a:ext>
          </a:extLst>
        </xdr:cNvPr>
        <xdr:cNvSpPr txBox="1"/>
      </xdr:nvSpPr>
      <xdr:spPr>
        <a:xfrm>
          <a:off x="772811" y="567209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483B3A82-4367-48F5-BEB0-0CA06BAD4A9F}"/>
            </a:ext>
          </a:extLst>
        </xdr:cNvPr>
        <xdr:cNvCxnSpPr/>
      </xdr:nvCxnSpPr>
      <xdr:spPr>
        <a:xfrm>
          <a:off x="1127125" y="5465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3156E9B9-6FBC-42DD-9676-A6607DC5FFAC}"/>
            </a:ext>
          </a:extLst>
        </xdr:cNvPr>
        <xdr:cNvSpPr txBox="1"/>
      </xdr:nvSpPr>
      <xdr:spPr>
        <a:xfrm>
          <a:off x="772811" y="5371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BE440135-8769-4B36-B2A1-425503886951}"/>
            </a:ext>
          </a:extLst>
        </xdr:cNvPr>
        <xdr:cNvCxnSpPr/>
      </xdr:nvCxnSpPr>
      <xdr:spPr>
        <a:xfrm>
          <a:off x="1127125" y="5160463"/>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EB2D1954-CE81-481B-92B4-FE000CA33A5F}"/>
            </a:ext>
          </a:extLst>
        </xdr:cNvPr>
        <xdr:cNvSpPr txBox="1"/>
      </xdr:nvSpPr>
      <xdr:spPr>
        <a:xfrm>
          <a:off x="772811" y="507047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4860871B-7ACB-488C-8FB6-3177C42974FC}"/>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CEF2B678-EDCB-490D-9624-7362586A53C7}"/>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6432452B-4E08-48FA-9AE9-2A650AC88DB3}"/>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16782</xdr:rowOff>
    </xdr:from>
    <xdr:to>
      <xdr:col>23</xdr:col>
      <xdr:colOff>85090</xdr:colOff>
      <xdr:row>34</xdr:row>
      <xdr:rowOff>116387</xdr:rowOff>
    </xdr:to>
    <xdr:cxnSp macro="">
      <xdr:nvCxnSpPr>
        <xdr:cNvPr id="77" name="直線コネクタ 76">
          <a:extLst>
            <a:ext uri="{FF2B5EF4-FFF2-40B4-BE49-F238E27FC236}">
              <a16:creationId xmlns:a16="http://schemas.microsoft.com/office/drawing/2014/main" id="{28C8AE94-6DC2-4148-99AF-4392840CD698}"/>
            </a:ext>
          </a:extLst>
        </xdr:cNvPr>
        <xdr:cNvCxnSpPr/>
      </xdr:nvCxnSpPr>
      <xdr:spPr>
        <a:xfrm flipV="1">
          <a:off x="4206240" y="5145042"/>
          <a:ext cx="1270" cy="1440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120214</xdr:rowOff>
    </xdr:from>
    <xdr:ext cx="405111" cy="259045"/>
    <xdr:sp macro="" textlink="">
      <xdr:nvSpPr>
        <xdr:cNvPr id="78" name="有形固定資産減価償却率最小値テキスト">
          <a:extLst>
            <a:ext uri="{FF2B5EF4-FFF2-40B4-BE49-F238E27FC236}">
              <a16:creationId xmlns:a16="http://schemas.microsoft.com/office/drawing/2014/main" id="{3440D3C9-58A7-46C7-9454-21A011D1181A}"/>
            </a:ext>
          </a:extLst>
        </xdr:cNvPr>
        <xdr:cNvSpPr txBox="1"/>
      </xdr:nvSpPr>
      <xdr:spPr>
        <a:xfrm>
          <a:off x="4258945" y="6589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116387</xdr:rowOff>
    </xdr:from>
    <xdr:to>
      <xdr:col>23</xdr:col>
      <xdr:colOff>174625</xdr:colOff>
      <xdr:row>34</xdr:row>
      <xdr:rowOff>116387</xdr:rowOff>
    </xdr:to>
    <xdr:cxnSp macro="">
      <xdr:nvCxnSpPr>
        <xdr:cNvPr id="79" name="直線コネクタ 78">
          <a:extLst>
            <a:ext uri="{FF2B5EF4-FFF2-40B4-BE49-F238E27FC236}">
              <a16:creationId xmlns:a16="http://schemas.microsoft.com/office/drawing/2014/main" id="{07580C39-8B87-420B-A42A-24D39346C12C}"/>
            </a:ext>
          </a:extLst>
        </xdr:cNvPr>
        <xdr:cNvCxnSpPr/>
      </xdr:nvCxnSpPr>
      <xdr:spPr>
        <a:xfrm>
          <a:off x="4119245" y="6585767"/>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134909</xdr:rowOff>
    </xdr:from>
    <xdr:ext cx="405111" cy="259045"/>
    <xdr:sp macro="" textlink="">
      <xdr:nvSpPr>
        <xdr:cNvPr id="80" name="有形固定資産減価償却率最大値テキスト">
          <a:extLst>
            <a:ext uri="{FF2B5EF4-FFF2-40B4-BE49-F238E27FC236}">
              <a16:creationId xmlns:a16="http://schemas.microsoft.com/office/drawing/2014/main" id="{36482C63-9CDF-475A-B9E8-0653E379BF1D}"/>
            </a:ext>
          </a:extLst>
        </xdr:cNvPr>
        <xdr:cNvSpPr txBox="1"/>
      </xdr:nvSpPr>
      <xdr:spPr>
        <a:xfrm>
          <a:off x="4258945" y="4927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16782</xdr:rowOff>
    </xdr:from>
    <xdr:to>
      <xdr:col>23</xdr:col>
      <xdr:colOff>174625</xdr:colOff>
      <xdr:row>26</xdr:row>
      <xdr:rowOff>16782</xdr:rowOff>
    </xdr:to>
    <xdr:cxnSp macro="">
      <xdr:nvCxnSpPr>
        <xdr:cNvPr id="81" name="直線コネクタ 80">
          <a:extLst>
            <a:ext uri="{FF2B5EF4-FFF2-40B4-BE49-F238E27FC236}">
              <a16:creationId xmlns:a16="http://schemas.microsoft.com/office/drawing/2014/main" id="{D49335FD-1F6A-471E-9852-A9A70FA315DF}"/>
            </a:ext>
          </a:extLst>
        </xdr:cNvPr>
        <xdr:cNvCxnSpPr/>
      </xdr:nvCxnSpPr>
      <xdr:spPr>
        <a:xfrm>
          <a:off x="4119245" y="5145042"/>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6276</xdr:rowOff>
    </xdr:from>
    <xdr:ext cx="405111" cy="259045"/>
    <xdr:sp macro="" textlink="">
      <xdr:nvSpPr>
        <xdr:cNvPr id="82" name="有形固定資産減価償却率平均値テキスト">
          <a:extLst>
            <a:ext uri="{FF2B5EF4-FFF2-40B4-BE49-F238E27FC236}">
              <a16:creationId xmlns:a16="http://schemas.microsoft.com/office/drawing/2014/main" id="{70B05678-1552-4C47-9AE3-E9A964E6014F}"/>
            </a:ext>
          </a:extLst>
        </xdr:cNvPr>
        <xdr:cNvSpPr txBox="1"/>
      </xdr:nvSpPr>
      <xdr:spPr>
        <a:xfrm>
          <a:off x="4258945" y="563745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154849</xdr:rowOff>
    </xdr:from>
    <xdr:to>
      <xdr:col>23</xdr:col>
      <xdr:colOff>136525</xdr:colOff>
      <xdr:row>30</xdr:row>
      <xdr:rowOff>84999</xdr:rowOff>
    </xdr:to>
    <xdr:sp macro="" textlink="">
      <xdr:nvSpPr>
        <xdr:cNvPr id="83" name="フローチャート: 判断 82">
          <a:extLst>
            <a:ext uri="{FF2B5EF4-FFF2-40B4-BE49-F238E27FC236}">
              <a16:creationId xmlns:a16="http://schemas.microsoft.com/office/drawing/2014/main" id="{A6EABEE7-B169-484C-A60C-D8494955CABE}"/>
            </a:ext>
          </a:extLst>
        </xdr:cNvPr>
        <xdr:cNvSpPr/>
      </xdr:nvSpPr>
      <xdr:spPr>
        <a:xfrm>
          <a:off x="4157345" y="57860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111669</xdr:rowOff>
    </xdr:from>
    <xdr:to>
      <xdr:col>19</xdr:col>
      <xdr:colOff>187325</xdr:colOff>
      <xdr:row>30</xdr:row>
      <xdr:rowOff>41819</xdr:rowOff>
    </xdr:to>
    <xdr:sp macro="" textlink="">
      <xdr:nvSpPr>
        <xdr:cNvPr id="84" name="フローチャート: 判断 83">
          <a:extLst>
            <a:ext uri="{FF2B5EF4-FFF2-40B4-BE49-F238E27FC236}">
              <a16:creationId xmlns:a16="http://schemas.microsoft.com/office/drawing/2014/main" id="{B4D9A393-C7ED-4C60-B78A-8C364A426FBB}"/>
            </a:ext>
          </a:extLst>
        </xdr:cNvPr>
        <xdr:cNvSpPr/>
      </xdr:nvSpPr>
      <xdr:spPr>
        <a:xfrm>
          <a:off x="3537585" y="574284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130175</xdr:rowOff>
    </xdr:from>
    <xdr:to>
      <xdr:col>15</xdr:col>
      <xdr:colOff>187325</xdr:colOff>
      <xdr:row>30</xdr:row>
      <xdr:rowOff>60325</xdr:rowOff>
    </xdr:to>
    <xdr:sp macro="" textlink="">
      <xdr:nvSpPr>
        <xdr:cNvPr id="85" name="フローチャート: 判断 84">
          <a:extLst>
            <a:ext uri="{FF2B5EF4-FFF2-40B4-BE49-F238E27FC236}">
              <a16:creationId xmlns:a16="http://schemas.microsoft.com/office/drawing/2014/main" id="{90ADD8C2-7129-4AD7-8337-1E2F8138D9E8}"/>
            </a:ext>
          </a:extLst>
        </xdr:cNvPr>
        <xdr:cNvSpPr/>
      </xdr:nvSpPr>
      <xdr:spPr>
        <a:xfrm>
          <a:off x="2867025" y="57613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96248</xdr:rowOff>
    </xdr:from>
    <xdr:to>
      <xdr:col>11</xdr:col>
      <xdr:colOff>187325</xdr:colOff>
      <xdr:row>30</xdr:row>
      <xdr:rowOff>26398</xdr:rowOff>
    </xdr:to>
    <xdr:sp macro="" textlink="">
      <xdr:nvSpPr>
        <xdr:cNvPr id="86" name="フローチャート: 判断 85">
          <a:extLst>
            <a:ext uri="{FF2B5EF4-FFF2-40B4-BE49-F238E27FC236}">
              <a16:creationId xmlns:a16="http://schemas.microsoft.com/office/drawing/2014/main" id="{37569993-F0AD-4C56-84AD-7EBF0A6ABBE0}"/>
            </a:ext>
          </a:extLst>
        </xdr:cNvPr>
        <xdr:cNvSpPr/>
      </xdr:nvSpPr>
      <xdr:spPr>
        <a:xfrm>
          <a:off x="2196465" y="572742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65405</xdr:rowOff>
    </xdr:from>
    <xdr:to>
      <xdr:col>7</xdr:col>
      <xdr:colOff>187325</xdr:colOff>
      <xdr:row>29</xdr:row>
      <xdr:rowOff>167005</xdr:rowOff>
    </xdr:to>
    <xdr:sp macro="" textlink="">
      <xdr:nvSpPr>
        <xdr:cNvPr id="87" name="フローチャート: 判断 86">
          <a:extLst>
            <a:ext uri="{FF2B5EF4-FFF2-40B4-BE49-F238E27FC236}">
              <a16:creationId xmlns:a16="http://schemas.microsoft.com/office/drawing/2014/main" id="{223DADF6-AC18-431C-942B-9C6C180C7107}"/>
            </a:ext>
          </a:extLst>
        </xdr:cNvPr>
        <xdr:cNvSpPr/>
      </xdr:nvSpPr>
      <xdr:spPr>
        <a:xfrm>
          <a:off x="1525905" y="56965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456749BD-132E-496C-87DB-0ED2C0847250}"/>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FF989244-B57C-4F0F-98BD-D56954601F10}"/>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3988ED3D-29F7-4941-9365-37E12414E20F}"/>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0713E6A0-CD0B-49FD-8023-D24F582BFB64}"/>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4D162A86-228E-4136-8070-7BF1B066B144}"/>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48169</xdr:rowOff>
    </xdr:from>
    <xdr:to>
      <xdr:col>23</xdr:col>
      <xdr:colOff>136525</xdr:colOff>
      <xdr:row>30</xdr:row>
      <xdr:rowOff>149769</xdr:rowOff>
    </xdr:to>
    <xdr:sp macro="" textlink="">
      <xdr:nvSpPr>
        <xdr:cNvPr id="93" name="楕円 92">
          <a:extLst>
            <a:ext uri="{FF2B5EF4-FFF2-40B4-BE49-F238E27FC236}">
              <a16:creationId xmlns:a16="http://schemas.microsoft.com/office/drawing/2014/main" id="{D47CC720-E9DD-4FAB-BE7B-9E06EA2153B9}"/>
            </a:ext>
          </a:extLst>
        </xdr:cNvPr>
        <xdr:cNvSpPr/>
      </xdr:nvSpPr>
      <xdr:spPr>
        <a:xfrm>
          <a:off x="4157345" y="5846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26596</xdr:rowOff>
    </xdr:from>
    <xdr:ext cx="405111" cy="259045"/>
    <xdr:sp macro="" textlink="">
      <xdr:nvSpPr>
        <xdr:cNvPr id="94" name="有形固定資産減価償却率該当値テキスト">
          <a:extLst>
            <a:ext uri="{FF2B5EF4-FFF2-40B4-BE49-F238E27FC236}">
              <a16:creationId xmlns:a16="http://schemas.microsoft.com/office/drawing/2014/main" id="{1583FA7E-6E63-4089-93F9-D6C845911E81}"/>
            </a:ext>
          </a:extLst>
        </xdr:cNvPr>
        <xdr:cNvSpPr txBox="1"/>
      </xdr:nvSpPr>
      <xdr:spPr>
        <a:xfrm>
          <a:off x="4258945" y="5825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88265</xdr:rowOff>
    </xdr:from>
    <xdr:to>
      <xdr:col>19</xdr:col>
      <xdr:colOff>187325</xdr:colOff>
      <xdr:row>31</xdr:row>
      <xdr:rowOff>18415</xdr:rowOff>
    </xdr:to>
    <xdr:sp macro="" textlink="">
      <xdr:nvSpPr>
        <xdr:cNvPr id="95" name="楕円 94">
          <a:extLst>
            <a:ext uri="{FF2B5EF4-FFF2-40B4-BE49-F238E27FC236}">
              <a16:creationId xmlns:a16="http://schemas.microsoft.com/office/drawing/2014/main" id="{B6DEDE65-A1F0-4AB9-B55F-5C5AEEA64731}"/>
            </a:ext>
          </a:extLst>
        </xdr:cNvPr>
        <xdr:cNvSpPr/>
      </xdr:nvSpPr>
      <xdr:spPr>
        <a:xfrm>
          <a:off x="3537585" y="588708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98969</xdr:rowOff>
    </xdr:from>
    <xdr:to>
      <xdr:col>23</xdr:col>
      <xdr:colOff>85725</xdr:colOff>
      <xdr:row>30</xdr:row>
      <xdr:rowOff>139065</xdr:rowOff>
    </xdr:to>
    <xdr:cxnSp macro="">
      <xdr:nvCxnSpPr>
        <xdr:cNvPr id="96" name="直線コネクタ 95">
          <a:extLst>
            <a:ext uri="{FF2B5EF4-FFF2-40B4-BE49-F238E27FC236}">
              <a16:creationId xmlns:a16="http://schemas.microsoft.com/office/drawing/2014/main" id="{90C89BB3-966E-48F5-8DDA-185B6777FDEF}"/>
            </a:ext>
          </a:extLst>
        </xdr:cNvPr>
        <xdr:cNvCxnSpPr/>
      </xdr:nvCxnSpPr>
      <xdr:spPr>
        <a:xfrm flipV="1">
          <a:off x="3588385" y="5897789"/>
          <a:ext cx="619760" cy="4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35832</xdr:rowOff>
    </xdr:from>
    <xdr:to>
      <xdr:col>15</xdr:col>
      <xdr:colOff>187325</xdr:colOff>
      <xdr:row>30</xdr:row>
      <xdr:rowOff>137432</xdr:rowOff>
    </xdr:to>
    <xdr:sp macro="" textlink="">
      <xdr:nvSpPr>
        <xdr:cNvPr id="97" name="楕円 96">
          <a:extLst>
            <a:ext uri="{FF2B5EF4-FFF2-40B4-BE49-F238E27FC236}">
              <a16:creationId xmlns:a16="http://schemas.microsoft.com/office/drawing/2014/main" id="{A6659C93-264D-41E6-982B-2FF93B9C6E69}"/>
            </a:ext>
          </a:extLst>
        </xdr:cNvPr>
        <xdr:cNvSpPr/>
      </xdr:nvSpPr>
      <xdr:spPr>
        <a:xfrm>
          <a:off x="2867025" y="583465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86632</xdr:rowOff>
    </xdr:from>
    <xdr:to>
      <xdr:col>19</xdr:col>
      <xdr:colOff>136525</xdr:colOff>
      <xdr:row>30</xdr:row>
      <xdr:rowOff>139065</xdr:rowOff>
    </xdr:to>
    <xdr:cxnSp macro="">
      <xdr:nvCxnSpPr>
        <xdr:cNvPr id="98" name="直線コネクタ 97">
          <a:extLst>
            <a:ext uri="{FF2B5EF4-FFF2-40B4-BE49-F238E27FC236}">
              <a16:creationId xmlns:a16="http://schemas.microsoft.com/office/drawing/2014/main" id="{D5139187-E7E8-4A29-9BAC-08A09EBC973D}"/>
            </a:ext>
          </a:extLst>
        </xdr:cNvPr>
        <xdr:cNvCxnSpPr/>
      </xdr:nvCxnSpPr>
      <xdr:spPr>
        <a:xfrm>
          <a:off x="2917825" y="5885452"/>
          <a:ext cx="670560" cy="5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40186</xdr:rowOff>
    </xdr:from>
    <xdr:to>
      <xdr:col>11</xdr:col>
      <xdr:colOff>187325</xdr:colOff>
      <xdr:row>31</xdr:row>
      <xdr:rowOff>141786</xdr:rowOff>
    </xdr:to>
    <xdr:sp macro="" textlink="">
      <xdr:nvSpPr>
        <xdr:cNvPr id="99" name="楕円 98">
          <a:extLst>
            <a:ext uri="{FF2B5EF4-FFF2-40B4-BE49-F238E27FC236}">
              <a16:creationId xmlns:a16="http://schemas.microsoft.com/office/drawing/2014/main" id="{71B8C98A-7CA0-4BA5-A73E-C0C686896B2B}"/>
            </a:ext>
          </a:extLst>
        </xdr:cNvPr>
        <xdr:cNvSpPr/>
      </xdr:nvSpPr>
      <xdr:spPr>
        <a:xfrm>
          <a:off x="2196465" y="600664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86632</xdr:rowOff>
    </xdr:from>
    <xdr:to>
      <xdr:col>15</xdr:col>
      <xdr:colOff>136525</xdr:colOff>
      <xdr:row>31</xdr:row>
      <xdr:rowOff>90986</xdr:rowOff>
    </xdr:to>
    <xdr:cxnSp macro="">
      <xdr:nvCxnSpPr>
        <xdr:cNvPr id="100" name="直線コネクタ 99">
          <a:extLst>
            <a:ext uri="{FF2B5EF4-FFF2-40B4-BE49-F238E27FC236}">
              <a16:creationId xmlns:a16="http://schemas.microsoft.com/office/drawing/2014/main" id="{380B8295-9CF7-493A-9D4C-C98173BE95E7}"/>
            </a:ext>
          </a:extLst>
        </xdr:cNvPr>
        <xdr:cNvCxnSpPr/>
      </xdr:nvCxnSpPr>
      <xdr:spPr>
        <a:xfrm flipV="1">
          <a:off x="2247265" y="5885452"/>
          <a:ext cx="670560" cy="171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15512</xdr:rowOff>
    </xdr:from>
    <xdr:to>
      <xdr:col>7</xdr:col>
      <xdr:colOff>187325</xdr:colOff>
      <xdr:row>31</xdr:row>
      <xdr:rowOff>117112</xdr:rowOff>
    </xdr:to>
    <xdr:sp macro="" textlink="">
      <xdr:nvSpPr>
        <xdr:cNvPr id="101" name="楕円 100">
          <a:extLst>
            <a:ext uri="{FF2B5EF4-FFF2-40B4-BE49-F238E27FC236}">
              <a16:creationId xmlns:a16="http://schemas.microsoft.com/office/drawing/2014/main" id="{5FC29532-D57C-4F40-9DE4-880D615012AC}"/>
            </a:ext>
          </a:extLst>
        </xdr:cNvPr>
        <xdr:cNvSpPr/>
      </xdr:nvSpPr>
      <xdr:spPr>
        <a:xfrm>
          <a:off x="1525905" y="598197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66312</xdr:rowOff>
    </xdr:from>
    <xdr:to>
      <xdr:col>11</xdr:col>
      <xdr:colOff>136525</xdr:colOff>
      <xdr:row>31</xdr:row>
      <xdr:rowOff>90986</xdr:rowOff>
    </xdr:to>
    <xdr:cxnSp macro="">
      <xdr:nvCxnSpPr>
        <xdr:cNvPr id="102" name="直線コネクタ 101">
          <a:extLst>
            <a:ext uri="{FF2B5EF4-FFF2-40B4-BE49-F238E27FC236}">
              <a16:creationId xmlns:a16="http://schemas.microsoft.com/office/drawing/2014/main" id="{C997B275-67E6-4B6F-B3A3-598A6AD63905}"/>
            </a:ext>
          </a:extLst>
        </xdr:cNvPr>
        <xdr:cNvCxnSpPr/>
      </xdr:nvCxnSpPr>
      <xdr:spPr>
        <a:xfrm>
          <a:off x="1576705" y="6032772"/>
          <a:ext cx="670560" cy="24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58346</xdr:rowOff>
    </xdr:from>
    <xdr:ext cx="405111" cy="259045"/>
    <xdr:sp macro="" textlink="">
      <xdr:nvSpPr>
        <xdr:cNvPr id="103" name="n_1aveValue有形固定資産減価償却率">
          <a:extLst>
            <a:ext uri="{FF2B5EF4-FFF2-40B4-BE49-F238E27FC236}">
              <a16:creationId xmlns:a16="http://schemas.microsoft.com/office/drawing/2014/main" id="{1EB7E617-17CB-4E58-B88B-D7F2E8075C11}"/>
            </a:ext>
          </a:extLst>
        </xdr:cNvPr>
        <xdr:cNvSpPr txBox="1"/>
      </xdr:nvSpPr>
      <xdr:spPr>
        <a:xfrm>
          <a:off x="3395989" y="55218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76852</xdr:rowOff>
    </xdr:from>
    <xdr:ext cx="405111" cy="259045"/>
    <xdr:sp macro="" textlink="">
      <xdr:nvSpPr>
        <xdr:cNvPr id="104" name="n_2aveValue有形固定資産減価償却率">
          <a:extLst>
            <a:ext uri="{FF2B5EF4-FFF2-40B4-BE49-F238E27FC236}">
              <a16:creationId xmlns:a16="http://schemas.microsoft.com/office/drawing/2014/main" id="{92D17830-2D21-41D5-86A2-D6688B645738}"/>
            </a:ext>
          </a:extLst>
        </xdr:cNvPr>
        <xdr:cNvSpPr txBox="1"/>
      </xdr:nvSpPr>
      <xdr:spPr>
        <a:xfrm>
          <a:off x="2738129" y="5540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42925</xdr:rowOff>
    </xdr:from>
    <xdr:ext cx="405111" cy="259045"/>
    <xdr:sp macro="" textlink="">
      <xdr:nvSpPr>
        <xdr:cNvPr id="105" name="n_3aveValue有形固定資産減価償却率">
          <a:extLst>
            <a:ext uri="{FF2B5EF4-FFF2-40B4-BE49-F238E27FC236}">
              <a16:creationId xmlns:a16="http://schemas.microsoft.com/office/drawing/2014/main" id="{DC98A3A7-0887-44A9-A6B3-FF5A539C9E59}"/>
            </a:ext>
          </a:extLst>
        </xdr:cNvPr>
        <xdr:cNvSpPr txBox="1"/>
      </xdr:nvSpPr>
      <xdr:spPr>
        <a:xfrm>
          <a:off x="2067569" y="5506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12082</xdr:rowOff>
    </xdr:from>
    <xdr:ext cx="405111" cy="259045"/>
    <xdr:sp macro="" textlink="">
      <xdr:nvSpPr>
        <xdr:cNvPr id="106" name="n_4aveValue有形固定資産減価償却率">
          <a:extLst>
            <a:ext uri="{FF2B5EF4-FFF2-40B4-BE49-F238E27FC236}">
              <a16:creationId xmlns:a16="http://schemas.microsoft.com/office/drawing/2014/main" id="{60997F11-42A1-4DD5-B2CD-6A5BA6065A68}"/>
            </a:ext>
          </a:extLst>
        </xdr:cNvPr>
        <xdr:cNvSpPr txBox="1"/>
      </xdr:nvSpPr>
      <xdr:spPr>
        <a:xfrm>
          <a:off x="1397009" y="547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9542</xdr:rowOff>
    </xdr:from>
    <xdr:ext cx="405111" cy="259045"/>
    <xdr:sp macro="" textlink="">
      <xdr:nvSpPr>
        <xdr:cNvPr id="107" name="n_1mainValue有形固定資産減価償却率">
          <a:extLst>
            <a:ext uri="{FF2B5EF4-FFF2-40B4-BE49-F238E27FC236}">
              <a16:creationId xmlns:a16="http://schemas.microsoft.com/office/drawing/2014/main" id="{E0CD1DEC-7A74-4E0D-9F88-DE230D9CFAB2}"/>
            </a:ext>
          </a:extLst>
        </xdr:cNvPr>
        <xdr:cNvSpPr txBox="1"/>
      </xdr:nvSpPr>
      <xdr:spPr>
        <a:xfrm>
          <a:off x="3395989" y="5976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128559</xdr:rowOff>
    </xdr:from>
    <xdr:ext cx="405111" cy="259045"/>
    <xdr:sp macro="" textlink="">
      <xdr:nvSpPr>
        <xdr:cNvPr id="108" name="n_2mainValue有形固定資産減価償却率">
          <a:extLst>
            <a:ext uri="{FF2B5EF4-FFF2-40B4-BE49-F238E27FC236}">
              <a16:creationId xmlns:a16="http://schemas.microsoft.com/office/drawing/2014/main" id="{840391C8-6FFA-4629-9AE0-DE915A8FF715}"/>
            </a:ext>
          </a:extLst>
        </xdr:cNvPr>
        <xdr:cNvSpPr txBox="1"/>
      </xdr:nvSpPr>
      <xdr:spPr>
        <a:xfrm>
          <a:off x="2738129" y="5927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132913</xdr:rowOff>
    </xdr:from>
    <xdr:ext cx="405111" cy="259045"/>
    <xdr:sp macro="" textlink="">
      <xdr:nvSpPr>
        <xdr:cNvPr id="109" name="n_3mainValue有形固定資産減価償却率">
          <a:extLst>
            <a:ext uri="{FF2B5EF4-FFF2-40B4-BE49-F238E27FC236}">
              <a16:creationId xmlns:a16="http://schemas.microsoft.com/office/drawing/2014/main" id="{498CA622-2FEC-4990-86E9-D635DF24E1EE}"/>
            </a:ext>
          </a:extLst>
        </xdr:cNvPr>
        <xdr:cNvSpPr txBox="1"/>
      </xdr:nvSpPr>
      <xdr:spPr>
        <a:xfrm>
          <a:off x="2067569" y="6099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108239</xdr:rowOff>
    </xdr:from>
    <xdr:ext cx="405111" cy="259045"/>
    <xdr:sp macro="" textlink="">
      <xdr:nvSpPr>
        <xdr:cNvPr id="110" name="n_4mainValue有形固定資産減価償却率">
          <a:extLst>
            <a:ext uri="{FF2B5EF4-FFF2-40B4-BE49-F238E27FC236}">
              <a16:creationId xmlns:a16="http://schemas.microsoft.com/office/drawing/2014/main" id="{DB0FED46-8D09-4229-87AC-F8F4B64CB9E1}"/>
            </a:ext>
          </a:extLst>
        </xdr:cNvPr>
        <xdr:cNvSpPr txBox="1"/>
      </xdr:nvSpPr>
      <xdr:spPr>
        <a:xfrm>
          <a:off x="1397009" y="6074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C4A529F8-DDE1-4A3D-9784-1D9F0FB509A4}"/>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F4C0A734-ECD7-4C99-A1B2-1F3CC06E32E0}"/>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a:extLst>
            <a:ext uri="{FF2B5EF4-FFF2-40B4-BE49-F238E27FC236}">
              <a16:creationId xmlns:a16="http://schemas.microsoft.com/office/drawing/2014/main" id="{784CE4E3-7AB2-45C5-A8AA-9CD76BDC78FB}"/>
            </a:ext>
          </a:extLst>
        </xdr:cNvPr>
        <xdr:cNvSpPr/>
      </xdr:nvSpPr>
      <xdr:spPr>
        <a:xfrm>
          <a:off x="12292181" y="4522246"/>
          <a:ext cx="595928"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952AF36A-904D-44A6-BF76-FF493F5F9ADA}"/>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74709F5B-749D-4583-88BD-97A54C24DB7B}"/>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C9E5BD26-FE78-48DD-9C56-075BC63B470C}"/>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3C1952C2-225A-4FEC-A6E2-D44960829C06}"/>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8D2B1FE7-4B08-4953-84FD-D0B99329464C}"/>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5600306E-601C-463D-A620-82780DB4EFEA}"/>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3C465DAC-A801-4CD7-8390-094A720C58EE}"/>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E9C6D77B-A815-4364-BF2A-E203353E6059}"/>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1B5CE716-5EE3-4DE3-888C-38A4CBB8CB79}"/>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225EC2F4-DCE3-458B-A836-56C18C82F520}"/>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地方公共団体健全化法上の将来負担比率が算定されていないことから、現段階において債務償還比率も算定されていない。</a:t>
          </a:r>
          <a:r>
            <a:rPr kumimoji="1" lang="ja-JP" altLang="en-US" sz="1100">
              <a:solidFill>
                <a:schemeClr val="dk1"/>
              </a:solidFill>
              <a:effectLst/>
              <a:latin typeface="+mn-lt"/>
              <a:ea typeface="+mn-ea"/>
              <a:cs typeface="+mn-cs"/>
            </a:rPr>
            <a:t>今後、起債を伴う</a:t>
          </a:r>
          <a:r>
            <a:rPr kumimoji="1" lang="ja-JP" altLang="ja-JP" sz="1100">
              <a:solidFill>
                <a:schemeClr val="dk1"/>
              </a:solidFill>
              <a:effectLst/>
              <a:latin typeface="+mn-lt"/>
              <a:ea typeface="+mn-ea"/>
              <a:cs typeface="+mn-cs"/>
            </a:rPr>
            <a:t>大型施設整備</a:t>
          </a:r>
          <a:r>
            <a:rPr kumimoji="1" lang="ja-JP" altLang="en-US" sz="1100">
              <a:solidFill>
                <a:schemeClr val="dk1"/>
              </a:solidFill>
              <a:effectLst/>
              <a:latin typeface="+mn-lt"/>
              <a:ea typeface="+mn-ea"/>
              <a:cs typeface="+mn-cs"/>
            </a:rPr>
            <a:t>を行う予定があり</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以外の事業については</a:t>
          </a:r>
          <a:r>
            <a:rPr kumimoji="1" lang="ja-JP" altLang="ja-JP" sz="1100">
              <a:solidFill>
                <a:schemeClr val="dk1"/>
              </a:solidFill>
              <a:effectLst/>
              <a:latin typeface="+mn-lt"/>
              <a:ea typeface="+mn-ea"/>
              <a:cs typeface="+mn-cs"/>
            </a:rPr>
            <a:t>起債を抑制しながら進めていく必要がある。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D56E2DFF-B42E-46C9-B3D1-5FC6B663F658}"/>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D84D7C7A-9CCD-483D-9777-6A18309E6857}"/>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a:extLst>
            <a:ext uri="{FF2B5EF4-FFF2-40B4-BE49-F238E27FC236}">
              <a16:creationId xmlns:a16="http://schemas.microsoft.com/office/drawing/2014/main" id="{1C64A699-0E3E-4FFD-A0ED-29C9D49AD002}"/>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7" name="直線コネクタ 126">
          <a:extLst>
            <a:ext uri="{FF2B5EF4-FFF2-40B4-BE49-F238E27FC236}">
              <a16:creationId xmlns:a16="http://schemas.microsoft.com/office/drawing/2014/main" id="{9771C6F0-EB14-405B-BFBD-57976A8802F5}"/>
            </a:ext>
          </a:extLst>
        </xdr:cNvPr>
        <xdr:cNvCxnSpPr/>
      </xdr:nvCxnSpPr>
      <xdr:spPr>
        <a:xfrm>
          <a:off x="9971405" y="6668317"/>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8" name="テキスト ボックス 127">
          <a:extLst>
            <a:ext uri="{FF2B5EF4-FFF2-40B4-BE49-F238E27FC236}">
              <a16:creationId xmlns:a16="http://schemas.microsoft.com/office/drawing/2014/main" id="{3025C4A5-9B95-40DA-ADA9-C2D876F8FFD8}"/>
            </a:ext>
          </a:extLst>
        </xdr:cNvPr>
        <xdr:cNvSpPr txBox="1"/>
      </xdr:nvSpPr>
      <xdr:spPr>
        <a:xfrm>
          <a:off x="9486041" y="657832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9" name="直線コネクタ 128">
          <a:extLst>
            <a:ext uri="{FF2B5EF4-FFF2-40B4-BE49-F238E27FC236}">
              <a16:creationId xmlns:a16="http://schemas.microsoft.com/office/drawing/2014/main" id="{7040F979-2464-4FB2-886E-EBEF73DC1325}"/>
            </a:ext>
          </a:extLst>
        </xdr:cNvPr>
        <xdr:cNvCxnSpPr/>
      </xdr:nvCxnSpPr>
      <xdr:spPr>
        <a:xfrm>
          <a:off x="9971405" y="6367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30" name="テキスト ボックス 129">
          <a:extLst>
            <a:ext uri="{FF2B5EF4-FFF2-40B4-BE49-F238E27FC236}">
              <a16:creationId xmlns:a16="http://schemas.microsoft.com/office/drawing/2014/main" id="{5F0563B5-027A-4063-9873-0AE2031A7D18}"/>
            </a:ext>
          </a:extLst>
        </xdr:cNvPr>
        <xdr:cNvSpPr txBox="1"/>
      </xdr:nvSpPr>
      <xdr:spPr>
        <a:xfrm>
          <a:off x="9542936" y="62775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31" name="直線コネクタ 130">
          <a:extLst>
            <a:ext uri="{FF2B5EF4-FFF2-40B4-BE49-F238E27FC236}">
              <a16:creationId xmlns:a16="http://schemas.microsoft.com/office/drawing/2014/main" id="{5B034E23-94D7-43EF-B730-A3671F5F296F}"/>
            </a:ext>
          </a:extLst>
        </xdr:cNvPr>
        <xdr:cNvCxnSpPr/>
      </xdr:nvCxnSpPr>
      <xdr:spPr>
        <a:xfrm>
          <a:off x="9971405" y="6066699"/>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2" name="テキスト ボックス 131">
          <a:extLst>
            <a:ext uri="{FF2B5EF4-FFF2-40B4-BE49-F238E27FC236}">
              <a16:creationId xmlns:a16="http://schemas.microsoft.com/office/drawing/2014/main" id="{F83D0FFD-C723-44C8-A5B2-059F291076A3}"/>
            </a:ext>
          </a:extLst>
        </xdr:cNvPr>
        <xdr:cNvSpPr txBox="1"/>
      </xdr:nvSpPr>
      <xdr:spPr>
        <a:xfrm>
          <a:off x="9542936" y="597289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3" name="直線コネクタ 132">
          <a:extLst>
            <a:ext uri="{FF2B5EF4-FFF2-40B4-BE49-F238E27FC236}">
              <a16:creationId xmlns:a16="http://schemas.microsoft.com/office/drawing/2014/main" id="{8937A76D-D78E-42FD-9452-123440E40A09}"/>
            </a:ext>
          </a:extLst>
        </xdr:cNvPr>
        <xdr:cNvCxnSpPr/>
      </xdr:nvCxnSpPr>
      <xdr:spPr>
        <a:xfrm>
          <a:off x="9971405" y="5765891"/>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4" name="テキスト ボックス 133">
          <a:extLst>
            <a:ext uri="{FF2B5EF4-FFF2-40B4-BE49-F238E27FC236}">
              <a16:creationId xmlns:a16="http://schemas.microsoft.com/office/drawing/2014/main" id="{FA7FD68E-6365-4CA2-8DE0-CD144F9D4A4D}"/>
            </a:ext>
          </a:extLst>
        </xdr:cNvPr>
        <xdr:cNvSpPr txBox="1"/>
      </xdr:nvSpPr>
      <xdr:spPr>
        <a:xfrm>
          <a:off x="9542936" y="567209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5" name="直線コネクタ 134">
          <a:extLst>
            <a:ext uri="{FF2B5EF4-FFF2-40B4-BE49-F238E27FC236}">
              <a16:creationId xmlns:a16="http://schemas.microsoft.com/office/drawing/2014/main" id="{0A159DAC-6DA9-41B2-AB98-305C7DCE59EC}"/>
            </a:ext>
          </a:extLst>
        </xdr:cNvPr>
        <xdr:cNvCxnSpPr/>
      </xdr:nvCxnSpPr>
      <xdr:spPr>
        <a:xfrm>
          <a:off x="9971405" y="5465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6" name="テキスト ボックス 135">
          <a:extLst>
            <a:ext uri="{FF2B5EF4-FFF2-40B4-BE49-F238E27FC236}">
              <a16:creationId xmlns:a16="http://schemas.microsoft.com/office/drawing/2014/main" id="{0B3CEA52-B930-4C9B-97B9-EEFC25A1FC38}"/>
            </a:ext>
          </a:extLst>
        </xdr:cNvPr>
        <xdr:cNvSpPr txBox="1"/>
      </xdr:nvSpPr>
      <xdr:spPr>
        <a:xfrm>
          <a:off x="9542936" y="5371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7" name="直線コネクタ 136">
          <a:extLst>
            <a:ext uri="{FF2B5EF4-FFF2-40B4-BE49-F238E27FC236}">
              <a16:creationId xmlns:a16="http://schemas.microsoft.com/office/drawing/2014/main" id="{3262F4C3-422E-40B3-AFB7-E16225FC15F3}"/>
            </a:ext>
          </a:extLst>
        </xdr:cNvPr>
        <xdr:cNvCxnSpPr/>
      </xdr:nvCxnSpPr>
      <xdr:spPr>
        <a:xfrm>
          <a:off x="9971405" y="5160463"/>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8" name="テキスト ボックス 137">
          <a:extLst>
            <a:ext uri="{FF2B5EF4-FFF2-40B4-BE49-F238E27FC236}">
              <a16:creationId xmlns:a16="http://schemas.microsoft.com/office/drawing/2014/main" id="{7292BD06-62D9-479D-9E08-620FC4AF0594}"/>
            </a:ext>
          </a:extLst>
        </xdr:cNvPr>
        <xdr:cNvSpPr txBox="1"/>
      </xdr:nvSpPr>
      <xdr:spPr>
        <a:xfrm>
          <a:off x="9645528" y="50704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9" name="直線コネクタ 138">
          <a:extLst>
            <a:ext uri="{FF2B5EF4-FFF2-40B4-BE49-F238E27FC236}">
              <a16:creationId xmlns:a16="http://schemas.microsoft.com/office/drawing/2014/main" id="{9734CD02-AE0B-4702-8F6E-EC0B5A7D9170}"/>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40" name="債務償還比率グラフ枠">
          <a:extLst>
            <a:ext uri="{FF2B5EF4-FFF2-40B4-BE49-F238E27FC236}">
              <a16:creationId xmlns:a16="http://schemas.microsoft.com/office/drawing/2014/main" id="{77A8897C-F851-40FF-8164-E3E264059299}"/>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117620</xdr:rowOff>
    </xdr:to>
    <xdr:cxnSp macro="">
      <xdr:nvCxnSpPr>
        <xdr:cNvPr id="141" name="直線コネクタ 140">
          <a:extLst>
            <a:ext uri="{FF2B5EF4-FFF2-40B4-BE49-F238E27FC236}">
              <a16:creationId xmlns:a16="http://schemas.microsoft.com/office/drawing/2014/main" id="{152AC67E-EECA-4CF7-A390-2BF69E339AB9}"/>
            </a:ext>
          </a:extLst>
        </xdr:cNvPr>
        <xdr:cNvCxnSpPr/>
      </xdr:nvCxnSpPr>
      <xdr:spPr>
        <a:xfrm flipV="1">
          <a:off x="13027660" y="5160463"/>
          <a:ext cx="1269" cy="1426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121447</xdr:rowOff>
    </xdr:from>
    <xdr:ext cx="469744" cy="259045"/>
    <xdr:sp macro="" textlink="">
      <xdr:nvSpPr>
        <xdr:cNvPr id="142" name="債務償還比率最小値テキスト">
          <a:extLst>
            <a:ext uri="{FF2B5EF4-FFF2-40B4-BE49-F238E27FC236}">
              <a16:creationId xmlns:a16="http://schemas.microsoft.com/office/drawing/2014/main" id="{1CF0A20C-BEBB-4DB2-BCBC-9C6FF1D8BBBF}"/>
            </a:ext>
          </a:extLst>
        </xdr:cNvPr>
        <xdr:cNvSpPr txBox="1"/>
      </xdr:nvSpPr>
      <xdr:spPr>
        <a:xfrm>
          <a:off x="13080365" y="659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117620</xdr:rowOff>
    </xdr:from>
    <xdr:to>
      <xdr:col>76</xdr:col>
      <xdr:colOff>111125</xdr:colOff>
      <xdr:row>34</xdr:row>
      <xdr:rowOff>117620</xdr:rowOff>
    </xdr:to>
    <xdr:cxnSp macro="">
      <xdr:nvCxnSpPr>
        <xdr:cNvPr id="143" name="直線コネクタ 142">
          <a:extLst>
            <a:ext uri="{FF2B5EF4-FFF2-40B4-BE49-F238E27FC236}">
              <a16:creationId xmlns:a16="http://schemas.microsoft.com/office/drawing/2014/main" id="{A3D358AE-D045-4187-927B-8BCBE54BF685}"/>
            </a:ext>
          </a:extLst>
        </xdr:cNvPr>
        <xdr:cNvCxnSpPr/>
      </xdr:nvCxnSpPr>
      <xdr:spPr>
        <a:xfrm>
          <a:off x="12963525" y="6587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4" name="債務償還比率最大値テキスト">
          <a:extLst>
            <a:ext uri="{FF2B5EF4-FFF2-40B4-BE49-F238E27FC236}">
              <a16:creationId xmlns:a16="http://schemas.microsoft.com/office/drawing/2014/main" id="{F01FA3D9-28D0-49E1-A311-E546326F52CF}"/>
            </a:ext>
          </a:extLst>
        </xdr:cNvPr>
        <xdr:cNvSpPr txBox="1"/>
      </xdr:nvSpPr>
      <xdr:spPr>
        <a:xfrm>
          <a:off x="13080365" y="49433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5" name="直線コネクタ 144">
          <a:extLst>
            <a:ext uri="{FF2B5EF4-FFF2-40B4-BE49-F238E27FC236}">
              <a16:creationId xmlns:a16="http://schemas.microsoft.com/office/drawing/2014/main" id="{E3C3553F-087F-4C6E-BCAA-D6A0C565D57B}"/>
            </a:ext>
          </a:extLst>
        </xdr:cNvPr>
        <xdr:cNvCxnSpPr/>
      </xdr:nvCxnSpPr>
      <xdr:spPr>
        <a:xfrm>
          <a:off x="12963525" y="51604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65350</xdr:rowOff>
    </xdr:from>
    <xdr:ext cx="469744" cy="259045"/>
    <xdr:sp macro="" textlink="">
      <xdr:nvSpPr>
        <xdr:cNvPr id="146" name="債務償還比率平均値テキスト">
          <a:extLst>
            <a:ext uri="{FF2B5EF4-FFF2-40B4-BE49-F238E27FC236}">
              <a16:creationId xmlns:a16="http://schemas.microsoft.com/office/drawing/2014/main" id="{3189BC1F-CD12-4BE2-A5C3-027D96BBF564}"/>
            </a:ext>
          </a:extLst>
        </xdr:cNvPr>
        <xdr:cNvSpPr txBox="1"/>
      </xdr:nvSpPr>
      <xdr:spPr>
        <a:xfrm>
          <a:off x="13080365" y="53612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86923</xdr:rowOff>
    </xdr:from>
    <xdr:to>
      <xdr:col>76</xdr:col>
      <xdr:colOff>73025</xdr:colOff>
      <xdr:row>28</xdr:row>
      <xdr:rowOff>17073</xdr:rowOff>
    </xdr:to>
    <xdr:sp macro="" textlink="">
      <xdr:nvSpPr>
        <xdr:cNvPr id="147" name="フローチャート: 判断 146">
          <a:extLst>
            <a:ext uri="{FF2B5EF4-FFF2-40B4-BE49-F238E27FC236}">
              <a16:creationId xmlns:a16="http://schemas.microsoft.com/office/drawing/2014/main" id="{AF0D76AF-0001-4FA4-B6C7-8FADA487B3A1}"/>
            </a:ext>
          </a:extLst>
        </xdr:cNvPr>
        <xdr:cNvSpPr/>
      </xdr:nvSpPr>
      <xdr:spPr>
        <a:xfrm>
          <a:off x="13001625" y="53828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22923</xdr:rowOff>
    </xdr:from>
    <xdr:to>
      <xdr:col>72</xdr:col>
      <xdr:colOff>123825</xdr:colOff>
      <xdr:row>27</xdr:row>
      <xdr:rowOff>124523</xdr:rowOff>
    </xdr:to>
    <xdr:sp macro="" textlink="">
      <xdr:nvSpPr>
        <xdr:cNvPr id="148" name="フローチャート: 判断 147">
          <a:extLst>
            <a:ext uri="{FF2B5EF4-FFF2-40B4-BE49-F238E27FC236}">
              <a16:creationId xmlns:a16="http://schemas.microsoft.com/office/drawing/2014/main" id="{DBC4653C-61E9-4FFC-A027-090EC8463447}"/>
            </a:ext>
          </a:extLst>
        </xdr:cNvPr>
        <xdr:cNvSpPr/>
      </xdr:nvSpPr>
      <xdr:spPr>
        <a:xfrm>
          <a:off x="12359005" y="531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26080</xdr:rowOff>
    </xdr:from>
    <xdr:to>
      <xdr:col>68</xdr:col>
      <xdr:colOff>123825</xdr:colOff>
      <xdr:row>29</xdr:row>
      <xdr:rowOff>127680</xdr:rowOff>
    </xdr:to>
    <xdr:sp macro="" textlink="">
      <xdr:nvSpPr>
        <xdr:cNvPr id="149" name="フローチャート: 判断 148">
          <a:extLst>
            <a:ext uri="{FF2B5EF4-FFF2-40B4-BE49-F238E27FC236}">
              <a16:creationId xmlns:a16="http://schemas.microsoft.com/office/drawing/2014/main" id="{715BB589-7C0F-4FAE-A0D0-0B9E2705782A}"/>
            </a:ext>
          </a:extLst>
        </xdr:cNvPr>
        <xdr:cNvSpPr/>
      </xdr:nvSpPr>
      <xdr:spPr>
        <a:xfrm>
          <a:off x="11688445" y="5657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31169</xdr:rowOff>
    </xdr:from>
    <xdr:to>
      <xdr:col>64</xdr:col>
      <xdr:colOff>123825</xdr:colOff>
      <xdr:row>29</xdr:row>
      <xdr:rowOff>132769</xdr:rowOff>
    </xdr:to>
    <xdr:sp macro="" textlink="">
      <xdr:nvSpPr>
        <xdr:cNvPr id="150" name="フローチャート: 判断 149">
          <a:extLst>
            <a:ext uri="{FF2B5EF4-FFF2-40B4-BE49-F238E27FC236}">
              <a16:creationId xmlns:a16="http://schemas.microsoft.com/office/drawing/2014/main" id="{29FA89FE-2D99-4C2B-BF88-146263561729}"/>
            </a:ext>
          </a:extLst>
        </xdr:cNvPr>
        <xdr:cNvSpPr/>
      </xdr:nvSpPr>
      <xdr:spPr>
        <a:xfrm>
          <a:off x="11017885" y="5662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94706</xdr:rowOff>
    </xdr:from>
    <xdr:to>
      <xdr:col>60</xdr:col>
      <xdr:colOff>123825</xdr:colOff>
      <xdr:row>30</xdr:row>
      <xdr:rowOff>24856</xdr:rowOff>
    </xdr:to>
    <xdr:sp macro="" textlink="">
      <xdr:nvSpPr>
        <xdr:cNvPr id="151" name="フローチャート: 判断 150">
          <a:extLst>
            <a:ext uri="{FF2B5EF4-FFF2-40B4-BE49-F238E27FC236}">
              <a16:creationId xmlns:a16="http://schemas.microsoft.com/office/drawing/2014/main" id="{9664CB5D-C721-48D1-9A3B-3424B0B62FAA}"/>
            </a:ext>
          </a:extLst>
        </xdr:cNvPr>
        <xdr:cNvSpPr/>
      </xdr:nvSpPr>
      <xdr:spPr>
        <a:xfrm>
          <a:off x="10347325" y="57258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42340C30-B05D-4C38-9638-E9D6575932FB}"/>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0B4650F6-B7EA-4250-9D7A-CDCA3D467102}"/>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B2E4F805-3A33-4769-867D-3B802D70ECA0}"/>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5" name="テキスト ボックス 154">
          <a:extLst>
            <a:ext uri="{FF2B5EF4-FFF2-40B4-BE49-F238E27FC236}">
              <a16:creationId xmlns:a16="http://schemas.microsoft.com/office/drawing/2014/main" id="{50784FB5-22CA-4965-A29F-5275C55FA1CC}"/>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6" name="テキスト ボックス 155">
          <a:extLst>
            <a:ext uri="{FF2B5EF4-FFF2-40B4-BE49-F238E27FC236}">
              <a16:creationId xmlns:a16="http://schemas.microsoft.com/office/drawing/2014/main" id="{F4D29153-A3DB-4015-8A90-FC72BE445658}"/>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25</xdr:row>
      <xdr:rowOff>141050</xdr:rowOff>
    </xdr:from>
    <xdr:ext cx="469744" cy="259045"/>
    <xdr:sp macro="" textlink="">
      <xdr:nvSpPr>
        <xdr:cNvPr id="157" name="n_1aveValue債務償還比率">
          <a:extLst>
            <a:ext uri="{FF2B5EF4-FFF2-40B4-BE49-F238E27FC236}">
              <a16:creationId xmlns:a16="http://schemas.microsoft.com/office/drawing/2014/main" id="{13F00F38-E0F2-40B4-A862-4A169FC6B187}"/>
            </a:ext>
          </a:extLst>
        </xdr:cNvPr>
        <xdr:cNvSpPr txBox="1"/>
      </xdr:nvSpPr>
      <xdr:spPr>
        <a:xfrm>
          <a:off x="12185092" y="5101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144207</xdr:rowOff>
    </xdr:from>
    <xdr:ext cx="469744" cy="259045"/>
    <xdr:sp macro="" textlink="">
      <xdr:nvSpPr>
        <xdr:cNvPr id="158" name="n_2aveValue債務償還比率">
          <a:extLst>
            <a:ext uri="{FF2B5EF4-FFF2-40B4-BE49-F238E27FC236}">
              <a16:creationId xmlns:a16="http://schemas.microsoft.com/office/drawing/2014/main" id="{C8E94226-B702-42F2-AEB5-3B40269ADB54}"/>
            </a:ext>
          </a:extLst>
        </xdr:cNvPr>
        <xdr:cNvSpPr txBox="1"/>
      </xdr:nvSpPr>
      <xdr:spPr>
        <a:xfrm>
          <a:off x="11527232" y="5440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149296</xdr:rowOff>
    </xdr:from>
    <xdr:ext cx="469744" cy="259045"/>
    <xdr:sp macro="" textlink="">
      <xdr:nvSpPr>
        <xdr:cNvPr id="159" name="n_3aveValue債務償還比率">
          <a:extLst>
            <a:ext uri="{FF2B5EF4-FFF2-40B4-BE49-F238E27FC236}">
              <a16:creationId xmlns:a16="http://schemas.microsoft.com/office/drawing/2014/main" id="{AE596FFC-5238-408B-A8C3-7141DC4C10D1}"/>
            </a:ext>
          </a:extLst>
        </xdr:cNvPr>
        <xdr:cNvSpPr txBox="1"/>
      </xdr:nvSpPr>
      <xdr:spPr>
        <a:xfrm>
          <a:off x="10856672" y="5445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41383</xdr:rowOff>
    </xdr:from>
    <xdr:ext cx="469744" cy="259045"/>
    <xdr:sp macro="" textlink="">
      <xdr:nvSpPr>
        <xdr:cNvPr id="160" name="n_4aveValue債務償還比率">
          <a:extLst>
            <a:ext uri="{FF2B5EF4-FFF2-40B4-BE49-F238E27FC236}">
              <a16:creationId xmlns:a16="http://schemas.microsoft.com/office/drawing/2014/main" id="{32FB5CF0-D503-454D-B04E-7E7F6442B1FF}"/>
            </a:ext>
          </a:extLst>
        </xdr:cNvPr>
        <xdr:cNvSpPr txBox="1"/>
      </xdr:nvSpPr>
      <xdr:spPr>
        <a:xfrm>
          <a:off x="10186112" y="5504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A2627E87-9248-48BB-AA0F-7E7DBC96DDB4}"/>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AB7ECDB8-AE13-4BFD-AF32-7EB6116D1A3C}"/>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9A2E1101-26D0-419E-8E98-DFC0A78C2C42}"/>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71EF8199-93F3-4658-B863-8AA30205DCDD}"/>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7CB5FE4F-6B0C-4DA1-99E7-AEEF63DF8BCA}"/>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64A18855-4899-4706-A80C-DFD203502A4D}"/>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2BD4858-02AD-4D21-B5DF-4C8B879DCFEA}"/>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BE522B5-627C-42EA-838C-DD452156EA3E}"/>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44A5A8D-3907-4AC3-A7F1-5E19E2AE747B}"/>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C6524F5-8A87-4DE1-BAC4-8966F9D21C24}"/>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30D0BC4-1366-4B19-9A8C-210CC8A00D94}"/>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F0828BE2-55A7-40B3-9876-70A4C5690BEF}"/>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DF13402E-B32F-462E-97A0-7B37CD56FF7E}"/>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1EB393B-BFFB-4FFE-AF60-BC79B5E8EF2C}"/>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AA0F4EC-4405-4394-B2C9-1567D06169AD}"/>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A5BA30F1-F12D-4E0B-A851-91B7B14BE96F}"/>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317
312
4.12
1,717,255
1,604,785
93,119
460,718
434,602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B78D9DA-0292-4CE5-8C23-0DD8EA571AD5}"/>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BCBA8D11-FA58-4828-A0C4-18B7766E6123}"/>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404C735D-94F8-4182-BEC7-8F6E80318AE6}"/>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3EDF0F3-3B4A-474A-9560-A1E2CBC8918D}"/>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BE88B8E3-8594-4D3F-970A-FDA1CEB303E3}"/>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A6B3C734-04EF-42C1-8E17-0F12142239E1}"/>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287F5405-0E32-4BBE-95C1-290A37E795B2}"/>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B8348DC-FA0D-464D-B565-79E129310EEF}"/>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5DCCCF0B-A87F-4FCD-A4DC-F6BF401858A1}"/>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EC17CA04-6A8C-4D27-9F7E-9CA16FE65BB1}"/>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8062BD4-3EBB-4B45-BC73-84498420BC25}"/>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D4EFFA7-9906-413B-A340-164DE7804F59}"/>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34B40082-E367-4C6A-8E93-D7C06E99AAF6}"/>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D54BEAD-5B71-456D-938F-C58EE0023A5E}"/>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64AA430-FFA2-4CF9-B7AF-E0C7A7EF9508}"/>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E8CF648-8C9E-4630-855C-6DF08EF7D845}"/>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50B052C-ECC1-47C5-B176-3FFBCD0FB007}"/>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2616051-EC84-41E3-9944-40E6CF879ED3}"/>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4330788C-1782-4180-AE3A-B29328B12675}"/>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E6FEA484-FD62-42B3-A119-C00768459C4F}"/>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BB64EE6-20D0-4B48-9582-680950D8749C}"/>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FAF7660-9B5A-48C6-8D41-59E5A186DE51}"/>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9410573-08A8-46DE-B80C-94CEA3E3C929}"/>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D10FBACB-E561-41AB-AA12-B995EA1D9FA1}"/>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A908E8A-B57C-4750-BF32-3469F848413C}"/>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4503A4C-A86C-4A66-8EB4-4072FCDBB90F}"/>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982FD65-174A-4A62-982B-A52D7ABCE999}"/>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4CCCE5E4-2DB7-46C0-9632-AD880C466F8C}"/>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EAF51CA2-5CCB-4A4D-9F58-E0E7D460BDE6}"/>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EC5B93C2-EB92-47F0-8A87-E1B8340A04FA}"/>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7AA854AE-ED69-4327-BD8E-96AA2FE7A32B}"/>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42F8DB7A-CA76-4C74-9ED6-8CF8351FA174}"/>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B3ADF676-B8B4-4C85-8967-6146CE98F2EB}"/>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86D29A6F-FCD8-4FAE-AE7E-375CDECA49DE}"/>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3546FE57-4067-4F11-B0AD-08C869B4D7A8}"/>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AA23E89F-7C31-48D4-B3B6-E7FD447E03A2}"/>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726CF4D-0086-4A7B-BA4C-E395AF26E8FE}"/>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CFC7C359-F633-4019-8D96-3ABADAD48C1D}"/>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6AC3BFB7-7E2F-4CAE-BC6A-516A184EE276}"/>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FAD2EB1-8A1F-4B42-9AB3-F04768675A29}"/>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3FAE74E8-1613-4F10-8BD7-086B8A7D2FF9}"/>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33E7DE78-55E4-442B-A6C1-CB283DADEFC9}"/>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DF1BB2F3-5370-4D15-9976-31B1B0942430}"/>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BDBBD4C8-8912-4FD8-BCE4-2CEE968741BF}"/>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AF9E3E60-FD23-48E3-9D07-264F51F86888}"/>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8DABBD1F-A5B5-4B8D-BE23-57086C46A1D4}"/>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22316</xdr:rowOff>
    </xdr:from>
    <xdr:to>
      <xdr:col>24</xdr:col>
      <xdr:colOff>62865</xdr:colOff>
      <xdr:row>42</xdr:row>
      <xdr:rowOff>68035</xdr:rowOff>
    </xdr:to>
    <xdr:cxnSp macro="">
      <xdr:nvCxnSpPr>
        <xdr:cNvPr id="58" name="直線コネクタ 57">
          <a:extLst>
            <a:ext uri="{FF2B5EF4-FFF2-40B4-BE49-F238E27FC236}">
              <a16:creationId xmlns:a16="http://schemas.microsoft.com/office/drawing/2014/main" id="{A99C5182-98F7-4D9A-8FAA-61C41D8CA21C}"/>
            </a:ext>
          </a:extLst>
        </xdr:cNvPr>
        <xdr:cNvCxnSpPr/>
      </xdr:nvCxnSpPr>
      <xdr:spPr>
        <a:xfrm flipV="1">
          <a:off x="4086225" y="5722076"/>
          <a:ext cx="0" cy="1386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71862</xdr:rowOff>
    </xdr:from>
    <xdr:ext cx="405111" cy="259045"/>
    <xdr:sp macro="" textlink="">
      <xdr:nvSpPr>
        <xdr:cNvPr id="59" name="【道路】&#10;有形固定資産減価償却率最小値テキスト">
          <a:extLst>
            <a:ext uri="{FF2B5EF4-FFF2-40B4-BE49-F238E27FC236}">
              <a16:creationId xmlns:a16="http://schemas.microsoft.com/office/drawing/2014/main" id="{4D0C88A8-7025-4333-89C9-9D77F6860349}"/>
            </a:ext>
          </a:extLst>
        </xdr:cNvPr>
        <xdr:cNvSpPr txBox="1"/>
      </xdr:nvSpPr>
      <xdr:spPr>
        <a:xfrm>
          <a:off x="4124960" y="711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68035</xdr:rowOff>
    </xdr:from>
    <xdr:to>
      <xdr:col>24</xdr:col>
      <xdr:colOff>152400</xdr:colOff>
      <xdr:row>42</xdr:row>
      <xdr:rowOff>68035</xdr:rowOff>
    </xdr:to>
    <xdr:cxnSp macro="">
      <xdr:nvCxnSpPr>
        <xdr:cNvPr id="60" name="直線コネクタ 59">
          <a:extLst>
            <a:ext uri="{FF2B5EF4-FFF2-40B4-BE49-F238E27FC236}">
              <a16:creationId xmlns:a16="http://schemas.microsoft.com/office/drawing/2014/main" id="{48DA8CB9-AF3F-4CE7-B115-E2AFE2C6A5AD}"/>
            </a:ext>
          </a:extLst>
        </xdr:cNvPr>
        <xdr:cNvCxnSpPr/>
      </xdr:nvCxnSpPr>
      <xdr:spPr>
        <a:xfrm>
          <a:off x="4020820" y="71089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140443</xdr:rowOff>
    </xdr:from>
    <xdr:ext cx="405111" cy="259045"/>
    <xdr:sp macro="" textlink="">
      <xdr:nvSpPr>
        <xdr:cNvPr id="61" name="【道路】&#10;有形固定資産減価償却率最大値テキスト">
          <a:extLst>
            <a:ext uri="{FF2B5EF4-FFF2-40B4-BE49-F238E27FC236}">
              <a16:creationId xmlns:a16="http://schemas.microsoft.com/office/drawing/2014/main" id="{91ACF814-2B87-4010-9627-B3F3FCA3EF4E}"/>
            </a:ext>
          </a:extLst>
        </xdr:cNvPr>
        <xdr:cNvSpPr txBox="1"/>
      </xdr:nvSpPr>
      <xdr:spPr>
        <a:xfrm>
          <a:off x="4124960" y="5504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22316</xdr:rowOff>
    </xdr:from>
    <xdr:to>
      <xdr:col>24</xdr:col>
      <xdr:colOff>152400</xdr:colOff>
      <xdr:row>34</xdr:row>
      <xdr:rowOff>22316</xdr:rowOff>
    </xdr:to>
    <xdr:cxnSp macro="">
      <xdr:nvCxnSpPr>
        <xdr:cNvPr id="62" name="直線コネクタ 61">
          <a:extLst>
            <a:ext uri="{FF2B5EF4-FFF2-40B4-BE49-F238E27FC236}">
              <a16:creationId xmlns:a16="http://schemas.microsoft.com/office/drawing/2014/main" id="{D36348F8-49FA-49DB-9708-2AC738F3F3D4}"/>
            </a:ext>
          </a:extLst>
        </xdr:cNvPr>
        <xdr:cNvCxnSpPr/>
      </xdr:nvCxnSpPr>
      <xdr:spPr>
        <a:xfrm>
          <a:off x="4020820" y="57220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31949</xdr:rowOff>
    </xdr:from>
    <xdr:ext cx="405111" cy="259045"/>
    <xdr:sp macro="" textlink="">
      <xdr:nvSpPr>
        <xdr:cNvPr id="63" name="【道路】&#10;有形固定資産減価償却率平均値テキスト">
          <a:extLst>
            <a:ext uri="{FF2B5EF4-FFF2-40B4-BE49-F238E27FC236}">
              <a16:creationId xmlns:a16="http://schemas.microsoft.com/office/drawing/2014/main" id="{C2AB7B14-9BAA-4A63-9DC2-D371DF45773A}"/>
            </a:ext>
          </a:extLst>
        </xdr:cNvPr>
        <xdr:cNvSpPr txBox="1"/>
      </xdr:nvSpPr>
      <xdr:spPr>
        <a:xfrm>
          <a:off x="4124960" y="64022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9072</xdr:rowOff>
    </xdr:from>
    <xdr:to>
      <xdr:col>24</xdr:col>
      <xdr:colOff>114300</xdr:colOff>
      <xdr:row>39</xdr:row>
      <xdr:rowOff>110672</xdr:rowOff>
    </xdr:to>
    <xdr:sp macro="" textlink="">
      <xdr:nvSpPr>
        <xdr:cNvPr id="64" name="フローチャート: 判断 63">
          <a:extLst>
            <a:ext uri="{FF2B5EF4-FFF2-40B4-BE49-F238E27FC236}">
              <a16:creationId xmlns:a16="http://schemas.microsoft.com/office/drawing/2014/main" id="{C10642C0-B34A-400A-A556-01D503AB6479}"/>
            </a:ext>
          </a:extLst>
        </xdr:cNvPr>
        <xdr:cNvSpPr/>
      </xdr:nvSpPr>
      <xdr:spPr>
        <a:xfrm>
          <a:off x="4036060" y="6547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162560</xdr:rowOff>
    </xdr:from>
    <xdr:to>
      <xdr:col>20</xdr:col>
      <xdr:colOff>38100</xdr:colOff>
      <xdr:row>39</xdr:row>
      <xdr:rowOff>92710</xdr:rowOff>
    </xdr:to>
    <xdr:sp macro="" textlink="">
      <xdr:nvSpPr>
        <xdr:cNvPr id="65" name="フローチャート: 判断 64">
          <a:extLst>
            <a:ext uri="{FF2B5EF4-FFF2-40B4-BE49-F238E27FC236}">
              <a16:creationId xmlns:a16="http://schemas.microsoft.com/office/drawing/2014/main" id="{6B6E1DE3-36DF-4966-9E4A-E74EE440323F}"/>
            </a:ext>
          </a:extLst>
        </xdr:cNvPr>
        <xdr:cNvSpPr/>
      </xdr:nvSpPr>
      <xdr:spPr>
        <a:xfrm>
          <a:off x="3312160" y="65328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2540</xdr:rowOff>
    </xdr:from>
    <xdr:to>
      <xdr:col>15</xdr:col>
      <xdr:colOff>101600</xdr:colOff>
      <xdr:row>39</xdr:row>
      <xdr:rowOff>104140</xdr:rowOff>
    </xdr:to>
    <xdr:sp macro="" textlink="">
      <xdr:nvSpPr>
        <xdr:cNvPr id="66" name="フローチャート: 判断 65">
          <a:extLst>
            <a:ext uri="{FF2B5EF4-FFF2-40B4-BE49-F238E27FC236}">
              <a16:creationId xmlns:a16="http://schemas.microsoft.com/office/drawing/2014/main" id="{C24D75E1-015F-4350-9014-B6FC91E2D33E}"/>
            </a:ext>
          </a:extLst>
        </xdr:cNvPr>
        <xdr:cNvSpPr/>
      </xdr:nvSpPr>
      <xdr:spPr>
        <a:xfrm>
          <a:off x="25146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118473</xdr:rowOff>
    </xdr:from>
    <xdr:to>
      <xdr:col>10</xdr:col>
      <xdr:colOff>165100</xdr:colOff>
      <xdr:row>39</xdr:row>
      <xdr:rowOff>48623</xdr:rowOff>
    </xdr:to>
    <xdr:sp macro="" textlink="">
      <xdr:nvSpPr>
        <xdr:cNvPr id="67" name="フローチャート: 判断 66">
          <a:extLst>
            <a:ext uri="{FF2B5EF4-FFF2-40B4-BE49-F238E27FC236}">
              <a16:creationId xmlns:a16="http://schemas.microsoft.com/office/drawing/2014/main" id="{90099130-48A3-4CE0-91AD-3B957502D3A9}"/>
            </a:ext>
          </a:extLst>
        </xdr:cNvPr>
        <xdr:cNvSpPr/>
      </xdr:nvSpPr>
      <xdr:spPr>
        <a:xfrm>
          <a:off x="1739900" y="648879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77651</xdr:rowOff>
    </xdr:from>
    <xdr:to>
      <xdr:col>6</xdr:col>
      <xdr:colOff>38100</xdr:colOff>
      <xdr:row>39</xdr:row>
      <xdr:rowOff>7801</xdr:rowOff>
    </xdr:to>
    <xdr:sp macro="" textlink="">
      <xdr:nvSpPr>
        <xdr:cNvPr id="68" name="フローチャート: 判断 67">
          <a:extLst>
            <a:ext uri="{FF2B5EF4-FFF2-40B4-BE49-F238E27FC236}">
              <a16:creationId xmlns:a16="http://schemas.microsoft.com/office/drawing/2014/main" id="{79921F07-4757-4957-BEE5-6B5E8E84EAB7}"/>
            </a:ext>
          </a:extLst>
        </xdr:cNvPr>
        <xdr:cNvSpPr/>
      </xdr:nvSpPr>
      <xdr:spPr>
        <a:xfrm>
          <a:off x="965200" y="644797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257F4BC6-134C-487E-B814-17C5D7976684}"/>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D658A1E-512B-446F-B9CD-A2D66B1E6BF1}"/>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1CE9BD3C-E89E-45EB-AD39-7B33497019E9}"/>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4A334D81-F777-47D4-86A8-91DADC804B57}"/>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878D1A17-6EA0-4A62-9BD6-4D39BE729222}"/>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49893</xdr:rowOff>
    </xdr:from>
    <xdr:to>
      <xdr:col>24</xdr:col>
      <xdr:colOff>114300</xdr:colOff>
      <xdr:row>39</xdr:row>
      <xdr:rowOff>151493</xdr:rowOff>
    </xdr:to>
    <xdr:sp macro="" textlink="">
      <xdr:nvSpPr>
        <xdr:cNvPr id="74" name="楕円 73">
          <a:extLst>
            <a:ext uri="{FF2B5EF4-FFF2-40B4-BE49-F238E27FC236}">
              <a16:creationId xmlns:a16="http://schemas.microsoft.com/office/drawing/2014/main" id="{2A19B91E-8548-4F16-9134-1D7512E74488}"/>
            </a:ext>
          </a:extLst>
        </xdr:cNvPr>
        <xdr:cNvSpPr/>
      </xdr:nvSpPr>
      <xdr:spPr>
        <a:xfrm>
          <a:off x="4036060" y="658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28320</xdr:rowOff>
    </xdr:from>
    <xdr:ext cx="405111" cy="259045"/>
    <xdr:sp macro="" textlink="">
      <xdr:nvSpPr>
        <xdr:cNvPr id="75" name="【道路】&#10;有形固定資産減価償却率該当値テキスト">
          <a:extLst>
            <a:ext uri="{FF2B5EF4-FFF2-40B4-BE49-F238E27FC236}">
              <a16:creationId xmlns:a16="http://schemas.microsoft.com/office/drawing/2014/main" id="{1C586D47-29B5-40C8-81CE-05B321D0F40A}"/>
            </a:ext>
          </a:extLst>
        </xdr:cNvPr>
        <xdr:cNvSpPr txBox="1"/>
      </xdr:nvSpPr>
      <xdr:spPr>
        <a:xfrm>
          <a:off x="4124960" y="6566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154396</xdr:rowOff>
    </xdr:from>
    <xdr:to>
      <xdr:col>20</xdr:col>
      <xdr:colOff>38100</xdr:colOff>
      <xdr:row>40</xdr:row>
      <xdr:rowOff>84546</xdr:rowOff>
    </xdr:to>
    <xdr:sp macro="" textlink="">
      <xdr:nvSpPr>
        <xdr:cNvPr id="76" name="楕円 75">
          <a:extLst>
            <a:ext uri="{FF2B5EF4-FFF2-40B4-BE49-F238E27FC236}">
              <a16:creationId xmlns:a16="http://schemas.microsoft.com/office/drawing/2014/main" id="{9869EACA-108A-433E-8EC8-4B0B4E0FE4B4}"/>
            </a:ext>
          </a:extLst>
        </xdr:cNvPr>
        <xdr:cNvSpPr/>
      </xdr:nvSpPr>
      <xdr:spPr>
        <a:xfrm>
          <a:off x="3312160" y="669235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100693</xdr:rowOff>
    </xdr:from>
    <xdr:to>
      <xdr:col>24</xdr:col>
      <xdr:colOff>63500</xdr:colOff>
      <xdr:row>40</xdr:row>
      <xdr:rowOff>33746</xdr:rowOff>
    </xdr:to>
    <xdr:cxnSp macro="">
      <xdr:nvCxnSpPr>
        <xdr:cNvPr id="77" name="直線コネクタ 76">
          <a:extLst>
            <a:ext uri="{FF2B5EF4-FFF2-40B4-BE49-F238E27FC236}">
              <a16:creationId xmlns:a16="http://schemas.microsoft.com/office/drawing/2014/main" id="{20E68CE9-974D-4DD8-A329-055003A569F8}"/>
            </a:ext>
          </a:extLst>
        </xdr:cNvPr>
        <xdr:cNvCxnSpPr/>
      </xdr:nvCxnSpPr>
      <xdr:spPr>
        <a:xfrm flipV="1">
          <a:off x="3355340" y="6638653"/>
          <a:ext cx="731520" cy="100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142966</xdr:rowOff>
    </xdr:from>
    <xdr:to>
      <xdr:col>15</xdr:col>
      <xdr:colOff>101600</xdr:colOff>
      <xdr:row>40</xdr:row>
      <xdr:rowOff>73116</xdr:rowOff>
    </xdr:to>
    <xdr:sp macro="" textlink="">
      <xdr:nvSpPr>
        <xdr:cNvPr id="78" name="楕円 77">
          <a:extLst>
            <a:ext uri="{FF2B5EF4-FFF2-40B4-BE49-F238E27FC236}">
              <a16:creationId xmlns:a16="http://schemas.microsoft.com/office/drawing/2014/main" id="{8BD46753-339A-458E-9FC6-F1A780839D70}"/>
            </a:ext>
          </a:extLst>
        </xdr:cNvPr>
        <xdr:cNvSpPr/>
      </xdr:nvSpPr>
      <xdr:spPr>
        <a:xfrm>
          <a:off x="2514600" y="66809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22316</xdr:rowOff>
    </xdr:from>
    <xdr:to>
      <xdr:col>19</xdr:col>
      <xdr:colOff>177800</xdr:colOff>
      <xdr:row>40</xdr:row>
      <xdr:rowOff>33746</xdr:rowOff>
    </xdr:to>
    <xdr:cxnSp macro="">
      <xdr:nvCxnSpPr>
        <xdr:cNvPr id="79" name="直線コネクタ 78">
          <a:extLst>
            <a:ext uri="{FF2B5EF4-FFF2-40B4-BE49-F238E27FC236}">
              <a16:creationId xmlns:a16="http://schemas.microsoft.com/office/drawing/2014/main" id="{5E5FF10B-05A1-4985-B494-469DBF819080}"/>
            </a:ext>
          </a:extLst>
        </xdr:cNvPr>
        <xdr:cNvCxnSpPr/>
      </xdr:nvCxnSpPr>
      <xdr:spPr>
        <a:xfrm>
          <a:off x="2565400" y="6727916"/>
          <a:ext cx="78994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129903</xdr:rowOff>
    </xdr:from>
    <xdr:to>
      <xdr:col>10</xdr:col>
      <xdr:colOff>165100</xdr:colOff>
      <xdr:row>40</xdr:row>
      <xdr:rowOff>60053</xdr:rowOff>
    </xdr:to>
    <xdr:sp macro="" textlink="">
      <xdr:nvSpPr>
        <xdr:cNvPr id="80" name="楕円 79">
          <a:extLst>
            <a:ext uri="{FF2B5EF4-FFF2-40B4-BE49-F238E27FC236}">
              <a16:creationId xmlns:a16="http://schemas.microsoft.com/office/drawing/2014/main" id="{EFB403F9-873B-4764-B73A-50229A4BBD26}"/>
            </a:ext>
          </a:extLst>
        </xdr:cNvPr>
        <xdr:cNvSpPr/>
      </xdr:nvSpPr>
      <xdr:spPr>
        <a:xfrm>
          <a:off x="1739900" y="666786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9253</xdr:rowOff>
    </xdr:from>
    <xdr:to>
      <xdr:col>15</xdr:col>
      <xdr:colOff>50800</xdr:colOff>
      <xdr:row>40</xdr:row>
      <xdr:rowOff>22316</xdr:rowOff>
    </xdr:to>
    <xdr:cxnSp macro="">
      <xdr:nvCxnSpPr>
        <xdr:cNvPr id="81" name="直線コネクタ 80">
          <a:extLst>
            <a:ext uri="{FF2B5EF4-FFF2-40B4-BE49-F238E27FC236}">
              <a16:creationId xmlns:a16="http://schemas.microsoft.com/office/drawing/2014/main" id="{5AC31109-5C27-4278-9E5B-7959A9C7835F}"/>
            </a:ext>
          </a:extLst>
        </xdr:cNvPr>
        <xdr:cNvCxnSpPr/>
      </xdr:nvCxnSpPr>
      <xdr:spPr>
        <a:xfrm>
          <a:off x="1790700" y="6714853"/>
          <a:ext cx="7747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118473</xdr:rowOff>
    </xdr:from>
    <xdr:to>
      <xdr:col>6</xdr:col>
      <xdr:colOff>38100</xdr:colOff>
      <xdr:row>40</xdr:row>
      <xdr:rowOff>48623</xdr:rowOff>
    </xdr:to>
    <xdr:sp macro="" textlink="">
      <xdr:nvSpPr>
        <xdr:cNvPr id="82" name="楕円 81">
          <a:extLst>
            <a:ext uri="{FF2B5EF4-FFF2-40B4-BE49-F238E27FC236}">
              <a16:creationId xmlns:a16="http://schemas.microsoft.com/office/drawing/2014/main" id="{C56A7F39-960E-484D-90BF-B911A78EF048}"/>
            </a:ext>
          </a:extLst>
        </xdr:cNvPr>
        <xdr:cNvSpPr/>
      </xdr:nvSpPr>
      <xdr:spPr>
        <a:xfrm>
          <a:off x="965200" y="665643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169273</xdr:rowOff>
    </xdr:from>
    <xdr:to>
      <xdr:col>10</xdr:col>
      <xdr:colOff>114300</xdr:colOff>
      <xdr:row>40</xdr:row>
      <xdr:rowOff>9253</xdr:rowOff>
    </xdr:to>
    <xdr:cxnSp macro="">
      <xdr:nvCxnSpPr>
        <xdr:cNvPr id="83" name="直線コネクタ 82">
          <a:extLst>
            <a:ext uri="{FF2B5EF4-FFF2-40B4-BE49-F238E27FC236}">
              <a16:creationId xmlns:a16="http://schemas.microsoft.com/office/drawing/2014/main" id="{ACABEE5C-C2D2-48A1-A97D-E1CA5EFEDE7B}"/>
            </a:ext>
          </a:extLst>
        </xdr:cNvPr>
        <xdr:cNvCxnSpPr/>
      </xdr:nvCxnSpPr>
      <xdr:spPr>
        <a:xfrm>
          <a:off x="1008380" y="6707233"/>
          <a:ext cx="7823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109237</xdr:rowOff>
    </xdr:from>
    <xdr:ext cx="405111" cy="259045"/>
    <xdr:sp macro="" textlink="">
      <xdr:nvSpPr>
        <xdr:cNvPr id="84" name="n_1aveValue【道路】&#10;有形固定資産減価償却率">
          <a:extLst>
            <a:ext uri="{FF2B5EF4-FFF2-40B4-BE49-F238E27FC236}">
              <a16:creationId xmlns:a16="http://schemas.microsoft.com/office/drawing/2014/main" id="{4F04D439-3885-40C9-84EB-5D44069D640E}"/>
            </a:ext>
          </a:extLst>
        </xdr:cNvPr>
        <xdr:cNvSpPr txBox="1"/>
      </xdr:nvSpPr>
      <xdr:spPr>
        <a:xfrm>
          <a:off x="3170564" y="6311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120667</xdr:rowOff>
    </xdr:from>
    <xdr:ext cx="405111" cy="259045"/>
    <xdr:sp macro="" textlink="">
      <xdr:nvSpPr>
        <xdr:cNvPr id="85" name="n_2aveValue【道路】&#10;有形固定資産減価償却率">
          <a:extLst>
            <a:ext uri="{FF2B5EF4-FFF2-40B4-BE49-F238E27FC236}">
              <a16:creationId xmlns:a16="http://schemas.microsoft.com/office/drawing/2014/main" id="{E8C0DB7C-CE49-4232-8C20-D26304CFFD14}"/>
            </a:ext>
          </a:extLst>
        </xdr:cNvPr>
        <xdr:cNvSpPr txBox="1"/>
      </xdr:nvSpPr>
      <xdr:spPr>
        <a:xfrm>
          <a:off x="2385704" y="632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65150</xdr:rowOff>
    </xdr:from>
    <xdr:ext cx="405111" cy="259045"/>
    <xdr:sp macro="" textlink="">
      <xdr:nvSpPr>
        <xdr:cNvPr id="86" name="n_3aveValue【道路】&#10;有形固定資産減価償却率">
          <a:extLst>
            <a:ext uri="{FF2B5EF4-FFF2-40B4-BE49-F238E27FC236}">
              <a16:creationId xmlns:a16="http://schemas.microsoft.com/office/drawing/2014/main" id="{DAC87C35-628D-4CC6-A833-29B509764532}"/>
            </a:ext>
          </a:extLst>
        </xdr:cNvPr>
        <xdr:cNvSpPr txBox="1"/>
      </xdr:nvSpPr>
      <xdr:spPr>
        <a:xfrm>
          <a:off x="1611004" y="6267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24328</xdr:rowOff>
    </xdr:from>
    <xdr:ext cx="405111" cy="259045"/>
    <xdr:sp macro="" textlink="">
      <xdr:nvSpPr>
        <xdr:cNvPr id="87" name="n_4aveValue【道路】&#10;有形固定資産減価償却率">
          <a:extLst>
            <a:ext uri="{FF2B5EF4-FFF2-40B4-BE49-F238E27FC236}">
              <a16:creationId xmlns:a16="http://schemas.microsoft.com/office/drawing/2014/main" id="{F0DA19AB-8F54-4B00-B273-00BBA970C7A5}"/>
            </a:ext>
          </a:extLst>
        </xdr:cNvPr>
        <xdr:cNvSpPr txBox="1"/>
      </xdr:nvSpPr>
      <xdr:spPr>
        <a:xfrm>
          <a:off x="836304" y="6227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75673</xdr:rowOff>
    </xdr:from>
    <xdr:ext cx="405111" cy="259045"/>
    <xdr:sp macro="" textlink="">
      <xdr:nvSpPr>
        <xdr:cNvPr id="88" name="n_1mainValue【道路】&#10;有形固定資産減価償却率">
          <a:extLst>
            <a:ext uri="{FF2B5EF4-FFF2-40B4-BE49-F238E27FC236}">
              <a16:creationId xmlns:a16="http://schemas.microsoft.com/office/drawing/2014/main" id="{7C7F6931-7134-4817-9481-562F77D926C5}"/>
            </a:ext>
          </a:extLst>
        </xdr:cNvPr>
        <xdr:cNvSpPr txBox="1"/>
      </xdr:nvSpPr>
      <xdr:spPr>
        <a:xfrm>
          <a:off x="3170564" y="6781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64243</xdr:rowOff>
    </xdr:from>
    <xdr:ext cx="405111" cy="259045"/>
    <xdr:sp macro="" textlink="">
      <xdr:nvSpPr>
        <xdr:cNvPr id="89" name="n_2mainValue【道路】&#10;有形固定資産減価償却率">
          <a:extLst>
            <a:ext uri="{FF2B5EF4-FFF2-40B4-BE49-F238E27FC236}">
              <a16:creationId xmlns:a16="http://schemas.microsoft.com/office/drawing/2014/main" id="{7733F9BC-9415-4741-847F-B8060E59825E}"/>
            </a:ext>
          </a:extLst>
        </xdr:cNvPr>
        <xdr:cNvSpPr txBox="1"/>
      </xdr:nvSpPr>
      <xdr:spPr>
        <a:xfrm>
          <a:off x="2385704" y="6769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51180</xdr:rowOff>
    </xdr:from>
    <xdr:ext cx="405111" cy="259045"/>
    <xdr:sp macro="" textlink="">
      <xdr:nvSpPr>
        <xdr:cNvPr id="90" name="n_3mainValue【道路】&#10;有形固定資産減価償却率">
          <a:extLst>
            <a:ext uri="{FF2B5EF4-FFF2-40B4-BE49-F238E27FC236}">
              <a16:creationId xmlns:a16="http://schemas.microsoft.com/office/drawing/2014/main" id="{482CB89F-88B2-4EE1-BB17-43CD971C8C55}"/>
            </a:ext>
          </a:extLst>
        </xdr:cNvPr>
        <xdr:cNvSpPr txBox="1"/>
      </xdr:nvSpPr>
      <xdr:spPr>
        <a:xfrm>
          <a:off x="1611004" y="6756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39750</xdr:rowOff>
    </xdr:from>
    <xdr:ext cx="405111" cy="259045"/>
    <xdr:sp macro="" textlink="">
      <xdr:nvSpPr>
        <xdr:cNvPr id="91" name="n_4mainValue【道路】&#10;有形固定資産減価償却率">
          <a:extLst>
            <a:ext uri="{FF2B5EF4-FFF2-40B4-BE49-F238E27FC236}">
              <a16:creationId xmlns:a16="http://schemas.microsoft.com/office/drawing/2014/main" id="{9B6CA0C3-7A48-4DD3-875E-8938DEF59267}"/>
            </a:ext>
          </a:extLst>
        </xdr:cNvPr>
        <xdr:cNvSpPr txBox="1"/>
      </xdr:nvSpPr>
      <xdr:spPr>
        <a:xfrm>
          <a:off x="836304" y="6745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89F3E5B7-FC08-4979-AA35-093FC6B2EAA0}"/>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283787F-D306-4109-86E2-FE3E4B709BAD}"/>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3EA84793-60B0-4C49-A248-02A4D643AD05}"/>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4EDC976D-DADF-4C42-B1F1-18986BC4A537}"/>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ACFC9C4D-4FC8-4F10-8143-C99CE7246F5B}"/>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68222588-C18C-48A7-B417-B3578ED78E3E}"/>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6F25EDB3-8E1C-4278-A3B8-58E601AF9900}"/>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1F6CAC14-4D65-4D62-AE31-52838AA8BA98}"/>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B73BF38A-F569-473F-9C1C-AE873B29BF53}"/>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BF79E52-F2DD-44B2-BFEB-B3CDFD490E67}"/>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B7F466D2-C75E-4248-8D57-2123073836E4}"/>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7108C5BE-DEDA-4433-A45F-9A3962FA2314}"/>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D9842B37-489D-4E60-9E37-33FBCD90F412}"/>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5" name="テキスト ボックス 104">
          <a:extLst>
            <a:ext uri="{FF2B5EF4-FFF2-40B4-BE49-F238E27FC236}">
              <a16:creationId xmlns:a16="http://schemas.microsoft.com/office/drawing/2014/main" id="{88EC62B1-2F52-4703-BB44-B20247EF6537}"/>
            </a:ext>
          </a:extLst>
        </xdr:cNvPr>
        <xdr:cNvSpPr txBox="1"/>
      </xdr:nvSpPr>
      <xdr:spPr>
        <a:xfrm>
          <a:off x="5299921" y="64185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059C899C-8801-4934-8EE7-F816C1A22099}"/>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7" name="テキスト ボックス 106">
          <a:extLst>
            <a:ext uri="{FF2B5EF4-FFF2-40B4-BE49-F238E27FC236}">
              <a16:creationId xmlns:a16="http://schemas.microsoft.com/office/drawing/2014/main" id="{6B5AF673-A7B4-4191-8C2D-4BF86BBD0A42}"/>
            </a:ext>
          </a:extLst>
        </xdr:cNvPr>
        <xdr:cNvSpPr txBox="1"/>
      </xdr:nvSpPr>
      <xdr:spPr>
        <a:xfrm>
          <a:off x="5299921" y="597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F0DB34D3-8251-46D4-B627-5D4928E18727}"/>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9" name="テキスト ボックス 108">
          <a:extLst>
            <a:ext uri="{FF2B5EF4-FFF2-40B4-BE49-F238E27FC236}">
              <a16:creationId xmlns:a16="http://schemas.microsoft.com/office/drawing/2014/main" id="{5ABB1FA3-8DDC-495E-9EBC-493DEF5A1ECB}"/>
            </a:ext>
          </a:extLst>
        </xdr:cNvPr>
        <xdr:cNvSpPr txBox="1"/>
      </xdr:nvSpPr>
      <xdr:spPr>
        <a:xfrm>
          <a:off x="5299921" y="5527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F146A7BC-8116-43D2-A660-B08F1A6AFAB3}"/>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1" name="テキスト ボックス 110">
          <a:extLst>
            <a:ext uri="{FF2B5EF4-FFF2-40B4-BE49-F238E27FC236}">
              <a16:creationId xmlns:a16="http://schemas.microsoft.com/office/drawing/2014/main" id="{AACBC518-BD7D-44E6-A6C2-405018FA0593}"/>
            </a:ext>
          </a:extLst>
        </xdr:cNvPr>
        <xdr:cNvSpPr txBox="1"/>
      </xdr:nvSpPr>
      <xdr:spPr>
        <a:xfrm>
          <a:off x="529992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95F3DFA4-AF5B-4549-A740-0937BFA47CAD}"/>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26667</xdr:rowOff>
    </xdr:from>
    <xdr:to>
      <xdr:col>54</xdr:col>
      <xdr:colOff>189865</xdr:colOff>
      <xdr:row>41</xdr:row>
      <xdr:rowOff>131585</xdr:rowOff>
    </xdr:to>
    <xdr:cxnSp macro="">
      <xdr:nvCxnSpPr>
        <xdr:cNvPr id="113" name="直線コネクタ 112">
          <a:extLst>
            <a:ext uri="{FF2B5EF4-FFF2-40B4-BE49-F238E27FC236}">
              <a16:creationId xmlns:a16="http://schemas.microsoft.com/office/drawing/2014/main" id="{F1B81562-A7E0-42C8-BBC3-E6334F751DD1}"/>
            </a:ext>
          </a:extLst>
        </xdr:cNvPr>
        <xdr:cNvCxnSpPr/>
      </xdr:nvCxnSpPr>
      <xdr:spPr>
        <a:xfrm flipV="1">
          <a:off x="9219565" y="5726427"/>
          <a:ext cx="0" cy="12783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135412</xdr:rowOff>
    </xdr:from>
    <xdr:ext cx="469744" cy="259045"/>
    <xdr:sp macro="" textlink="">
      <xdr:nvSpPr>
        <xdr:cNvPr id="114" name="【道路】&#10;一人当たり延長最小値テキスト">
          <a:extLst>
            <a:ext uri="{FF2B5EF4-FFF2-40B4-BE49-F238E27FC236}">
              <a16:creationId xmlns:a16="http://schemas.microsoft.com/office/drawing/2014/main" id="{072B7AAD-8519-40F7-B9DB-8965E1DC8401}"/>
            </a:ext>
          </a:extLst>
        </xdr:cNvPr>
        <xdr:cNvSpPr txBox="1"/>
      </xdr:nvSpPr>
      <xdr:spPr>
        <a:xfrm>
          <a:off x="9258300" y="7008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131585</xdr:rowOff>
    </xdr:from>
    <xdr:to>
      <xdr:col>55</xdr:col>
      <xdr:colOff>88900</xdr:colOff>
      <xdr:row>41</xdr:row>
      <xdr:rowOff>131585</xdr:rowOff>
    </xdr:to>
    <xdr:cxnSp macro="">
      <xdr:nvCxnSpPr>
        <xdr:cNvPr id="115" name="直線コネクタ 114">
          <a:extLst>
            <a:ext uri="{FF2B5EF4-FFF2-40B4-BE49-F238E27FC236}">
              <a16:creationId xmlns:a16="http://schemas.microsoft.com/office/drawing/2014/main" id="{24C53B98-7A2B-45DA-88EB-5899DE9EEC19}"/>
            </a:ext>
          </a:extLst>
        </xdr:cNvPr>
        <xdr:cNvCxnSpPr/>
      </xdr:nvCxnSpPr>
      <xdr:spPr>
        <a:xfrm>
          <a:off x="9154160" y="70048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144794</xdr:rowOff>
    </xdr:from>
    <xdr:ext cx="599010" cy="259045"/>
    <xdr:sp macro="" textlink="">
      <xdr:nvSpPr>
        <xdr:cNvPr id="116" name="【道路】&#10;一人当たり延長最大値テキスト">
          <a:extLst>
            <a:ext uri="{FF2B5EF4-FFF2-40B4-BE49-F238E27FC236}">
              <a16:creationId xmlns:a16="http://schemas.microsoft.com/office/drawing/2014/main" id="{7D2DD6ED-0C60-4D6D-845A-3B7E14BAE0E6}"/>
            </a:ext>
          </a:extLst>
        </xdr:cNvPr>
        <xdr:cNvSpPr txBox="1"/>
      </xdr:nvSpPr>
      <xdr:spPr>
        <a:xfrm>
          <a:off x="9258300" y="5509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26667</xdr:rowOff>
    </xdr:from>
    <xdr:to>
      <xdr:col>55</xdr:col>
      <xdr:colOff>88900</xdr:colOff>
      <xdr:row>34</xdr:row>
      <xdr:rowOff>26667</xdr:rowOff>
    </xdr:to>
    <xdr:cxnSp macro="">
      <xdr:nvCxnSpPr>
        <xdr:cNvPr id="117" name="直線コネクタ 116">
          <a:extLst>
            <a:ext uri="{FF2B5EF4-FFF2-40B4-BE49-F238E27FC236}">
              <a16:creationId xmlns:a16="http://schemas.microsoft.com/office/drawing/2014/main" id="{140F6563-E7B9-4D05-8BE5-C9C1161C4647}"/>
            </a:ext>
          </a:extLst>
        </xdr:cNvPr>
        <xdr:cNvCxnSpPr/>
      </xdr:nvCxnSpPr>
      <xdr:spPr>
        <a:xfrm>
          <a:off x="9154160" y="57264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128858</xdr:rowOff>
    </xdr:from>
    <xdr:ext cx="534377" cy="259045"/>
    <xdr:sp macro="" textlink="">
      <xdr:nvSpPr>
        <xdr:cNvPr id="118" name="【道路】&#10;一人当たり延長平均値テキスト">
          <a:extLst>
            <a:ext uri="{FF2B5EF4-FFF2-40B4-BE49-F238E27FC236}">
              <a16:creationId xmlns:a16="http://schemas.microsoft.com/office/drawing/2014/main" id="{649C74D6-2D94-4642-A940-4F92A6F4079E}"/>
            </a:ext>
          </a:extLst>
        </xdr:cNvPr>
        <xdr:cNvSpPr txBox="1"/>
      </xdr:nvSpPr>
      <xdr:spPr>
        <a:xfrm>
          <a:off x="9258300" y="66668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105981</xdr:rowOff>
    </xdr:from>
    <xdr:to>
      <xdr:col>55</xdr:col>
      <xdr:colOff>50800</xdr:colOff>
      <xdr:row>41</xdr:row>
      <xdr:rowOff>36131</xdr:rowOff>
    </xdr:to>
    <xdr:sp macro="" textlink="">
      <xdr:nvSpPr>
        <xdr:cNvPr id="119" name="フローチャート: 判断 118">
          <a:extLst>
            <a:ext uri="{FF2B5EF4-FFF2-40B4-BE49-F238E27FC236}">
              <a16:creationId xmlns:a16="http://schemas.microsoft.com/office/drawing/2014/main" id="{4D8CAB9E-AB6D-46D7-803F-9FA1AD4E1184}"/>
            </a:ext>
          </a:extLst>
        </xdr:cNvPr>
        <xdr:cNvSpPr/>
      </xdr:nvSpPr>
      <xdr:spPr>
        <a:xfrm>
          <a:off x="9192260" y="68115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114122</xdr:rowOff>
    </xdr:from>
    <xdr:to>
      <xdr:col>50</xdr:col>
      <xdr:colOff>165100</xdr:colOff>
      <xdr:row>41</xdr:row>
      <xdr:rowOff>44272</xdr:rowOff>
    </xdr:to>
    <xdr:sp macro="" textlink="">
      <xdr:nvSpPr>
        <xdr:cNvPr id="120" name="フローチャート: 判断 119">
          <a:extLst>
            <a:ext uri="{FF2B5EF4-FFF2-40B4-BE49-F238E27FC236}">
              <a16:creationId xmlns:a16="http://schemas.microsoft.com/office/drawing/2014/main" id="{EA1C99C1-AAFE-4514-9E4F-ADBC6BD6BAAF}"/>
            </a:ext>
          </a:extLst>
        </xdr:cNvPr>
        <xdr:cNvSpPr/>
      </xdr:nvSpPr>
      <xdr:spPr>
        <a:xfrm>
          <a:off x="8445500" y="68197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136767</xdr:rowOff>
    </xdr:from>
    <xdr:to>
      <xdr:col>46</xdr:col>
      <xdr:colOff>38100</xdr:colOff>
      <xdr:row>41</xdr:row>
      <xdr:rowOff>66917</xdr:rowOff>
    </xdr:to>
    <xdr:sp macro="" textlink="">
      <xdr:nvSpPr>
        <xdr:cNvPr id="121" name="フローチャート: 判断 120">
          <a:extLst>
            <a:ext uri="{FF2B5EF4-FFF2-40B4-BE49-F238E27FC236}">
              <a16:creationId xmlns:a16="http://schemas.microsoft.com/office/drawing/2014/main" id="{C7A5158B-D4D3-418E-92DD-78F224997DF0}"/>
            </a:ext>
          </a:extLst>
        </xdr:cNvPr>
        <xdr:cNvSpPr/>
      </xdr:nvSpPr>
      <xdr:spPr>
        <a:xfrm>
          <a:off x="7670800" y="68423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126238</xdr:rowOff>
    </xdr:from>
    <xdr:to>
      <xdr:col>41</xdr:col>
      <xdr:colOff>101600</xdr:colOff>
      <xdr:row>41</xdr:row>
      <xdr:rowOff>56388</xdr:rowOff>
    </xdr:to>
    <xdr:sp macro="" textlink="">
      <xdr:nvSpPr>
        <xdr:cNvPr id="122" name="フローチャート: 判断 121">
          <a:extLst>
            <a:ext uri="{FF2B5EF4-FFF2-40B4-BE49-F238E27FC236}">
              <a16:creationId xmlns:a16="http://schemas.microsoft.com/office/drawing/2014/main" id="{821A7A23-E5AB-404C-8773-87DECBA9AC17}"/>
            </a:ext>
          </a:extLst>
        </xdr:cNvPr>
        <xdr:cNvSpPr/>
      </xdr:nvSpPr>
      <xdr:spPr>
        <a:xfrm>
          <a:off x="6873240" y="68318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131132</xdr:rowOff>
    </xdr:from>
    <xdr:to>
      <xdr:col>36</xdr:col>
      <xdr:colOff>165100</xdr:colOff>
      <xdr:row>41</xdr:row>
      <xdr:rowOff>61282</xdr:rowOff>
    </xdr:to>
    <xdr:sp macro="" textlink="">
      <xdr:nvSpPr>
        <xdr:cNvPr id="123" name="フローチャート: 判断 122">
          <a:extLst>
            <a:ext uri="{FF2B5EF4-FFF2-40B4-BE49-F238E27FC236}">
              <a16:creationId xmlns:a16="http://schemas.microsoft.com/office/drawing/2014/main" id="{11EEEC57-FF58-4EC0-9D9F-56B4E43503EC}"/>
            </a:ext>
          </a:extLst>
        </xdr:cNvPr>
        <xdr:cNvSpPr/>
      </xdr:nvSpPr>
      <xdr:spPr>
        <a:xfrm>
          <a:off x="6098540" y="68367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130F661F-C0CF-4200-B08E-DF95ECA1A751}"/>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DB518334-B971-491E-9DDE-CB104111F174}"/>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5E3FB73B-C0A2-4ED3-872A-F8117841EFFA}"/>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95978367-0999-4F67-94F8-CC54E24B08AC}"/>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99DFDDE5-0AC2-4870-BA02-FBAA986F3A5C}"/>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117670</xdr:rowOff>
    </xdr:from>
    <xdr:to>
      <xdr:col>55</xdr:col>
      <xdr:colOff>50800</xdr:colOff>
      <xdr:row>41</xdr:row>
      <xdr:rowOff>47820</xdr:rowOff>
    </xdr:to>
    <xdr:sp macro="" textlink="">
      <xdr:nvSpPr>
        <xdr:cNvPr id="129" name="楕円 128">
          <a:extLst>
            <a:ext uri="{FF2B5EF4-FFF2-40B4-BE49-F238E27FC236}">
              <a16:creationId xmlns:a16="http://schemas.microsoft.com/office/drawing/2014/main" id="{08249215-8377-43E9-B52D-3EF5BE75450B}"/>
            </a:ext>
          </a:extLst>
        </xdr:cNvPr>
        <xdr:cNvSpPr/>
      </xdr:nvSpPr>
      <xdr:spPr>
        <a:xfrm>
          <a:off x="9192260" y="68232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96097</xdr:rowOff>
    </xdr:from>
    <xdr:ext cx="534377" cy="259045"/>
    <xdr:sp macro="" textlink="">
      <xdr:nvSpPr>
        <xdr:cNvPr id="130" name="【道路】&#10;一人当たり延長該当値テキスト">
          <a:extLst>
            <a:ext uri="{FF2B5EF4-FFF2-40B4-BE49-F238E27FC236}">
              <a16:creationId xmlns:a16="http://schemas.microsoft.com/office/drawing/2014/main" id="{9D7A4BED-3922-48C1-B94B-7B6696FBAAA0}"/>
            </a:ext>
          </a:extLst>
        </xdr:cNvPr>
        <xdr:cNvSpPr txBox="1"/>
      </xdr:nvSpPr>
      <xdr:spPr>
        <a:xfrm>
          <a:off x="9258300" y="6801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123828</xdr:rowOff>
    </xdr:from>
    <xdr:to>
      <xdr:col>50</xdr:col>
      <xdr:colOff>165100</xdr:colOff>
      <xdr:row>41</xdr:row>
      <xdr:rowOff>53978</xdr:rowOff>
    </xdr:to>
    <xdr:sp macro="" textlink="">
      <xdr:nvSpPr>
        <xdr:cNvPr id="131" name="楕円 130">
          <a:extLst>
            <a:ext uri="{FF2B5EF4-FFF2-40B4-BE49-F238E27FC236}">
              <a16:creationId xmlns:a16="http://schemas.microsoft.com/office/drawing/2014/main" id="{27BD8050-1B03-4F6D-92ED-AB63F6752D80}"/>
            </a:ext>
          </a:extLst>
        </xdr:cNvPr>
        <xdr:cNvSpPr/>
      </xdr:nvSpPr>
      <xdr:spPr>
        <a:xfrm>
          <a:off x="8445500" y="68294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168470</xdr:rowOff>
    </xdr:from>
    <xdr:to>
      <xdr:col>55</xdr:col>
      <xdr:colOff>0</xdr:colOff>
      <xdr:row>41</xdr:row>
      <xdr:rowOff>3178</xdr:rowOff>
    </xdr:to>
    <xdr:cxnSp macro="">
      <xdr:nvCxnSpPr>
        <xdr:cNvPr id="132" name="直線コネクタ 131">
          <a:extLst>
            <a:ext uri="{FF2B5EF4-FFF2-40B4-BE49-F238E27FC236}">
              <a16:creationId xmlns:a16="http://schemas.microsoft.com/office/drawing/2014/main" id="{91475653-FB00-4980-A6DD-C1D71D450227}"/>
            </a:ext>
          </a:extLst>
        </xdr:cNvPr>
        <xdr:cNvCxnSpPr/>
      </xdr:nvCxnSpPr>
      <xdr:spPr>
        <a:xfrm flipV="1">
          <a:off x="8496300" y="6874070"/>
          <a:ext cx="723900" cy="2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114591</xdr:rowOff>
    </xdr:from>
    <xdr:to>
      <xdr:col>46</xdr:col>
      <xdr:colOff>38100</xdr:colOff>
      <xdr:row>41</xdr:row>
      <xdr:rowOff>44741</xdr:rowOff>
    </xdr:to>
    <xdr:sp macro="" textlink="">
      <xdr:nvSpPr>
        <xdr:cNvPr id="133" name="楕円 132">
          <a:extLst>
            <a:ext uri="{FF2B5EF4-FFF2-40B4-BE49-F238E27FC236}">
              <a16:creationId xmlns:a16="http://schemas.microsoft.com/office/drawing/2014/main" id="{ACAB7B15-69A8-4FC4-843D-F4C2BA30F2B2}"/>
            </a:ext>
          </a:extLst>
        </xdr:cNvPr>
        <xdr:cNvSpPr/>
      </xdr:nvSpPr>
      <xdr:spPr>
        <a:xfrm>
          <a:off x="7670800" y="682019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165391</xdr:rowOff>
    </xdr:from>
    <xdr:to>
      <xdr:col>50</xdr:col>
      <xdr:colOff>114300</xdr:colOff>
      <xdr:row>41</xdr:row>
      <xdr:rowOff>3178</xdr:rowOff>
    </xdr:to>
    <xdr:cxnSp macro="">
      <xdr:nvCxnSpPr>
        <xdr:cNvPr id="134" name="直線コネクタ 133">
          <a:extLst>
            <a:ext uri="{FF2B5EF4-FFF2-40B4-BE49-F238E27FC236}">
              <a16:creationId xmlns:a16="http://schemas.microsoft.com/office/drawing/2014/main" id="{5B255E1E-D684-4AB3-82BA-D21120D91329}"/>
            </a:ext>
          </a:extLst>
        </xdr:cNvPr>
        <xdr:cNvCxnSpPr/>
      </xdr:nvCxnSpPr>
      <xdr:spPr>
        <a:xfrm>
          <a:off x="7713980" y="6870991"/>
          <a:ext cx="782320" cy="5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119786</xdr:rowOff>
    </xdr:from>
    <xdr:to>
      <xdr:col>41</xdr:col>
      <xdr:colOff>101600</xdr:colOff>
      <xdr:row>41</xdr:row>
      <xdr:rowOff>49936</xdr:rowOff>
    </xdr:to>
    <xdr:sp macro="" textlink="">
      <xdr:nvSpPr>
        <xdr:cNvPr id="135" name="楕円 134">
          <a:extLst>
            <a:ext uri="{FF2B5EF4-FFF2-40B4-BE49-F238E27FC236}">
              <a16:creationId xmlns:a16="http://schemas.microsoft.com/office/drawing/2014/main" id="{B4268008-0767-4CFC-90BF-36B5CD2033EE}"/>
            </a:ext>
          </a:extLst>
        </xdr:cNvPr>
        <xdr:cNvSpPr/>
      </xdr:nvSpPr>
      <xdr:spPr>
        <a:xfrm>
          <a:off x="6873240" y="68253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165391</xdr:rowOff>
    </xdr:from>
    <xdr:to>
      <xdr:col>45</xdr:col>
      <xdr:colOff>177800</xdr:colOff>
      <xdr:row>40</xdr:row>
      <xdr:rowOff>170586</xdr:rowOff>
    </xdr:to>
    <xdr:cxnSp macro="">
      <xdr:nvCxnSpPr>
        <xdr:cNvPr id="136" name="直線コネクタ 135">
          <a:extLst>
            <a:ext uri="{FF2B5EF4-FFF2-40B4-BE49-F238E27FC236}">
              <a16:creationId xmlns:a16="http://schemas.microsoft.com/office/drawing/2014/main" id="{90862289-4219-42D7-A2C0-253A6CF3C4E9}"/>
            </a:ext>
          </a:extLst>
        </xdr:cNvPr>
        <xdr:cNvCxnSpPr/>
      </xdr:nvCxnSpPr>
      <xdr:spPr>
        <a:xfrm flipV="1">
          <a:off x="6924040" y="6870991"/>
          <a:ext cx="789940" cy="5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120203</xdr:rowOff>
    </xdr:from>
    <xdr:to>
      <xdr:col>36</xdr:col>
      <xdr:colOff>165100</xdr:colOff>
      <xdr:row>41</xdr:row>
      <xdr:rowOff>50353</xdr:rowOff>
    </xdr:to>
    <xdr:sp macro="" textlink="">
      <xdr:nvSpPr>
        <xdr:cNvPr id="137" name="楕円 136">
          <a:extLst>
            <a:ext uri="{FF2B5EF4-FFF2-40B4-BE49-F238E27FC236}">
              <a16:creationId xmlns:a16="http://schemas.microsoft.com/office/drawing/2014/main" id="{2A5E3BAA-991A-4DEA-AAFB-90BA2D983455}"/>
            </a:ext>
          </a:extLst>
        </xdr:cNvPr>
        <xdr:cNvSpPr/>
      </xdr:nvSpPr>
      <xdr:spPr>
        <a:xfrm>
          <a:off x="6098540" y="682580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170586</xdr:rowOff>
    </xdr:from>
    <xdr:to>
      <xdr:col>41</xdr:col>
      <xdr:colOff>50800</xdr:colOff>
      <xdr:row>40</xdr:row>
      <xdr:rowOff>171003</xdr:rowOff>
    </xdr:to>
    <xdr:cxnSp macro="">
      <xdr:nvCxnSpPr>
        <xdr:cNvPr id="138" name="直線コネクタ 137">
          <a:extLst>
            <a:ext uri="{FF2B5EF4-FFF2-40B4-BE49-F238E27FC236}">
              <a16:creationId xmlns:a16="http://schemas.microsoft.com/office/drawing/2014/main" id="{8FFDB8E1-C2AC-4D95-9E86-7D8EBD0510EA}"/>
            </a:ext>
          </a:extLst>
        </xdr:cNvPr>
        <xdr:cNvCxnSpPr/>
      </xdr:nvCxnSpPr>
      <xdr:spPr>
        <a:xfrm flipV="1">
          <a:off x="6149340" y="6876186"/>
          <a:ext cx="774700" cy="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60799</xdr:rowOff>
    </xdr:from>
    <xdr:ext cx="534377" cy="259045"/>
    <xdr:sp macro="" textlink="">
      <xdr:nvSpPr>
        <xdr:cNvPr id="139" name="n_1aveValue【道路】&#10;一人当たり延長">
          <a:extLst>
            <a:ext uri="{FF2B5EF4-FFF2-40B4-BE49-F238E27FC236}">
              <a16:creationId xmlns:a16="http://schemas.microsoft.com/office/drawing/2014/main" id="{26204750-EFF7-4601-8049-24A3D7B88299}"/>
            </a:ext>
          </a:extLst>
        </xdr:cNvPr>
        <xdr:cNvSpPr txBox="1"/>
      </xdr:nvSpPr>
      <xdr:spPr>
        <a:xfrm>
          <a:off x="8239271" y="659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58044</xdr:rowOff>
    </xdr:from>
    <xdr:ext cx="534377" cy="259045"/>
    <xdr:sp macro="" textlink="">
      <xdr:nvSpPr>
        <xdr:cNvPr id="140" name="n_2aveValue【道路】&#10;一人当たり延長">
          <a:extLst>
            <a:ext uri="{FF2B5EF4-FFF2-40B4-BE49-F238E27FC236}">
              <a16:creationId xmlns:a16="http://schemas.microsoft.com/office/drawing/2014/main" id="{94E52FE0-5B43-4587-A6F0-14316511E683}"/>
            </a:ext>
          </a:extLst>
        </xdr:cNvPr>
        <xdr:cNvSpPr txBox="1"/>
      </xdr:nvSpPr>
      <xdr:spPr>
        <a:xfrm>
          <a:off x="7477271" y="6931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47515</xdr:rowOff>
    </xdr:from>
    <xdr:ext cx="534377" cy="259045"/>
    <xdr:sp macro="" textlink="">
      <xdr:nvSpPr>
        <xdr:cNvPr id="141" name="n_3aveValue【道路】&#10;一人当たり延長">
          <a:extLst>
            <a:ext uri="{FF2B5EF4-FFF2-40B4-BE49-F238E27FC236}">
              <a16:creationId xmlns:a16="http://schemas.microsoft.com/office/drawing/2014/main" id="{30409D18-2312-418E-A409-7D95D4CFA5A1}"/>
            </a:ext>
          </a:extLst>
        </xdr:cNvPr>
        <xdr:cNvSpPr txBox="1"/>
      </xdr:nvSpPr>
      <xdr:spPr>
        <a:xfrm>
          <a:off x="6702571" y="6920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52409</xdr:rowOff>
    </xdr:from>
    <xdr:ext cx="534377" cy="259045"/>
    <xdr:sp macro="" textlink="">
      <xdr:nvSpPr>
        <xdr:cNvPr id="142" name="n_4aveValue【道路】&#10;一人当たり延長">
          <a:extLst>
            <a:ext uri="{FF2B5EF4-FFF2-40B4-BE49-F238E27FC236}">
              <a16:creationId xmlns:a16="http://schemas.microsoft.com/office/drawing/2014/main" id="{BD97E7A3-69CD-4896-9175-983AA2B07A1D}"/>
            </a:ext>
          </a:extLst>
        </xdr:cNvPr>
        <xdr:cNvSpPr txBox="1"/>
      </xdr:nvSpPr>
      <xdr:spPr>
        <a:xfrm>
          <a:off x="5905011" y="6925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45105</xdr:rowOff>
    </xdr:from>
    <xdr:ext cx="534377" cy="259045"/>
    <xdr:sp macro="" textlink="">
      <xdr:nvSpPr>
        <xdr:cNvPr id="143" name="n_1mainValue【道路】&#10;一人当たり延長">
          <a:extLst>
            <a:ext uri="{FF2B5EF4-FFF2-40B4-BE49-F238E27FC236}">
              <a16:creationId xmlns:a16="http://schemas.microsoft.com/office/drawing/2014/main" id="{7509D3CD-1BCB-4707-9D89-78A4382527FD}"/>
            </a:ext>
          </a:extLst>
        </xdr:cNvPr>
        <xdr:cNvSpPr txBox="1"/>
      </xdr:nvSpPr>
      <xdr:spPr>
        <a:xfrm>
          <a:off x="8239271" y="6918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61268</xdr:rowOff>
    </xdr:from>
    <xdr:ext cx="534377" cy="259045"/>
    <xdr:sp macro="" textlink="">
      <xdr:nvSpPr>
        <xdr:cNvPr id="144" name="n_2mainValue【道路】&#10;一人当たり延長">
          <a:extLst>
            <a:ext uri="{FF2B5EF4-FFF2-40B4-BE49-F238E27FC236}">
              <a16:creationId xmlns:a16="http://schemas.microsoft.com/office/drawing/2014/main" id="{8D901196-E471-4C01-9784-10D4F0880949}"/>
            </a:ext>
          </a:extLst>
        </xdr:cNvPr>
        <xdr:cNvSpPr txBox="1"/>
      </xdr:nvSpPr>
      <xdr:spPr>
        <a:xfrm>
          <a:off x="7477271" y="6599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66463</xdr:rowOff>
    </xdr:from>
    <xdr:ext cx="534377" cy="259045"/>
    <xdr:sp macro="" textlink="">
      <xdr:nvSpPr>
        <xdr:cNvPr id="145" name="n_3mainValue【道路】&#10;一人当たり延長">
          <a:extLst>
            <a:ext uri="{FF2B5EF4-FFF2-40B4-BE49-F238E27FC236}">
              <a16:creationId xmlns:a16="http://schemas.microsoft.com/office/drawing/2014/main" id="{1E32A7FD-8FDA-4F22-8C25-9BA83CE8223A}"/>
            </a:ext>
          </a:extLst>
        </xdr:cNvPr>
        <xdr:cNvSpPr txBox="1"/>
      </xdr:nvSpPr>
      <xdr:spPr>
        <a:xfrm>
          <a:off x="6702571" y="6604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66880</xdr:rowOff>
    </xdr:from>
    <xdr:ext cx="534377" cy="259045"/>
    <xdr:sp macro="" textlink="">
      <xdr:nvSpPr>
        <xdr:cNvPr id="146" name="n_4mainValue【道路】&#10;一人当たり延長">
          <a:extLst>
            <a:ext uri="{FF2B5EF4-FFF2-40B4-BE49-F238E27FC236}">
              <a16:creationId xmlns:a16="http://schemas.microsoft.com/office/drawing/2014/main" id="{A4476C41-5438-4BC7-AD04-C6B2E238767C}"/>
            </a:ext>
          </a:extLst>
        </xdr:cNvPr>
        <xdr:cNvSpPr txBox="1"/>
      </xdr:nvSpPr>
      <xdr:spPr>
        <a:xfrm>
          <a:off x="5905011" y="660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E7A1AF8F-EC75-43F0-975B-4F1D88E3002C}"/>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C57EFE21-D17A-483F-937B-946D85B073A9}"/>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DE06D926-4569-4B61-8ED6-7EA399DB6895}"/>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5CEDA7EC-4474-414E-A992-40789541571B}"/>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89A9A064-6DD2-44F6-B226-8B2C42F4BB30}"/>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DE12AE0F-077B-4C7B-A729-8C77033E35F1}"/>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1D417DA3-A49D-4CE2-A9C0-5BF22FFC28BF}"/>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11F88433-F883-488D-9E93-5F29E6CE55B3}"/>
            </a:ext>
          </a:extLst>
        </xdr:cNvPr>
        <xdr:cNvSpPr/>
      </xdr:nvSpPr>
      <xdr:spPr>
        <a:xfrm>
          <a:off x="670560" y="894207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55" name="正方形/長方形 154">
          <a:extLst>
            <a:ext uri="{FF2B5EF4-FFF2-40B4-BE49-F238E27FC236}">
              <a16:creationId xmlns:a16="http://schemas.microsoft.com/office/drawing/2014/main" id="{A281F8EB-E9DC-46CD-B6E8-07E5E6311BB9}"/>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6" name="正方形/長方形 155">
          <a:extLst>
            <a:ext uri="{FF2B5EF4-FFF2-40B4-BE49-F238E27FC236}">
              <a16:creationId xmlns:a16="http://schemas.microsoft.com/office/drawing/2014/main" id="{ED0C3AB8-E3B6-481B-ABEB-ADC9E09E80C6}"/>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7" name="正方形/長方形 156">
          <a:extLst>
            <a:ext uri="{FF2B5EF4-FFF2-40B4-BE49-F238E27FC236}">
              <a16:creationId xmlns:a16="http://schemas.microsoft.com/office/drawing/2014/main" id="{3B63C60F-C770-492B-B016-8D0EBD7BD54C}"/>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8" name="正方形/長方形 157">
          <a:extLst>
            <a:ext uri="{FF2B5EF4-FFF2-40B4-BE49-F238E27FC236}">
              <a16:creationId xmlns:a16="http://schemas.microsoft.com/office/drawing/2014/main" id="{B65AB9A3-FEE0-4AFF-945F-271F2548830C}"/>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9" name="正方形/長方形 158">
          <a:extLst>
            <a:ext uri="{FF2B5EF4-FFF2-40B4-BE49-F238E27FC236}">
              <a16:creationId xmlns:a16="http://schemas.microsoft.com/office/drawing/2014/main" id="{C46C1C05-420E-433A-B9E2-4C75B68E8BA9}"/>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0" name="正方形/長方形 159">
          <a:extLst>
            <a:ext uri="{FF2B5EF4-FFF2-40B4-BE49-F238E27FC236}">
              <a16:creationId xmlns:a16="http://schemas.microsoft.com/office/drawing/2014/main" id="{F5F9D248-D8D9-4E9C-AB07-8DC45E5C0C50}"/>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1" name="正方形/長方形 160">
          <a:extLst>
            <a:ext uri="{FF2B5EF4-FFF2-40B4-BE49-F238E27FC236}">
              <a16:creationId xmlns:a16="http://schemas.microsoft.com/office/drawing/2014/main" id="{EFE361DC-F1BF-48EC-84ED-1AD44C0B6C38}"/>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2" name="正方形/長方形 161">
          <a:extLst>
            <a:ext uri="{FF2B5EF4-FFF2-40B4-BE49-F238E27FC236}">
              <a16:creationId xmlns:a16="http://schemas.microsoft.com/office/drawing/2014/main" id="{97988C34-36AB-49AF-8DC8-533582CB0EC5}"/>
            </a:ext>
          </a:extLst>
        </xdr:cNvPr>
        <xdr:cNvSpPr/>
      </xdr:nvSpPr>
      <xdr:spPr>
        <a:xfrm>
          <a:off x="5826760" y="894207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3" name="正方形/長方形 162">
          <a:extLst>
            <a:ext uri="{FF2B5EF4-FFF2-40B4-BE49-F238E27FC236}">
              <a16:creationId xmlns:a16="http://schemas.microsoft.com/office/drawing/2014/main" id="{9E795698-61AF-4827-94F6-1D2BC22A8219}"/>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4" name="正方形/長方形 163">
          <a:extLst>
            <a:ext uri="{FF2B5EF4-FFF2-40B4-BE49-F238E27FC236}">
              <a16:creationId xmlns:a16="http://schemas.microsoft.com/office/drawing/2014/main" id="{A65183F8-57C0-40D6-BAE6-9549142866ED}"/>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5" name="正方形/長方形 164">
          <a:extLst>
            <a:ext uri="{FF2B5EF4-FFF2-40B4-BE49-F238E27FC236}">
              <a16:creationId xmlns:a16="http://schemas.microsoft.com/office/drawing/2014/main" id="{1BB01FC7-755D-4BE7-A236-28E39CF6596B}"/>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6" name="正方形/長方形 165">
          <a:extLst>
            <a:ext uri="{FF2B5EF4-FFF2-40B4-BE49-F238E27FC236}">
              <a16:creationId xmlns:a16="http://schemas.microsoft.com/office/drawing/2014/main" id="{695A1538-F57C-4C0C-A8BA-1D9B2A2D5027}"/>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7" name="正方形/長方形 166">
          <a:extLst>
            <a:ext uri="{FF2B5EF4-FFF2-40B4-BE49-F238E27FC236}">
              <a16:creationId xmlns:a16="http://schemas.microsoft.com/office/drawing/2014/main" id="{740C0349-1679-41EC-B7E4-FE086D27F234}"/>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8" name="正方形/長方形 167">
          <a:extLst>
            <a:ext uri="{FF2B5EF4-FFF2-40B4-BE49-F238E27FC236}">
              <a16:creationId xmlns:a16="http://schemas.microsoft.com/office/drawing/2014/main" id="{26661ED7-E819-4428-A1F3-5006D4B8ED6C}"/>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9" name="正方形/長方形 168">
          <a:extLst>
            <a:ext uri="{FF2B5EF4-FFF2-40B4-BE49-F238E27FC236}">
              <a16:creationId xmlns:a16="http://schemas.microsoft.com/office/drawing/2014/main" id="{8AFC678B-9B58-4C4C-9A80-8817BE4CA3FE}"/>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0" name="正方形/長方形 169">
          <a:extLst>
            <a:ext uri="{FF2B5EF4-FFF2-40B4-BE49-F238E27FC236}">
              <a16:creationId xmlns:a16="http://schemas.microsoft.com/office/drawing/2014/main" id="{3E25608B-9D9B-432B-9611-1E979F0FC1BA}"/>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1" name="テキスト ボックス 170">
          <a:extLst>
            <a:ext uri="{FF2B5EF4-FFF2-40B4-BE49-F238E27FC236}">
              <a16:creationId xmlns:a16="http://schemas.microsoft.com/office/drawing/2014/main" id="{598DAC83-BC3D-4779-B948-82DCBB17C17C}"/>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2" name="直線コネクタ 171">
          <a:extLst>
            <a:ext uri="{FF2B5EF4-FFF2-40B4-BE49-F238E27FC236}">
              <a16:creationId xmlns:a16="http://schemas.microsoft.com/office/drawing/2014/main" id="{AF8CB8AB-FD10-48C2-8C9F-5B338DF364BB}"/>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3" name="テキスト ボックス 172">
          <a:extLst>
            <a:ext uri="{FF2B5EF4-FFF2-40B4-BE49-F238E27FC236}">
              <a16:creationId xmlns:a16="http://schemas.microsoft.com/office/drawing/2014/main" id="{E0CCC00A-E79A-4EFF-90A0-3F95ACB42219}"/>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4" name="直線コネクタ 173">
          <a:extLst>
            <a:ext uri="{FF2B5EF4-FFF2-40B4-BE49-F238E27FC236}">
              <a16:creationId xmlns:a16="http://schemas.microsoft.com/office/drawing/2014/main" id="{7BA1E3DC-866F-4777-8220-239A8B7E02BA}"/>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75" name="テキスト ボックス 174">
          <a:extLst>
            <a:ext uri="{FF2B5EF4-FFF2-40B4-BE49-F238E27FC236}">
              <a16:creationId xmlns:a16="http://schemas.microsoft.com/office/drawing/2014/main" id="{3C4DCF9B-8A82-4537-994C-9A4F2B585DE5}"/>
            </a:ext>
          </a:extLst>
        </xdr:cNvPr>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6" name="直線コネクタ 175">
          <a:extLst>
            <a:ext uri="{FF2B5EF4-FFF2-40B4-BE49-F238E27FC236}">
              <a16:creationId xmlns:a16="http://schemas.microsoft.com/office/drawing/2014/main" id="{9929382A-47F8-4FA3-A45C-CA20FD01278B}"/>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77" name="テキスト ボックス 176">
          <a:extLst>
            <a:ext uri="{FF2B5EF4-FFF2-40B4-BE49-F238E27FC236}">
              <a16:creationId xmlns:a16="http://schemas.microsoft.com/office/drawing/2014/main" id="{76E3ED78-5C1C-4DBC-90C2-1E649DB35BAF}"/>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78" name="直線コネクタ 177">
          <a:extLst>
            <a:ext uri="{FF2B5EF4-FFF2-40B4-BE49-F238E27FC236}">
              <a16:creationId xmlns:a16="http://schemas.microsoft.com/office/drawing/2014/main" id="{39403602-4FA5-4394-AE9D-5A1EE3EB9082}"/>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79" name="テキスト ボックス 178">
          <a:extLst>
            <a:ext uri="{FF2B5EF4-FFF2-40B4-BE49-F238E27FC236}">
              <a16:creationId xmlns:a16="http://schemas.microsoft.com/office/drawing/2014/main" id="{83A5B84B-D7A6-4492-B5B3-2BD1655A58BC}"/>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80" name="直線コネクタ 179">
          <a:extLst>
            <a:ext uri="{FF2B5EF4-FFF2-40B4-BE49-F238E27FC236}">
              <a16:creationId xmlns:a16="http://schemas.microsoft.com/office/drawing/2014/main" id="{DBBD9691-A353-494E-8BB2-4E9980011705}"/>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81" name="テキスト ボックス 180">
          <a:extLst>
            <a:ext uri="{FF2B5EF4-FFF2-40B4-BE49-F238E27FC236}">
              <a16:creationId xmlns:a16="http://schemas.microsoft.com/office/drawing/2014/main" id="{3D7B26FD-5C78-4913-84CB-E14F4DFF418C}"/>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82" name="直線コネクタ 181">
          <a:extLst>
            <a:ext uri="{FF2B5EF4-FFF2-40B4-BE49-F238E27FC236}">
              <a16:creationId xmlns:a16="http://schemas.microsoft.com/office/drawing/2014/main" id="{ABE78CAD-1F92-4E31-9A2D-42D19CF4F924}"/>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83" name="テキスト ボックス 182">
          <a:extLst>
            <a:ext uri="{FF2B5EF4-FFF2-40B4-BE49-F238E27FC236}">
              <a16:creationId xmlns:a16="http://schemas.microsoft.com/office/drawing/2014/main" id="{95B44766-7ABD-478E-9556-5E4818E0D019}"/>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4" name="直線コネクタ 183">
          <a:extLst>
            <a:ext uri="{FF2B5EF4-FFF2-40B4-BE49-F238E27FC236}">
              <a16:creationId xmlns:a16="http://schemas.microsoft.com/office/drawing/2014/main" id="{59E3446B-A133-4145-BEBF-87C89CA7E3B0}"/>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85" name="テキスト ボックス 184">
          <a:extLst>
            <a:ext uri="{FF2B5EF4-FFF2-40B4-BE49-F238E27FC236}">
              <a16:creationId xmlns:a16="http://schemas.microsoft.com/office/drawing/2014/main" id="{6ADF868E-E3DF-4299-9D2C-E8A296771AAF}"/>
            </a:ext>
          </a:extLst>
        </xdr:cNvPr>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6" name="直線コネクタ 185">
          <a:extLst>
            <a:ext uri="{FF2B5EF4-FFF2-40B4-BE49-F238E27FC236}">
              <a16:creationId xmlns:a16="http://schemas.microsoft.com/office/drawing/2014/main" id="{599B1D24-982F-42BA-A89D-4E01F76CAE78}"/>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7" name="【公営住宅】&#10;有形固定資産減価償却率グラフ枠">
          <a:extLst>
            <a:ext uri="{FF2B5EF4-FFF2-40B4-BE49-F238E27FC236}">
              <a16:creationId xmlns:a16="http://schemas.microsoft.com/office/drawing/2014/main" id="{C0067D16-654E-437C-B2B8-F76D42A1D613}"/>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109945</xdr:rowOff>
    </xdr:from>
    <xdr:to>
      <xdr:col>24</xdr:col>
      <xdr:colOff>62865</xdr:colOff>
      <xdr:row>86</xdr:row>
      <xdr:rowOff>168729</xdr:rowOff>
    </xdr:to>
    <xdr:cxnSp macro="">
      <xdr:nvCxnSpPr>
        <xdr:cNvPr id="188" name="直線コネクタ 187">
          <a:extLst>
            <a:ext uri="{FF2B5EF4-FFF2-40B4-BE49-F238E27FC236}">
              <a16:creationId xmlns:a16="http://schemas.microsoft.com/office/drawing/2014/main" id="{09F7D110-1322-494C-AB36-1366579252B1}"/>
            </a:ext>
          </a:extLst>
        </xdr:cNvPr>
        <xdr:cNvCxnSpPr/>
      </xdr:nvCxnSpPr>
      <xdr:spPr>
        <a:xfrm flipV="1">
          <a:off x="4086225" y="13185865"/>
          <a:ext cx="0" cy="1399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189" name="【公営住宅】&#10;有形固定資産減価償却率最小値テキスト">
          <a:extLst>
            <a:ext uri="{FF2B5EF4-FFF2-40B4-BE49-F238E27FC236}">
              <a16:creationId xmlns:a16="http://schemas.microsoft.com/office/drawing/2014/main" id="{C1672EE6-1832-4EBB-9990-35698EB5D548}"/>
            </a:ext>
          </a:extLst>
        </xdr:cNvPr>
        <xdr:cNvSpPr txBox="1"/>
      </xdr:nvSpPr>
      <xdr:spPr>
        <a:xfrm>
          <a:off x="412496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190" name="直線コネクタ 189">
          <a:extLst>
            <a:ext uri="{FF2B5EF4-FFF2-40B4-BE49-F238E27FC236}">
              <a16:creationId xmlns:a16="http://schemas.microsoft.com/office/drawing/2014/main" id="{D3B731B6-2485-4CF5-96D2-AA3612B56C3E}"/>
            </a:ext>
          </a:extLst>
        </xdr:cNvPr>
        <xdr:cNvCxnSpPr/>
      </xdr:nvCxnSpPr>
      <xdr:spPr>
        <a:xfrm>
          <a:off x="402082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56622</xdr:rowOff>
    </xdr:from>
    <xdr:ext cx="405111" cy="259045"/>
    <xdr:sp macro="" textlink="">
      <xdr:nvSpPr>
        <xdr:cNvPr id="191" name="【公営住宅】&#10;有形固定資産減価償却率最大値テキスト">
          <a:extLst>
            <a:ext uri="{FF2B5EF4-FFF2-40B4-BE49-F238E27FC236}">
              <a16:creationId xmlns:a16="http://schemas.microsoft.com/office/drawing/2014/main" id="{13533A18-D4BE-45E3-94DF-A350F2B87160}"/>
            </a:ext>
          </a:extLst>
        </xdr:cNvPr>
        <xdr:cNvSpPr txBox="1"/>
      </xdr:nvSpPr>
      <xdr:spPr>
        <a:xfrm>
          <a:off x="4124960" y="12964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109945</xdr:rowOff>
    </xdr:from>
    <xdr:to>
      <xdr:col>24</xdr:col>
      <xdr:colOff>152400</xdr:colOff>
      <xdr:row>78</xdr:row>
      <xdr:rowOff>109945</xdr:rowOff>
    </xdr:to>
    <xdr:cxnSp macro="">
      <xdr:nvCxnSpPr>
        <xdr:cNvPr id="192" name="直線コネクタ 191">
          <a:extLst>
            <a:ext uri="{FF2B5EF4-FFF2-40B4-BE49-F238E27FC236}">
              <a16:creationId xmlns:a16="http://schemas.microsoft.com/office/drawing/2014/main" id="{0C044799-FFB6-4363-892C-E818612F5E45}"/>
            </a:ext>
          </a:extLst>
        </xdr:cNvPr>
        <xdr:cNvCxnSpPr/>
      </xdr:nvCxnSpPr>
      <xdr:spPr>
        <a:xfrm>
          <a:off x="4020820" y="131858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6548</xdr:rowOff>
    </xdr:from>
    <xdr:ext cx="405111" cy="259045"/>
    <xdr:sp macro="" textlink="">
      <xdr:nvSpPr>
        <xdr:cNvPr id="193" name="【公営住宅】&#10;有形固定資産減価償却率平均値テキスト">
          <a:extLst>
            <a:ext uri="{FF2B5EF4-FFF2-40B4-BE49-F238E27FC236}">
              <a16:creationId xmlns:a16="http://schemas.microsoft.com/office/drawing/2014/main" id="{CBBA881D-709A-44EA-87A6-E6380756764D}"/>
            </a:ext>
          </a:extLst>
        </xdr:cNvPr>
        <xdr:cNvSpPr txBox="1"/>
      </xdr:nvSpPr>
      <xdr:spPr>
        <a:xfrm>
          <a:off x="4124960" y="1392066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28121</xdr:rowOff>
    </xdr:from>
    <xdr:to>
      <xdr:col>24</xdr:col>
      <xdr:colOff>114300</xdr:colOff>
      <xdr:row>83</xdr:row>
      <xdr:rowOff>129721</xdr:rowOff>
    </xdr:to>
    <xdr:sp macro="" textlink="">
      <xdr:nvSpPr>
        <xdr:cNvPr id="194" name="フローチャート: 判断 193">
          <a:extLst>
            <a:ext uri="{FF2B5EF4-FFF2-40B4-BE49-F238E27FC236}">
              <a16:creationId xmlns:a16="http://schemas.microsoft.com/office/drawing/2014/main" id="{697D712F-EA9D-4DD1-88FE-4D15137402B4}"/>
            </a:ext>
          </a:extLst>
        </xdr:cNvPr>
        <xdr:cNvSpPr/>
      </xdr:nvSpPr>
      <xdr:spPr>
        <a:xfrm>
          <a:off x="4036060" y="13942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160382</xdr:rowOff>
    </xdr:from>
    <xdr:to>
      <xdr:col>20</xdr:col>
      <xdr:colOff>38100</xdr:colOff>
      <xdr:row>83</xdr:row>
      <xdr:rowOff>90532</xdr:rowOff>
    </xdr:to>
    <xdr:sp macro="" textlink="">
      <xdr:nvSpPr>
        <xdr:cNvPr id="195" name="フローチャート: 判断 194">
          <a:extLst>
            <a:ext uri="{FF2B5EF4-FFF2-40B4-BE49-F238E27FC236}">
              <a16:creationId xmlns:a16="http://schemas.microsoft.com/office/drawing/2014/main" id="{0A7D28C5-AF7D-4CA5-ACC8-EC49488AF75F}"/>
            </a:ext>
          </a:extLst>
        </xdr:cNvPr>
        <xdr:cNvSpPr/>
      </xdr:nvSpPr>
      <xdr:spPr>
        <a:xfrm>
          <a:off x="3312160" y="139068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168548</xdr:rowOff>
    </xdr:from>
    <xdr:to>
      <xdr:col>15</xdr:col>
      <xdr:colOff>101600</xdr:colOff>
      <xdr:row>83</xdr:row>
      <xdr:rowOff>98698</xdr:rowOff>
    </xdr:to>
    <xdr:sp macro="" textlink="">
      <xdr:nvSpPr>
        <xdr:cNvPr id="196" name="フローチャート: 判断 195">
          <a:extLst>
            <a:ext uri="{FF2B5EF4-FFF2-40B4-BE49-F238E27FC236}">
              <a16:creationId xmlns:a16="http://schemas.microsoft.com/office/drawing/2014/main" id="{9DC5860C-3637-402E-AA6F-4FCE1E34A8FE}"/>
            </a:ext>
          </a:extLst>
        </xdr:cNvPr>
        <xdr:cNvSpPr/>
      </xdr:nvSpPr>
      <xdr:spPr>
        <a:xfrm>
          <a:off x="2514600" y="139150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363</xdr:rowOff>
    </xdr:from>
    <xdr:to>
      <xdr:col>10</xdr:col>
      <xdr:colOff>165100</xdr:colOff>
      <xdr:row>83</xdr:row>
      <xdr:rowOff>101963</xdr:rowOff>
    </xdr:to>
    <xdr:sp macro="" textlink="">
      <xdr:nvSpPr>
        <xdr:cNvPr id="197" name="フローチャート: 判断 196">
          <a:extLst>
            <a:ext uri="{FF2B5EF4-FFF2-40B4-BE49-F238E27FC236}">
              <a16:creationId xmlns:a16="http://schemas.microsoft.com/office/drawing/2014/main" id="{2CD272B7-6874-42C8-81BC-0195CE85BE4E}"/>
            </a:ext>
          </a:extLst>
        </xdr:cNvPr>
        <xdr:cNvSpPr/>
      </xdr:nvSpPr>
      <xdr:spPr>
        <a:xfrm>
          <a:off x="1739900" y="13914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57513</xdr:rowOff>
    </xdr:from>
    <xdr:to>
      <xdr:col>6</xdr:col>
      <xdr:colOff>38100</xdr:colOff>
      <xdr:row>83</xdr:row>
      <xdr:rowOff>159113</xdr:rowOff>
    </xdr:to>
    <xdr:sp macro="" textlink="">
      <xdr:nvSpPr>
        <xdr:cNvPr id="198" name="フローチャート: 判断 197">
          <a:extLst>
            <a:ext uri="{FF2B5EF4-FFF2-40B4-BE49-F238E27FC236}">
              <a16:creationId xmlns:a16="http://schemas.microsoft.com/office/drawing/2014/main" id="{EA567907-379B-4BD0-987C-D1D30E4DB889}"/>
            </a:ext>
          </a:extLst>
        </xdr:cNvPr>
        <xdr:cNvSpPr/>
      </xdr:nvSpPr>
      <xdr:spPr>
        <a:xfrm>
          <a:off x="965200" y="1397163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2F24975B-66F9-48A8-BFFD-FA28A50D4157}"/>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288280FD-EF57-4CE8-B05F-FD4A2D9BAEF1}"/>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B6E9D8B5-8545-4D99-8574-D9CEFFC61519}"/>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C762E4F1-D6EC-43BA-AEB6-EEBCF2BF7BDE}"/>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3" name="テキスト ボックス 202">
          <a:extLst>
            <a:ext uri="{FF2B5EF4-FFF2-40B4-BE49-F238E27FC236}">
              <a16:creationId xmlns:a16="http://schemas.microsoft.com/office/drawing/2014/main" id="{ED14EF04-2B52-4B1D-A165-6DB5F84DD5B9}"/>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148952</xdr:rowOff>
    </xdr:from>
    <xdr:to>
      <xdr:col>24</xdr:col>
      <xdr:colOff>114300</xdr:colOff>
      <xdr:row>83</xdr:row>
      <xdr:rowOff>79102</xdr:rowOff>
    </xdr:to>
    <xdr:sp macro="" textlink="">
      <xdr:nvSpPr>
        <xdr:cNvPr id="204" name="楕円 203">
          <a:extLst>
            <a:ext uri="{FF2B5EF4-FFF2-40B4-BE49-F238E27FC236}">
              <a16:creationId xmlns:a16="http://schemas.microsoft.com/office/drawing/2014/main" id="{3335960D-EB4D-4C49-8FDD-1848AF655B74}"/>
            </a:ext>
          </a:extLst>
        </xdr:cNvPr>
        <xdr:cNvSpPr/>
      </xdr:nvSpPr>
      <xdr:spPr>
        <a:xfrm>
          <a:off x="4036060" y="138954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379</xdr:rowOff>
    </xdr:from>
    <xdr:ext cx="405111" cy="259045"/>
    <xdr:sp macro="" textlink="">
      <xdr:nvSpPr>
        <xdr:cNvPr id="205" name="【公営住宅】&#10;有形固定資産減価償却率該当値テキスト">
          <a:extLst>
            <a:ext uri="{FF2B5EF4-FFF2-40B4-BE49-F238E27FC236}">
              <a16:creationId xmlns:a16="http://schemas.microsoft.com/office/drawing/2014/main" id="{ADD23155-8767-4F37-8016-35334D32A447}"/>
            </a:ext>
          </a:extLst>
        </xdr:cNvPr>
        <xdr:cNvSpPr txBox="1"/>
      </xdr:nvSpPr>
      <xdr:spPr>
        <a:xfrm>
          <a:off x="4124960" y="13746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95069</xdr:rowOff>
    </xdr:from>
    <xdr:to>
      <xdr:col>20</xdr:col>
      <xdr:colOff>38100</xdr:colOff>
      <xdr:row>83</xdr:row>
      <xdr:rowOff>25219</xdr:rowOff>
    </xdr:to>
    <xdr:sp macro="" textlink="">
      <xdr:nvSpPr>
        <xdr:cNvPr id="206" name="楕円 205">
          <a:extLst>
            <a:ext uri="{FF2B5EF4-FFF2-40B4-BE49-F238E27FC236}">
              <a16:creationId xmlns:a16="http://schemas.microsoft.com/office/drawing/2014/main" id="{B42F92A3-6D07-43C1-A584-3A257E34CC88}"/>
            </a:ext>
          </a:extLst>
        </xdr:cNvPr>
        <xdr:cNvSpPr/>
      </xdr:nvSpPr>
      <xdr:spPr>
        <a:xfrm>
          <a:off x="3312160" y="1384154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145869</xdr:rowOff>
    </xdr:from>
    <xdr:to>
      <xdr:col>24</xdr:col>
      <xdr:colOff>63500</xdr:colOff>
      <xdr:row>83</xdr:row>
      <xdr:rowOff>28302</xdr:rowOff>
    </xdr:to>
    <xdr:cxnSp macro="">
      <xdr:nvCxnSpPr>
        <xdr:cNvPr id="207" name="直線コネクタ 206">
          <a:extLst>
            <a:ext uri="{FF2B5EF4-FFF2-40B4-BE49-F238E27FC236}">
              <a16:creationId xmlns:a16="http://schemas.microsoft.com/office/drawing/2014/main" id="{88C2BC5D-C7C6-4FE3-AD8F-7F23C4CA8788}"/>
            </a:ext>
          </a:extLst>
        </xdr:cNvPr>
        <xdr:cNvCxnSpPr/>
      </xdr:nvCxnSpPr>
      <xdr:spPr>
        <a:xfrm>
          <a:off x="3355340" y="13892349"/>
          <a:ext cx="731520" cy="50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42818</xdr:rowOff>
    </xdr:from>
    <xdr:to>
      <xdr:col>15</xdr:col>
      <xdr:colOff>101600</xdr:colOff>
      <xdr:row>82</xdr:row>
      <xdr:rowOff>144418</xdr:rowOff>
    </xdr:to>
    <xdr:sp macro="" textlink="">
      <xdr:nvSpPr>
        <xdr:cNvPr id="208" name="楕円 207">
          <a:extLst>
            <a:ext uri="{FF2B5EF4-FFF2-40B4-BE49-F238E27FC236}">
              <a16:creationId xmlns:a16="http://schemas.microsoft.com/office/drawing/2014/main" id="{A43F4279-407C-4C59-8184-44B06FB8CE2B}"/>
            </a:ext>
          </a:extLst>
        </xdr:cNvPr>
        <xdr:cNvSpPr/>
      </xdr:nvSpPr>
      <xdr:spPr>
        <a:xfrm>
          <a:off x="2514600" y="13789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93618</xdr:rowOff>
    </xdr:from>
    <xdr:to>
      <xdr:col>19</xdr:col>
      <xdr:colOff>177800</xdr:colOff>
      <xdr:row>82</xdr:row>
      <xdr:rowOff>145869</xdr:rowOff>
    </xdr:to>
    <xdr:cxnSp macro="">
      <xdr:nvCxnSpPr>
        <xdr:cNvPr id="209" name="直線コネクタ 208">
          <a:extLst>
            <a:ext uri="{FF2B5EF4-FFF2-40B4-BE49-F238E27FC236}">
              <a16:creationId xmlns:a16="http://schemas.microsoft.com/office/drawing/2014/main" id="{ACFEEB3C-3D77-4DE0-BBFD-0980C0BE046B}"/>
            </a:ext>
          </a:extLst>
        </xdr:cNvPr>
        <xdr:cNvCxnSpPr/>
      </xdr:nvCxnSpPr>
      <xdr:spPr>
        <a:xfrm>
          <a:off x="2565400" y="13840098"/>
          <a:ext cx="78994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162016</xdr:rowOff>
    </xdr:from>
    <xdr:to>
      <xdr:col>10</xdr:col>
      <xdr:colOff>165100</xdr:colOff>
      <xdr:row>82</xdr:row>
      <xdr:rowOff>92166</xdr:rowOff>
    </xdr:to>
    <xdr:sp macro="" textlink="">
      <xdr:nvSpPr>
        <xdr:cNvPr id="210" name="楕円 209">
          <a:extLst>
            <a:ext uri="{FF2B5EF4-FFF2-40B4-BE49-F238E27FC236}">
              <a16:creationId xmlns:a16="http://schemas.microsoft.com/office/drawing/2014/main" id="{FD22877E-548A-4DCA-B1D1-332AA39B13A2}"/>
            </a:ext>
          </a:extLst>
        </xdr:cNvPr>
        <xdr:cNvSpPr/>
      </xdr:nvSpPr>
      <xdr:spPr>
        <a:xfrm>
          <a:off x="1739900" y="137408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41366</xdr:rowOff>
    </xdr:from>
    <xdr:to>
      <xdr:col>15</xdr:col>
      <xdr:colOff>50800</xdr:colOff>
      <xdr:row>82</xdr:row>
      <xdr:rowOff>93618</xdr:rowOff>
    </xdr:to>
    <xdr:cxnSp macro="">
      <xdr:nvCxnSpPr>
        <xdr:cNvPr id="211" name="直線コネクタ 210">
          <a:extLst>
            <a:ext uri="{FF2B5EF4-FFF2-40B4-BE49-F238E27FC236}">
              <a16:creationId xmlns:a16="http://schemas.microsoft.com/office/drawing/2014/main" id="{8E3286AF-FD74-4176-A51D-ACECEE65E524}"/>
            </a:ext>
          </a:extLst>
        </xdr:cNvPr>
        <xdr:cNvCxnSpPr/>
      </xdr:nvCxnSpPr>
      <xdr:spPr>
        <a:xfrm>
          <a:off x="1790700" y="13787846"/>
          <a:ext cx="7747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109764</xdr:rowOff>
    </xdr:from>
    <xdr:to>
      <xdr:col>6</xdr:col>
      <xdr:colOff>38100</xdr:colOff>
      <xdr:row>82</xdr:row>
      <xdr:rowOff>39914</xdr:rowOff>
    </xdr:to>
    <xdr:sp macro="" textlink="">
      <xdr:nvSpPr>
        <xdr:cNvPr id="212" name="楕円 211">
          <a:extLst>
            <a:ext uri="{FF2B5EF4-FFF2-40B4-BE49-F238E27FC236}">
              <a16:creationId xmlns:a16="http://schemas.microsoft.com/office/drawing/2014/main" id="{21B63685-AB9B-46D7-A4D1-2267A509C197}"/>
            </a:ext>
          </a:extLst>
        </xdr:cNvPr>
        <xdr:cNvSpPr/>
      </xdr:nvSpPr>
      <xdr:spPr>
        <a:xfrm>
          <a:off x="965200" y="1368860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160564</xdr:rowOff>
    </xdr:from>
    <xdr:to>
      <xdr:col>10</xdr:col>
      <xdr:colOff>114300</xdr:colOff>
      <xdr:row>82</xdr:row>
      <xdr:rowOff>41366</xdr:rowOff>
    </xdr:to>
    <xdr:cxnSp macro="">
      <xdr:nvCxnSpPr>
        <xdr:cNvPr id="213" name="直線コネクタ 212">
          <a:extLst>
            <a:ext uri="{FF2B5EF4-FFF2-40B4-BE49-F238E27FC236}">
              <a16:creationId xmlns:a16="http://schemas.microsoft.com/office/drawing/2014/main" id="{A0A822C6-BA38-4F0C-BEE6-046F0EEC39FC}"/>
            </a:ext>
          </a:extLst>
        </xdr:cNvPr>
        <xdr:cNvCxnSpPr/>
      </xdr:nvCxnSpPr>
      <xdr:spPr>
        <a:xfrm>
          <a:off x="1008380" y="13739404"/>
          <a:ext cx="782320" cy="48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81659</xdr:rowOff>
    </xdr:from>
    <xdr:ext cx="405111" cy="259045"/>
    <xdr:sp macro="" textlink="">
      <xdr:nvSpPr>
        <xdr:cNvPr id="214" name="n_1aveValue【公営住宅】&#10;有形固定資産減価償却率">
          <a:extLst>
            <a:ext uri="{FF2B5EF4-FFF2-40B4-BE49-F238E27FC236}">
              <a16:creationId xmlns:a16="http://schemas.microsoft.com/office/drawing/2014/main" id="{E78D2095-54BC-4576-9874-F8578C0F8434}"/>
            </a:ext>
          </a:extLst>
        </xdr:cNvPr>
        <xdr:cNvSpPr txBox="1"/>
      </xdr:nvSpPr>
      <xdr:spPr>
        <a:xfrm>
          <a:off x="3170564" y="13995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89825</xdr:rowOff>
    </xdr:from>
    <xdr:ext cx="405111" cy="259045"/>
    <xdr:sp macro="" textlink="">
      <xdr:nvSpPr>
        <xdr:cNvPr id="215" name="n_2aveValue【公営住宅】&#10;有形固定資産減価償却率">
          <a:extLst>
            <a:ext uri="{FF2B5EF4-FFF2-40B4-BE49-F238E27FC236}">
              <a16:creationId xmlns:a16="http://schemas.microsoft.com/office/drawing/2014/main" id="{1BE85E49-383B-4125-8172-1F78E59303FA}"/>
            </a:ext>
          </a:extLst>
        </xdr:cNvPr>
        <xdr:cNvSpPr txBox="1"/>
      </xdr:nvSpPr>
      <xdr:spPr>
        <a:xfrm>
          <a:off x="2385704" y="14003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93090</xdr:rowOff>
    </xdr:from>
    <xdr:ext cx="405111" cy="259045"/>
    <xdr:sp macro="" textlink="">
      <xdr:nvSpPr>
        <xdr:cNvPr id="216" name="n_3aveValue【公営住宅】&#10;有形固定資産減価償却率">
          <a:extLst>
            <a:ext uri="{FF2B5EF4-FFF2-40B4-BE49-F238E27FC236}">
              <a16:creationId xmlns:a16="http://schemas.microsoft.com/office/drawing/2014/main" id="{E82E8DEC-E6CB-42EE-8C17-F4B47E38B222}"/>
            </a:ext>
          </a:extLst>
        </xdr:cNvPr>
        <xdr:cNvSpPr txBox="1"/>
      </xdr:nvSpPr>
      <xdr:spPr>
        <a:xfrm>
          <a:off x="1611004" y="14007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150240</xdr:rowOff>
    </xdr:from>
    <xdr:ext cx="405111" cy="259045"/>
    <xdr:sp macro="" textlink="">
      <xdr:nvSpPr>
        <xdr:cNvPr id="217" name="n_4aveValue【公営住宅】&#10;有形固定資産減価償却率">
          <a:extLst>
            <a:ext uri="{FF2B5EF4-FFF2-40B4-BE49-F238E27FC236}">
              <a16:creationId xmlns:a16="http://schemas.microsoft.com/office/drawing/2014/main" id="{39FB3E05-18A1-420A-AC0F-A892FB019D0A}"/>
            </a:ext>
          </a:extLst>
        </xdr:cNvPr>
        <xdr:cNvSpPr txBox="1"/>
      </xdr:nvSpPr>
      <xdr:spPr>
        <a:xfrm>
          <a:off x="836304" y="140643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41746</xdr:rowOff>
    </xdr:from>
    <xdr:ext cx="405111" cy="259045"/>
    <xdr:sp macro="" textlink="">
      <xdr:nvSpPr>
        <xdr:cNvPr id="218" name="n_1mainValue【公営住宅】&#10;有形固定資産減価償却率">
          <a:extLst>
            <a:ext uri="{FF2B5EF4-FFF2-40B4-BE49-F238E27FC236}">
              <a16:creationId xmlns:a16="http://schemas.microsoft.com/office/drawing/2014/main" id="{3CDEDCA8-7733-4CBF-9DCF-E145E32B5206}"/>
            </a:ext>
          </a:extLst>
        </xdr:cNvPr>
        <xdr:cNvSpPr txBox="1"/>
      </xdr:nvSpPr>
      <xdr:spPr>
        <a:xfrm>
          <a:off x="3170564" y="136205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160945</xdr:rowOff>
    </xdr:from>
    <xdr:ext cx="405111" cy="259045"/>
    <xdr:sp macro="" textlink="">
      <xdr:nvSpPr>
        <xdr:cNvPr id="219" name="n_2mainValue【公営住宅】&#10;有形固定資産減価償却率">
          <a:extLst>
            <a:ext uri="{FF2B5EF4-FFF2-40B4-BE49-F238E27FC236}">
              <a16:creationId xmlns:a16="http://schemas.microsoft.com/office/drawing/2014/main" id="{A0088006-9C55-4272-8F44-854E63291C0E}"/>
            </a:ext>
          </a:extLst>
        </xdr:cNvPr>
        <xdr:cNvSpPr txBox="1"/>
      </xdr:nvSpPr>
      <xdr:spPr>
        <a:xfrm>
          <a:off x="2385704" y="13572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108693</xdr:rowOff>
    </xdr:from>
    <xdr:ext cx="405111" cy="259045"/>
    <xdr:sp macro="" textlink="">
      <xdr:nvSpPr>
        <xdr:cNvPr id="220" name="n_3mainValue【公営住宅】&#10;有形固定資産減価償却率">
          <a:extLst>
            <a:ext uri="{FF2B5EF4-FFF2-40B4-BE49-F238E27FC236}">
              <a16:creationId xmlns:a16="http://schemas.microsoft.com/office/drawing/2014/main" id="{AC8F892F-D86D-475B-8382-1A725BCDE30F}"/>
            </a:ext>
          </a:extLst>
        </xdr:cNvPr>
        <xdr:cNvSpPr txBox="1"/>
      </xdr:nvSpPr>
      <xdr:spPr>
        <a:xfrm>
          <a:off x="1611004" y="13519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56441</xdr:rowOff>
    </xdr:from>
    <xdr:ext cx="405111" cy="259045"/>
    <xdr:sp macro="" textlink="">
      <xdr:nvSpPr>
        <xdr:cNvPr id="221" name="n_4mainValue【公営住宅】&#10;有形固定資産減価償却率">
          <a:extLst>
            <a:ext uri="{FF2B5EF4-FFF2-40B4-BE49-F238E27FC236}">
              <a16:creationId xmlns:a16="http://schemas.microsoft.com/office/drawing/2014/main" id="{1CA469F1-FCB7-4805-AFE4-35123318DCA9}"/>
            </a:ext>
          </a:extLst>
        </xdr:cNvPr>
        <xdr:cNvSpPr txBox="1"/>
      </xdr:nvSpPr>
      <xdr:spPr>
        <a:xfrm>
          <a:off x="836304" y="13467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2" name="正方形/長方形 221">
          <a:extLst>
            <a:ext uri="{FF2B5EF4-FFF2-40B4-BE49-F238E27FC236}">
              <a16:creationId xmlns:a16="http://schemas.microsoft.com/office/drawing/2014/main" id="{D42B36FB-6E43-4E05-AC1C-65D9E9F8C69F}"/>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3" name="正方形/長方形 222">
          <a:extLst>
            <a:ext uri="{FF2B5EF4-FFF2-40B4-BE49-F238E27FC236}">
              <a16:creationId xmlns:a16="http://schemas.microsoft.com/office/drawing/2014/main" id="{B8CA9CD2-9D1F-4D9B-A070-BFC9BC45390A}"/>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4" name="正方形/長方形 223">
          <a:extLst>
            <a:ext uri="{FF2B5EF4-FFF2-40B4-BE49-F238E27FC236}">
              <a16:creationId xmlns:a16="http://schemas.microsoft.com/office/drawing/2014/main" id="{78A23C8F-C1D7-4916-9BEA-92ACAADFB44F}"/>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5" name="正方形/長方形 224">
          <a:extLst>
            <a:ext uri="{FF2B5EF4-FFF2-40B4-BE49-F238E27FC236}">
              <a16:creationId xmlns:a16="http://schemas.microsoft.com/office/drawing/2014/main" id="{E3705AC7-441F-405D-9350-0B4F309E3540}"/>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6" name="正方形/長方形 225">
          <a:extLst>
            <a:ext uri="{FF2B5EF4-FFF2-40B4-BE49-F238E27FC236}">
              <a16:creationId xmlns:a16="http://schemas.microsoft.com/office/drawing/2014/main" id="{9ADB9554-D34D-4FFF-B240-0E13B6B6F53E}"/>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7" name="正方形/長方形 226">
          <a:extLst>
            <a:ext uri="{FF2B5EF4-FFF2-40B4-BE49-F238E27FC236}">
              <a16:creationId xmlns:a16="http://schemas.microsoft.com/office/drawing/2014/main" id="{B7007907-59A9-4167-970D-E2B43A891DB8}"/>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8" name="正方形/長方形 227">
          <a:extLst>
            <a:ext uri="{FF2B5EF4-FFF2-40B4-BE49-F238E27FC236}">
              <a16:creationId xmlns:a16="http://schemas.microsoft.com/office/drawing/2014/main" id="{EF961371-A9A2-453D-BA9F-1D9429AEE098}"/>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9" name="正方形/長方形 228">
          <a:extLst>
            <a:ext uri="{FF2B5EF4-FFF2-40B4-BE49-F238E27FC236}">
              <a16:creationId xmlns:a16="http://schemas.microsoft.com/office/drawing/2014/main" id="{F08EB98B-3008-4757-BC9C-8024CD4B04D9}"/>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0" name="テキスト ボックス 229">
          <a:extLst>
            <a:ext uri="{FF2B5EF4-FFF2-40B4-BE49-F238E27FC236}">
              <a16:creationId xmlns:a16="http://schemas.microsoft.com/office/drawing/2014/main" id="{3B99B956-278C-4EF2-8317-1E83DC73F71E}"/>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1" name="直線コネクタ 230">
          <a:extLst>
            <a:ext uri="{FF2B5EF4-FFF2-40B4-BE49-F238E27FC236}">
              <a16:creationId xmlns:a16="http://schemas.microsoft.com/office/drawing/2014/main" id="{0DC8BB72-038B-4ADD-BCC2-CDA9B250E159}"/>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32" name="直線コネクタ 231">
          <a:extLst>
            <a:ext uri="{FF2B5EF4-FFF2-40B4-BE49-F238E27FC236}">
              <a16:creationId xmlns:a16="http://schemas.microsoft.com/office/drawing/2014/main" id="{768BDEB9-00F3-4A68-95C0-25F8328A692B}"/>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33" name="テキスト ボックス 232">
          <a:extLst>
            <a:ext uri="{FF2B5EF4-FFF2-40B4-BE49-F238E27FC236}">
              <a16:creationId xmlns:a16="http://schemas.microsoft.com/office/drawing/2014/main" id="{6F0E924D-8A80-4959-9F08-57CFF497EA27}"/>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34" name="直線コネクタ 233">
          <a:extLst>
            <a:ext uri="{FF2B5EF4-FFF2-40B4-BE49-F238E27FC236}">
              <a16:creationId xmlns:a16="http://schemas.microsoft.com/office/drawing/2014/main" id="{D7084432-5C46-42AA-BDA5-EBF2DE87D927}"/>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235" name="テキスト ボックス 234">
          <a:extLst>
            <a:ext uri="{FF2B5EF4-FFF2-40B4-BE49-F238E27FC236}">
              <a16:creationId xmlns:a16="http://schemas.microsoft.com/office/drawing/2014/main" id="{F9470AB1-DFA3-47DE-B53F-EF67C26DE35E}"/>
            </a:ext>
          </a:extLst>
        </xdr:cNvPr>
        <xdr:cNvSpPr txBox="1"/>
      </xdr:nvSpPr>
      <xdr:spPr>
        <a:xfrm>
          <a:off x="5364041" y="138709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36" name="直線コネクタ 235">
          <a:extLst>
            <a:ext uri="{FF2B5EF4-FFF2-40B4-BE49-F238E27FC236}">
              <a16:creationId xmlns:a16="http://schemas.microsoft.com/office/drawing/2014/main" id="{FA0C41E7-3D44-49F4-B779-895AD09E4A53}"/>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237" name="テキスト ボックス 236">
          <a:extLst>
            <a:ext uri="{FF2B5EF4-FFF2-40B4-BE49-F238E27FC236}">
              <a16:creationId xmlns:a16="http://schemas.microsoft.com/office/drawing/2014/main" id="{5E8DAA8B-1CFB-482D-93DF-6ACDE07F63D8}"/>
            </a:ext>
          </a:extLst>
        </xdr:cNvPr>
        <xdr:cNvSpPr txBox="1"/>
      </xdr:nvSpPr>
      <xdr:spPr>
        <a:xfrm>
          <a:off x="5364041" y="13421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38" name="直線コネクタ 237">
          <a:extLst>
            <a:ext uri="{FF2B5EF4-FFF2-40B4-BE49-F238E27FC236}">
              <a16:creationId xmlns:a16="http://schemas.microsoft.com/office/drawing/2014/main" id="{EAF04893-FBEB-4068-A8AF-FC12EF210873}"/>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239" name="テキスト ボックス 238">
          <a:extLst>
            <a:ext uri="{FF2B5EF4-FFF2-40B4-BE49-F238E27FC236}">
              <a16:creationId xmlns:a16="http://schemas.microsoft.com/office/drawing/2014/main" id="{786DBEE8-7B93-48E8-BCA5-13AD90CE7DE8}"/>
            </a:ext>
          </a:extLst>
        </xdr:cNvPr>
        <xdr:cNvSpPr txBox="1"/>
      </xdr:nvSpPr>
      <xdr:spPr>
        <a:xfrm>
          <a:off x="5364041" y="129756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0" name="直線コネクタ 239">
          <a:extLst>
            <a:ext uri="{FF2B5EF4-FFF2-40B4-BE49-F238E27FC236}">
              <a16:creationId xmlns:a16="http://schemas.microsoft.com/office/drawing/2014/main" id="{B7179241-DDD2-4B52-8DF8-990F3E9A21A3}"/>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241" name="テキスト ボックス 240">
          <a:extLst>
            <a:ext uri="{FF2B5EF4-FFF2-40B4-BE49-F238E27FC236}">
              <a16:creationId xmlns:a16="http://schemas.microsoft.com/office/drawing/2014/main" id="{DFB4838B-A052-4A9B-AAC7-B2AD8DCAD9BD}"/>
            </a:ext>
          </a:extLst>
        </xdr:cNvPr>
        <xdr:cNvSpPr txBox="1"/>
      </xdr:nvSpPr>
      <xdr:spPr>
        <a:xfrm>
          <a:off x="5364041" y="125298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2" name="【公営住宅】&#10;一人当たり面積グラフ枠">
          <a:extLst>
            <a:ext uri="{FF2B5EF4-FFF2-40B4-BE49-F238E27FC236}">
              <a16:creationId xmlns:a16="http://schemas.microsoft.com/office/drawing/2014/main" id="{8012A0BB-BC72-4AE2-8FA4-DDCAB5CC0D53}"/>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159624</xdr:rowOff>
    </xdr:from>
    <xdr:to>
      <xdr:col>54</xdr:col>
      <xdr:colOff>189865</xdr:colOff>
      <xdr:row>86</xdr:row>
      <xdr:rowOff>22236</xdr:rowOff>
    </xdr:to>
    <xdr:cxnSp macro="">
      <xdr:nvCxnSpPr>
        <xdr:cNvPr id="243" name="直線コネクタ 242">
          <a:extLst>
            <a:ext uri="{FF2B5EF4-FFF2-40B4-BE49-F238E27FC236}">
              <a16:creationId xmlns:a16="http://schemas.microsoft.com/office/drawing/2014/main" id="{35EA095D-C164-4063-9278-96A813DC4AC5}"/>
            </a:ext>
          </a:extLst>
        </xdr:cNvPr>
        <xdr:cNvCxnSpPr/>
      </xdr:nvCxnSpPr>
      <xdr:spPr>
        <a:xfrm flipV="1">
          <a:off x="9219565" y="13067904"/>
          <a:ext cx="0" cy="1371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26063</xdr:rowOff>
    </xdr:from>
    <xdr:ext cx="469744" cy="259045"/>
    <xdr:sp macro="" textlink="">
      <xdr:nvSpPr>
        <xdr:cNvPr id="244" name="【公営住宅】&#10;一人当たり面積最小値テキスト">
          <a:extLst>
            <a:ext uri="{FF2B5EF4-FFF2-40B4-BE49-F238E27FC236}">
              <a16:creationId xmlns:a16="http://schemas.microsoft.com/office/drawing/2014/main" id="{E52F45F2-9C7A-4489-8BAA-5DFD6442ECF2}"/>
            </a:ext>
          </a:extLst>
        </xdr:cNvPr>
        <xdr:cNvSpPr txBox="1"/>
      </xdr:nvSpPr>
      <xdr:spPr>
        <a:xfrm>
          <a:off x="9258300" y="14443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22236</xdr:rowOff>
    </xdr:from>
    <xdr:to>
      <xdr:col>55</xdr:col>
      <xdr:colOff>88900</xdr:colOff>
      <xdr:row>86</xdr:row>
      <xdr:rowOff>22236</xdr:rowOff>
    </xdr:to>
    <xdr:cxnSp macro="">
      <xdr:nvCxnSpPr>
        <xdr:cNvPr id="245" name="直線コネクタ 244">
          <a:extLst>
            <a:ext uri="{FF2B5EF4-FFF2-40B4-BE49-F238E27FC236}">
              <a16:creationId xmlns:a16="http://schemas.microsoft.com/office/drawing/2014/main" id="{B6FF8AA1-C4C1-4550-9F44-D1B9D4CE97AA}"/>
            </a:ext>
          </a:extLst>
        </xdr:cNvPr>
        <xdr:cNvCxnSpPr/>
      </xdr:nvCxnSpPr>
      <xdr:spPr>
        <a:xfrm>
          <a:off x="9154160" y="144392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106301</xdr:rowOff>
    </xdr:from>
    <xdr:ext cx="534377" cy="259045"/>
    <xdr:sp macro="" textlink="">
      <xdr:nvSpPr>
        <xdr:cNvPr id="246" name="【公営住宅】&#10;一人当たり面積最大値テキスト">
          <a:extLst>
            <a:ext uri="{FF2B5EF4-FFF2-40B4-BE49-F238E27FC236}">
              <a16:creationId xmlns:a16="http://schemas.microsoft.com/office/drawing/2014/main" id="{4BB9D825-5B97-409C-8B6F-05F9A6DBC2F1}"/>
            </a:ext>
          </a:extLst>
        </xdr:cNvPr>
        <xdr:cNvSpPr txBox="1"/>
      </xdr:nvSpPr>
      <xdr:spPr>
        <a:xfrm>
          <a:off x="9258300" y="12846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159624</xdr:rowOff>
    </xdr:from>
    <xdr:to>
      <xdr:col>55</xdr:col>
      <xdr:colOff>88900</xdr:colOff>
      <xdr:row>77</xdr:row>
      <xdr:rowOff>159624</xdr:rowOff>
    </xdr:to>
    <xdr:cxnSp macro="">
      <xdr:nvCxnSpPr>
        <xdr:cNvPr id="247" name="直線コネクタ 246">
          <a:extLst>
            <a:ext uri="{FF2B5EF4-FFF2-40B4-BE49-F238E27FC236}">
              <a16:creationId xmlns:a16="http://schemas.microsoft.com/office/drawing/2014/main" id="{D06B15D7-4163-478D-9D70-746C65AEEB19}"/>
            </a:ext>
          </a:extLst>
        </xdr:cNvPr>
        <xdr:cNvCxnSpPr/>
      </xdr:nvCxnSpPr>
      <xdr:spPr>
        <a:xfrm>
          <a:off x="9154160" y="130679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126570</xdr:rowOff>
    </xdr:from>
    <xdr:ext cx="469744" cy="259045"/>
    <xdr:sp macro="" textlink="">
      <xdr:nvSpPr>
        <xdr:cNvPr id="248" name="【公営住宅】&#10;一人当たり面積平均値テキスト">
          <a:extLst>
            <a:ext uri="{FF2B5EF4-FFF2-40B4-BE49-F238E27FC236}">
              <a16:creationId xmlns:a16="http://schemas.microsoft.com/office/drawing/2014/main" id="{71364E27-05AB-47D8-BFFB-8589BBF6307D}"/>
            </a:ext>
          </a:extLst>
        </xdr:cNvPr>
        <xdr:cNvSpPr txBox="1"/>
      </xdr:nvSpPr>
      <xdr:spPr>
        <a:xfrm>
          <a:off x="9258300" y="14208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148143</xdr:rowOff>
    </xdr:from>
    <xdr:to>
      <xdr:col>55</xdr:col>
      <xdr:colOff>50800</xdr:colOff>
      <xdr:row>85</xdr:row>
      <xdr:rowOff>78293</xdr:rowOff>
    </xdr:to>
    <xdr:sp macro="" textlink="">
      <xdr:nvSpPr>
        <xdr:cNvPr id="249" name="フローチャート: 判断 248">
          <a:extLst>
            <a:ext uri="{FF2B5EF4-FFF2-40B4-BE49-F238E27FC236}">
              <a16:creationId xmlns:a16="http://schemas.microsoft.com/office/drawing/2014/main" id="{344FC5C1-7634-494C-96BD-F02E5C4556B2}"/>
            </a:ext>
          </a:extLst>
        </xdr:cNvPr>
        <xdr:cNvSpPr/>
      </xdr:nvSpPr>
      <xdr:spPr>
        <a:xfrm>
          <a:off x="9192260" y="1422990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152853</xdr:rowOff>
    </xdr:from>
    <xdr:to>
      <xdr:col>50</xdr:col>
      <xdr:colOff>165100</xdr:colOff>
      <xdr:row>85</xdr:row>
      <xdr:rowOff>83003</xdr:rowOff>
    </xdr:to>
    <xdr:sp macro="" textlink="">
      <xdr:nvSpPr>
        <xdr:cNvPr id="250" name="フローチャート: 判断 249">
          <a:extLst>
            <a:ext uri="{FF2B5EF4-FFF2-40B4-BE49-F238E27FC236}">
              <a16:creationId xmlns:a16="http://schemas.microsoft.com/office/drawing/2014/main" id="{3C6A30AB-9C18-41EA-A7D8-A46A04FBFFCB}"/>
            </a:ext>
          </a:extLst>
        </xdr:cNvPr>
        <xdr:cNvSpPr/>
      </xdr:nvSpPr>
      <xdr:spPr>
        <a:xfrm>
          <a:off x="8445500" y="1423461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148098</xdr:rowOff>
    </xdr:from>
    <xdr:to>
      <xdr:col>46</xdr:col>
      <xdr:colOff>38100</xdr:colOff>
      <xdr:row>85</xdr:row>
      <xdr:rowOff>78248</xdr:rowOff>
    </xdr:to>
    <xdr:sp macro="" textlink="">
      <xdr:nvSpPr>
        <xdr:cNvPr id="251" name="フローチャート: 判断 250">
          <a:extLst>
            <a:ext uri="{FF2B5EF4-FFF2-40B4-BE49-F238E27FC236}">
              <a16:creationId xmlns:a16="http://schemas.microsoft.com/office/drawing/2014/main" id="{C287856F-1212-4BBA-BDC7-FA1D544B8206}"/>
            </a:ext>
          </a:extLst>
        </xdr:cNvPr>
        <xdr:cNvSpPr/>
      </xdr:nvSpPr>
      <xdr:spPr>
        <a:xfrm>
          <a:off x="7670800" y="1422985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121946</xdr:rowOff>
    </xdr:from>
    <xdr:to>
      <xdr:col>41</xdr:col>
      <xdr:colOff>101600</xdr:colOff>
      <xdr:row>85</xdr:row>
      <xdr:rowOff>52096</xdr:rowOff>
    </xdr:to>
    <xdr:sp macro="" textlink="">
      <xdr:nvSpPr>
        <xdr:cNvPr id="252" name="フローチャート: 判断 251">
          <a:extLst>
            <a:ext uri="{FF2B5EF4-FFF2-40B4-BE49-F238E27FC236}">
              <a16:creationId xmlns:a16="http://schemas.microsoft.com/office/drawing/2014/main" id="{CE23D364-CED0-45A1-ABE4-EA78E9662B0C}"/>
            </a:ext>
          </a:extLst>
        </xdr:cNvPr>
        <xdr:cNvSpPr/>
      </xdr:nvSpPr>
      <xdr:spPr>
        <a:xfrm>
          <a:off x="6873240" y="142037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134107</xdr:rowOff>
    </xdr:from>
    <xdr:to>
      <xdr:col>36</xdr:col>
      <xdr:colOff>165100</xdr:colOff>
      <xdr:row>85</xdr:row>
      <xdr:rowOff>64257</xdr:rowOff>
    </xdr:to>
    <xdr:sp macro="" textlink="">
      <xdr:nvSpPr>
        <xdr:cNvPr id="253" name="フローチャート: 判断 252">
          <a:extLst>
            <a:ext uri="{FF2B5EF4-FFF2-40B4-BE49-F238E27FC236}">
              <a16:creationId xmlns:a16="http://schemas.microsoft.com/office/drawing/2014/main" id="{C970D89B-96E2-4A07-8AB1-28B2839405F3}"/>
            </a:ext>
          </a:extLst>
        </xdr:cNvPr>
        <xdr:cNvSpPr/>
      </xdr:nvSpPr>
      <xdr:spPr>
        <a:xfrm>
          <a:off x="6098540" y="142158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E3F0D8EA-1592-425B-B442-8DD0DBD5738C}"/>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5099DDF8-B229-4CA2-A60B-E639D365A5F9}"/>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2458FA3D-6A11-47BF-BD45-35E1D59A8E91}"/>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32993779-0C66-4C81-8CDF-D4D6D5985D76}"/>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8" name="テキスト ボックス 257">
          <a:extLst>
            <a:ext uri="{FF2B5EF4-FFF2-40B4-BE49-F238E27FC236}">
              <a16:creationId xmlns:a16="http://schemas.microsoft.com/office/drawing/2014/main" id="{D2D38C73-3DF6-4FD1-B101-FD3CC67AA393}"/>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16652</xdr:rowOff>
    </xdr:from>
    <xdr:to>
      <xdr:col>55</xdr:col>
      <xdr:colOff>50800</xdr:colOff>
      <xdr:row>84</xdr:row>
      <xdr:rowOff>118252</xdr:rowOff>
    </xdr:to>
    <xdr:sp macro="" textlink="">
      <xdr:nvSpPr>
        <xdr:cNvPr id="259" name="楕円 258">
          <a:extLst>
            <a:ext uri="{FF2B5EF4-FFF2-40B4-BE49-F238E27FC236}">
              <a16:creationId xmlns:a16="http://schemas.microsoft.com/office/drawing/2014/main" id="{1EFA7C7F-79A2-4502-8B5B-87D5AAF04C8D}"/>
            </a:ext>
          </a:extLst>
        </xdr:cNvPr>
        <xdr:cNvSpPr/>
      </xdr:nvSpPr>
      <xdr:spPr>
        <a:xfrm>
          <a:off x="9192260" y="1409841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39529</xdr:rowOff>
    </xdr:from>
    <xdr:ext cx="469744" cy="259045"/>
    <xdr:sp macro="" textlink="">
      <xdr:nvSpPr>
        <xdr:cNvPr id="260" name="【公営住宅】&#10;一人当たり面積該当値テキスト">
          <a:extLst>
            <a:ext uri="{FF2B5EF4-FFF2-40B4-BE49-F238E27FC236}">
              <a16:creationId xmlns:a16="http://schemas.microsoft.com/office/drawing/2014/main" id="{028B515A-B269-47FE-A64D-3B56E1D42A43}"/>
            </a:ext>
          </a:extLst>
        </xdr:cNvPr>
        <xdr:cNvSpPr txBox="1"/>
      </xdr:nvSpPr>
      <xdr:spPr>
        <a:xfrm>
          <a:off x="9258300" y="13953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30826</xdr:rowOff>
    </xdr:from>
    <xdr:to>
      <xdr:col>50</xdr:col>
      <xdr:colOff>165100</xdr:colOff>
      <xdr:row>84</xdr:row>
      <xdr:rowOff>132426</xdr:rowOff>
    </xdr:to>
    <xdr:sp macro="" textlink="">
      <xdr:nvSpPr>
        <xdr:cNvPr id="261" name="楕円 260">
          <a:extLst>
            <a:ext uri="{FF2B5EF4-FFF2-40B4-BE49-F238E27FC236}">
              <a16:creationId xmlns:a16="http://schemas.microsoft.com/office/drawing/2014/main" id="{7C1E1688-2D6A-4523-A67D-E4104EF071AA}"/>
            </a:ext>
          </a:extLst>
        </xdr:cNvPr>
        <xdr:cNvSpPr/>
      </xdr:nvSpPr>
      <xdr:spPr>
        <a:xfrm>
          <a:off x="8445500" y="14112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67452</xdr:rowOff>
    </xdr:from>
    <xdr:to>
      <xdr:col>55</xdr:col>
      <xdr:colOff>0</xdr:colOff>
      <xdr:row>84</xdr:row>
      <xdr:rowOff>81626</xdr:rowOff>
    </xdr:to>
    <xdr:cxnSp macro="">
      <xdr:nvCxnSpPr>
        <xdr:cNvPr id="262" name="直線コネクタ 261">
          <a:extLst>
            <a:ext uri="{FF2B5EF4-FFF2-40B4-BE49-F238E27FC236}">
              <a16:creationId xmlns:a16="http://schemas.microsoft.com/office/drawing/2014/main" id="{3CC6AC43-EABA-4B8A-90F9-000C1FB24208}"/>
            </a:ext>
          </a:extLst>
        </xdr:cNvPr>
        <xdr:cNvCxnSpPr/>
      </xdr:nvCxnSpPr>
      <xdr:spPr>
        <a:xfrm flipV="1">
          <a:off x="8496300" y="14149212"/>
          <a:ext cx="723900" cy="14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9565</xdr:rowOff>
    </xdr:from>
    <xdr:to>
      <xdr:col>46</xdr:col>
      <xdr:colOff>38100</xdr:colOff>
      <xdr:row>84</xdr:row>
      <xdr:rowOff>111165</xdr:rowOff>
    </xdr:to>
    <xdr:sp macro="" textlink="">
      <xdr:nvSpPr>
        <xdr:cNvPr id="263" name="楕円 262">
          <a:extLst>
            <a:ext uri="{FF2B5EF4-FFF2-40B4-BE49-F238E27FC236}">
              <a16:creationId xmlns:a16="http://schemas.microsoft.com/office/drawing/2014/main" id="{9F85F25E-92B7-4EB1-B7EA-94B547E2FB55}"/>
            </a:ext>
          </a:extLst>
        </xdr:cNvPr>
        <xdr:cNvSpPr/>
      </xdr:nvSpPr>
      <xdr:spPr>
        <a:xfrm>
          <a:off x="7670800" y="1409132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60365</xdr:rowOff>
    </xdr:from>
    <xdr:to>
      <xdr:col>50</xdr:col>
      <xdr:colOff>114300</xdr:colOff>
      <xdr:row>84</xdr:row>
      <xdr:rowOff>81626</xdr:rowOff>
    </xdr:to>
    <xdr:cxnSp macro="">
      <xdr:nvCxnSpPr>
        <xdr:cNvPr id="264" name="直線コネクタ 263">
          <a:extLst>
            <a:ext uri="{FF2B5EF4-FFF2-40B4-BE49-F238E27FC236}">
              <a16:creationId xmlns:a16="http://schemas.microsoft.com/office/drawing/2014/main" id="{98F44AF2-FEE9-4058-8BA9-FF47C7497D24}"/>
            </a:ext>
          </a:extLst>
        </xdr:cNvPr>
        <xdr:cNvCxnSpPr/>
      </xdr:nvCxnSpPr>
      <xdr:spPr>
        <a:xfrm>
          <a:off x="7713980" y="14142125"/>
          <a:ext cx="782320" cy="21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21498</xdr:rowOff>
    </xdr:from>
    <xdr:to>
      <xdr:col>41</xdr:col>
      <xdr:colOff>101600</xdr:colOff>
      <xdr:row>84</xdr:row>
      <xdr:rowOff>123098</xdr:rowOff>
    </xdr:to>
    <xdr:sp macro="" textlink="">
      <xdr:nvSpPr>
        <xdr:cNvPr id="265" name="楕円 264">
          <a:extLst>
            <a:ext uri="{FF2B5EF4-FFF2-40B4-BE49-F238E27FC236}">
              <a16:creationId xmlns:a16="http://schemas.microsoft.com/office/drawing/2014/main" id="{0EF516E9-8B75-422C-91D4-CC080BCE53FE}"/>
            </a:ext>
          </a:extLst>
        </xdr:cNvPr>
        <xdr:cNvSpPr/>
      </xdr:nvSpPr>
      <xdr:spPr>
        <a:xfrm>
          <a:off x="6873240" y="14103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60365</xdr:rowOff>
    </xdr:from>
    <xdr:to>
      <xdr:col>45</xdr:col>
      <xdr:colOff>177800</xdr:colOff>
      <xdr:row>84</xdr:row>
      <xdr:rowOff>72298</xdr:rowOff>
    </xdr:to>
    <xdr:cxnSp macro="">
      <xdr:nvCxnSpPr>
        <xdr:cNvPr id="266" name="直線コネクタ 265">
          <a:extLst>
            <a:ext uri="{FF2B5EF4-FFF2-40B4-BE49-F238E27FC236}">
              <a16:creationId xmlns:a16="http://schemas.microsoft.com/office/drawing/2014/main" id="{EF0CD2AF-8A65-4CB4-AB2D-56D47FF73294}"/>
            </a:ext>
          </a:extLst>
        </xdr:cNvPr>
        <xdr:cNvCxnSpPr/>
      </xdr:nvCxnSpPr>
      <xdr:spPr>
        <a:xfrm flipV="1">
          <a:off x="6924040" y="14142125"/>
          <a:ext cx="789940" cy="11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22459</xdr:rowOff>
    </xdr:from>
    <xdr:to>
      <xdr:col>36</xdr:col>
      <xdr:colOff>165100</xdr:colOff>
      <xdr:row>84</xdr:row>
      <xdr:rowOff>124059</xdr:rowOff>
    </xdr:to>
    <xdr:sp macro="" textlink="">
      <xdr:nvSpPr>
        <xdr:cNvPr id="267" name="楕円 266">
          <a:extLst>
            <a:ext uri="{FF2B5EF4-FFF2-40B4-BE49-F238E27FC236}">
              <a16:creationId xmlns:a16="http://schemas.microsoft.com/office/drawing/2014/main" id="{8ECFDE21-64EA-48F0-B330-29F0912282DF}"/>
            </a:ext>
          </a:extLst>
        </xdr:cNvPr>
        <xdr:cNvSpPr/>
      </xdr:nvSpPr>
      <xdr:spPr>
        <a:xfrm>
          <a:off x="6098540" y="14104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72298</xdr:rowOff>
    </xdr:from>
    <xdr:to>
      <xdr:col>41</xdr:col>
      <xdr:colOff>50800</xdr:colOff>
      <xdr:row>84</xdr:row>
      <xdr:rowOff>73259</xdr:rowOff>
    </xdr:to>
    <xdr:cxnSp macro="">
      <xdr:nvCxnSpPr>
        <xdr:cNvPr id="268" name="直線コネクタ 267">
          <a:extLst>
            <a:ext uri="{FF2B5EF4-FFF2-40B4-BE49-F238E27FC236}">
              <a16:creationId xmlns:a16="http://schemas.microsoft.com/office/drawing/2014/main" id="{6A7487D4-CAD2-4E76-84E0-6B5C21AD315B}"/>
            </a:ext>
          </a:extLst>
        </xdr:cNvPr>
        <xdr:cNvCxnSpPr/>
      </xdr:nvCxnSpPr>
      <xdr:spPr>
        <a:xfrm flipV="1">
          <a:off x="6149340" y="14154058"/>
          <a:ext cx="774700" cy="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74130</xdr:rowOff>
    </xdr:from>
    <xdr:ext cx="469744" cy="259045"/>
    <xdr:sp macro="" textlink="">
      <xdr:nvSpPr>
        <xdr:cNvPr id="269" name="n_1aveValue【公営住宅】&#10;一人当たり面積">
          <a:extLst>
            <a:ext uri="{FF2B5EF4-FFF2-40B4-BE49-F238E27FC236}">
              <a16:creationId xmlns:a16="http://schemas.microsoft.com/office/drawing/2014/main" id="{79C7D6B4-5078-4A39-8D6D-0DE46B1342CD}"/>
            </a:ext>
          </a:extLst>
        </xdr:cNvPr>
        <xdr:cNvSpPr txBox="1"/>
      </xdr:nvSpPr>
      <xdr:spPr>
        <a:xfrm>
          <a:off x="8271587" y="14323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69375</xdr:rowOff>
    </xdr:from>
    <xdr:ext cx="469744" cy="259045"/>
    <xdr:sp macro="" textlink="">
      <xdr:nvSpPr>
        <xdr:cNvPr id="270" name="n_2aveValue【公営住宅】&#10;一人当たり面積">
          <a:extLst>
            <a:ext uri="{FF2B5EF4-FFF2-40B4-BE49-F238E27FC236}">
              <a16:creationId xmlns:a16="http://schemas.microsoft.com/office/drawing/2014/main" id="{256B5792-60AB-48C6-8EE5-8CD0DBB3D265}"/>
            </a:ext>
          </a:extLst>
        </xdr:cNvPr>
        <xdr:cNvSpPr txBox="1"/>
      </xdr:nvSpPr>
      <xdr:spPr>
        <a:xfrm>
          <a:off x="7509587" y="14318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43223</xdr:rowOff>
    </xdr:from>
    <xdr:ext cx="469744" cy="259045"/>
    <xdr:sp macro="" textlink="">
      <xdr:nvSpPr>
        <xdr:cNvPr id="271" name="n_3aveValue【公営住宅】&#10;一人当たり面積">
          <a:extLst>
            <a:ext uri="{FF2B5EF4-FFF2-40B4-BE49-F238E27FC236}">
              <a16:creationId xmlns:a16="http://schemas.microsoft.com/office/drawing/2014/main" id="{2F8C2646-7258-400A-B1BB-6107FA94CB00}"/>
            </a:ext>
          </a:extLst>
        </xdr:cNvPr>
        <xdr:cNvSpPr txBox="1"/>
      </xdr:nvSpPr>
      <xdr:spPr>
        <a:xfrm>
          <a:off x="6712027" y="14292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55384</xdr:rowOff>
    </xdr:from>
    <xdr:ext cx="469744" cy="259045"/>
    <xdr:sp macro="" textlink="">
      <xdr:nvSpPr>
        <xdr:cNvPr id="272" name="n_4aveValue【公営住宅】&#10;一人当たり面積">
          <a:extLst>
            <a:ext uri="{FF2B5EF4-FFF2-40B4-BE49-F238E27FC236}">
              <a16:creationId xmlns:a16="http://schemas.microsoft.com/office/drawing/2014/main" id="{56AA54FA-6524-406A-8BE4-78AFD62AA438}"/>
            </a:ext>
          </a:extLst>
        </xdr:cNvPr>
        <xdr:cNvSpPr txBox="1"/>
      </xdr:nvSpPr>
      <xdr:spPr>
        <a:xfrm>
          <a:off x="5937327" y="14304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148953</xdr:rowOff>
    </xdr:from>
    <xdr:ext cx="469744" cy="259045"/>
    <xdr:sp macro="" textlink="">
      <xdr:nvSpPr>
        <xdr:cNvPr id="273" name="n_1mainValue【公営住宅】&#10;一人当たり面積">
          <a:extLst>
            <a:ext uri="{FF2B5EF4-FFF2-40B4-BE49-F238E27FC236}">
              <a16:creationId xmlns:a16="http://schemas.microsoft.com/office/drawing/2014/main" id="{41785CD9-6B87-40C0-AA0F-A2806F505760}"/>
            </a:ext>
          </a:extLst>
        </xdr:cNvPr>
        <xdr:cNvSpPr txBox="1"/>
      </xdr:nvSpPr>
      <xdr:spPr>
        <a:xfrm>
          <a:off x="8271587" y="13895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127692</xdr:rowOff>
    </xdr:from>
    <xdr:ext cx="469744" cy="259045"/>
    <xdr:sp macro="" textlink="">
      <xdr:nvSpPr>
        <xdr:cNvPr id="274" name="n_2mainValue【公営住宅】&#10;一人当たり面積">
          <a:extLst>
            <a:ext uri="{FF2B5EF4-FFF2-40B4-BE49-F238E27FC236}">
              <a16:creationId xmlns:a16="http://schemas.microsoft.com/office/drawing/2014/main" id="{061115BB-82CE-4443-B58A-CAB4D3DB3373}"/>
            </a:ext>
          </a:extLst>
        </xdr:cNvPr>
        <xdr:cNvSpPr txBox="1"/>
      </xdr:nvSpPr>
      <xdr:spPr>
        <a:xfrm>
          <a:off x="7509587" y="13874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139625</xdr:rowOff>
    </xdr:from>
    <xdr:ext cx="469744" cy="259045"/>
    <xdr:sp macro="" textlink="">
      <xdr:nvSpPr>
        <xdr:cNvPr id="275" name="n_3mainValue【公営住宅】&#10;一人当たり面積">
          <a:extLst>
            <a:ext uri="{FF2B5EF4-FFF2-40B4-BE49-F238E27FC236}">
              <a16:creationId xmlns:a16="http://schemas.microsoft.com/office/drawing/2014/main" id="{399841B5-62B9-49C7-A4E8-1BB6F69F2F8F}"/>
            </a:ext>
          </a:extLst>
        </xdr:cNvPr>
        <xdr:cNvSpPr txBox="1"/>
      </xdr:nvSpPr>
      <xdr:spPr>
        <a:xfrm>
          <a:off x="6712027" y="13886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140586</xdr:rowOff>
    </xdr:from>
    <xdr:ext cx="469744" cy="259045"/>
    <xdr:sp macro="" textlink="">
      <xdr:nvSpPr>
        <xdr:cNvPr id="276" name="n_4mainValue【公営住宅】&#10;一人当たり面積">
          <a:extLst>
            <a:ext uri="{FF2B5EF4-FFF2-40B4-BE49-F238E27FC236}">
              <a16:creationId xmlns:a16="http://schemas.microsoft.com/office/drawing/2014/main" id="{7EADEC32-30A8-4D4E-AA3A-37FB5268E6CC}"/>
            </a:ext>
          </a:extLst>
        </xdr:cNvPr>
        <xdr:cNvSpPr txBox="1"/>
      </xdr:nvSpPr>
      <xdr:spPr>
        <a:xfrm>
          <a:off x="5937327" y="13887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7" name="正方形/長方形 276">
          <a:extLst>
            <a:ext uri="{FF2B5EF4-FFF2-40B4-BE49-F238E27FC236}">
              <a16:creationId xmlns:a16="http://schemas.microsoft.com/office/drawing/2014/main" id="{87B2C754-334A-44D5-BF4D-4D1BF9044E1A}"/>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8" name="正方形/長方形 277">
          <a:extLst>
            <a:ext uri="{FF2B5EF4-FFF2-40B4-BE49-F238E27FC236}">
              <a16:creationId xmlns:a16="http://schemas.microsoft.com/office/drawing/2014/main" id="{AC69F65E-A0A3-4476-AE1A-242FFF460AB4}"/>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9" name="正方形/長方形 278">
          <a:extLst>
            <a:ext uri="{FF2B5EF4-FFF2-40B4-BE49-F238E27FC236}">
              <a16:creationId xmlns:a16="http://schemas.microsoft.com/office/drawing/2014/main" id="{28334442-0192-4A8A-9715-2CCF6DB1CEDC}"/>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0" name="正方形/長方形 279">
          <a:extLst>
            <a:ext uri="{FF2B5EF4-FFF2-40B4-BE49-F238E27FC236}">
              <a16:creationId xmlns:a16="http://schemas.microsoft.com/office/drawing/2014/main" id="{86AFC418-3432-4F2C-BDE8-574DFC021C0F}"/>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1" name="正方形/長方形 280">
          <a:extLst>
            <a:ext uri="{FF2B5EF4-FFF2-40B4-BE49-F238E27FC236}">
              <a16:creationId xmlns:a16="http://schemas.microsoft.com/office/drawing/2014/main" id="{4ECF2480-02BF-4E0A-A34F-A0959ED0896C}"/>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2" name="正方形/長方形 281">
          <a:extLst>
            <a:ext uri="{FF2B5EF4-FFF2-40B4-BE49-F238E27FC236}">
              <a16:creationId xmlns:a16="http://schemas.microsoft.com/office/drawing/2014/main" id="{205F9D0C-29DE-43AB-9FA5-78E90A175F4C}"/>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3" name="正方形/長方形 282">
          <a:extLst>
            <a:ext uri="{FF2B5EF4-FFF2-40B4-BE49-F238E27FC236}">
              <a16:creationId xmlns:a16="http://schemas.microsoft.com/office/drawing/2014/main" id="{5E6B478B-FEBE-420A-BD72-B8C94CD531CD}"/>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4" name="正方形/長方形 283">
          <a:extLst>
            <a:ext uri="{FF2B5EF4-FFF2-40B4-BE49-F238E27FC236}">
              <a16:creationId xmlns:a16="http://schemas.microsoft.com/office/drawing/2014/main" id="{8280F060-F74A-4187-B093-6B88C7128C8B}"/>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5" name="正方形/長方形 284">
          <a:extLst>
            <a:ext uri="{FF2B5EF4-FFF2-40B4-BE49-F238E27FC236}">
              <a16:creationId xmlns:a16="http://schemas.microsoft.com/office/drawing/2014/main" id="{4AFE60D4-35D0-4B7C-A27E-14F568DF10F8}"/>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6" name="正方形/長方形 285">
          <a:extLst>
            <a:ext uri="{FF2B5EF4-FFF2-40B4-BE49-F238E27FC236}">
              <a16:creationId xmlns:a16="http://schemas.microsoft.com/office/drawing/2014/main" id="{5AC365D4-A2B2-42B3-BB1F-365F9C17521F}"/>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7" name="正方形/長方形 286">
          <a:extLst>
            <a:ext uri="{FF2B5EF4-FFF2-40B4-BE49-F238E27FC236}">
              <a16:creationId xmlns:a16="http://schemas.microsoft.com/office/drawing/2014/main" id="{3AFB1FD0-845C-4480-9BCD-FEDDF752DD5D}"/>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8" name="正方形/長方形 287">
          <a:extLst>
            <a:ext uri="{FF2B5EF4-FFF2-40B4-BE49-F238E27FC236}">
              <a16:creationId xmlns:a16="http://schemas.microsoft.com/office/drawing/2014/main" id="{6FCB2208-BAD1-47C5-ADA8-1429E7161D88}"/>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9" name="正方形/長方形 288">
          <a:extLst>
            <a:ext uri="{FF2B5EF4-FFF2-40B4-BE49-F238E27FC236}">
              <a16:creationId xmlns:a16="http://schemas.microsoft.com/office/drawing/2014/main" id="{F4D6895B-B2BF-4150-A794-541ED35FC88F}"/>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0" name="正方形/長方形 289">
          <a:extLst>
            <a:ext uri="{FF2B5EF4-FFF2-40B4-BE49-F238E27FC236}">
              <a16:creationId xmlns:a16="http://schemas.microsoft.com/office/drawing/2014/main" id="{1D35790D-0E46-4531-9D3F-AF1191F62D3F}"/>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1" name="正方形/長方形 290">
          <a:extLst>
            <a:ext uri="{FF2B5EF4-FFF2-40B4-BE49-F238E27FC236}">
              <a16:creationId xmlns:a16="http://schemas.microsoft.com/office/drawing/2014/main" id="{0E36E798-AA59-4CA0-B013-1B17E9FFAB72}"/>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2" name="正方形/長方形 291">
          <a:extLst>
            <a:ext uri="{FF2B5EF4-FFF2-40B4-BE49-F238E27FC236}">
              <a16:creationId xmlns:a16="http://schemas.microsoft.com/office/drawing/2014/main" id="{B562C94F-5AFF-4AC3-87FC-9A9C6CC42FF3}"/>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3" name="正方形/長方形 292">
          <a:extLst>
            <a:ext uri="{FF2B5EF4-FFF2-40B4-BE49-F238E27FC236}">
              <a16:creationId xmlns:a16="http://schemas.microsoft.com/office/drawing/2014/main" id="{2BF93E13-5539-46EF-B4CE-146270B29781}"/>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4" name="正方形/長方形 293">
          <a:extLst>
            <a:ext uri="{FF2B5EF4-FFF2-40B4-BE49-F238E27FC236}">
              <a16:creationId xmlns:a16="http://schemas.microsoft.com/office/drawing/2014/main" id="{E33EB75A-7124-43A9-83CD-90649157764D}"/>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5" name="正方形/長方形 294">
          <a:extLst>
            <a:ext uri="{FF2B5EF4-FFF2-40B4-BE49-F238E27FC236}">
              <a16:creationId xmlns:a16="http://schemas.microsoft.com/office/drawing/2014/main" id="{6A2556CC-6B45-4431-AC32-6BDEDB789D75}"/>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6" name="正方形/長方形 295">
          <a:extLst>
            <a:ext uri="{FF2B5EF4-FFF2-40B4-BE49-F238E27FC236}">
              <a16:creationId xmlns:a16="http://schemas.microsoft.com/office/drawing/2014/main" id="{838C5F12-CC1E-48ED-9EE4-2B8544AD5D91}"/>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7" name="正方形/長方形 296">
          <a:extLst>
            <a:ext uri="{FF2B5EF4-FFF2-40B4-BE49-F238E27FC236}">
              <a16:creationId xmlns:a16="http://schemas.microsoft.com/office/drawing/2014/main" id="{CFCE5567-4912-4553-8BD5-EB5A7E7C12EF}"/>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8" name="正方形/長方形 297">
          <a:extLst>
            <a:ext uri="{FF2B5EF4-FFF2-40B4-BE49-F238E27FC236}">
              <a16:creationId xmlns:a16="http://schemas.microsoft.com/office/drawing/2014/main" id="{C58A6E80-C014-408A-8BE7-2F173BFE1FBE}"/>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9" name="正方形/長方形 298">
          <a:extLst>
            <a:ext uri="{FF2B5EF4-FFF2-40B4-BE49-F238E27FC236}">
              <a16:creationId xmlns:a16="http://schemas.microsoft.com/office/drawing/2014/main" id="{26325B19-94DF-4761-8542-5AE582F37C46}"/>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0" name="正方形/長方形 299">
          <a:extLst>
            <a:ext uri="{FF2B5EF4-FFF2-40B4-BE49-F238E27FC236}">
              <a16:creationId xmlns:a16="http://schemas.microsoft.com/office/drawing/2014/main" id="{8307CE15-6DA0-4E38-8217-AD99C617850B}"/>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1" name="テキスト ボックス 300">
          <a:extLst>
            <a:ext uri="{FF2B5EF4-FFF2-40B4-BE49-F238E27FC236}">
              <a16:creationId xmlns:a16="http://schemas.microsoft.com/office/drawing/2014/main" id="{A5D8C9A9-74E1-4E50-B931-0AFCE9592E63}"/>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2" name="直線コネクタ 301">
          <a:extLst>
            <a:ext uri="{FF2B5EF4-FFF2-40B4-BE49-F238E27FC236}">
              <a16:creationId xmlns:a16="http://schemas.microsoft.com/office/drawing/2014/main" id="{C753E6D1-9C3D-4C32-87A4-B94EADB9DE5F}"/>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3" name="テキスト ボックス 302">
          <a:extLst>
            <a:ext uri="{FF2B5EF4-FFF2-40B4-BE49-F238E27FC236}">
              <a16:creationId xmlns:a16="http://schemas.microsoft.com/office/drawing/2014/main" id="{21649D04-7276-4885-90B3-3212CD61EDB7}"/>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4" name="直線コネクタ 303">
          <a:extLst>
            <a:ext uri="{FF2B5EF4-FFF2-40B4-BE49-F238E27FC236}">
              <a16:creationId xmlns:a16="http://schemas.microsoft.com/office/drawing/2014/main" id="{60259BD9-E49D-41B0-B228-6A6A122851AE}"/>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5" name="テキスト ボックス 304">
          <a:extLst>
            <a:ext uri="{FF2B5EF4-FFF2-40B4-BE49-F238E27FC236}">
              <a16:creationId xmlns:a16="http://schemas.microsoft.com/office/drawing/2014/main" id="{3297A545-9684-4E73-909B-A79E095C06CF}"/>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6" name="直線コネクタ 305">
          <a:extLst>
            <a:ext uri="{FF2B5EF4-FFF2-40B4-BE49-F238E27FC236}">
              <a16:creationId xmlns:a16="http://schemas.microsoft.com/office/drawing/2014/main" id="{3F24A953-FC9F-4D46-A418-27FBF200F2AB}"/>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07" name="テキスト ボックス 306">
          <a:extLst>
            <a:ext uri="{FF2B5EF4-FFF2-40B4-BE49-F238E27FC236}">
              <a16:creationId xmlns:a16="http://schemas.microsoft.com/office/drawing/2014/main" id="{3E46AF95-3614-4887-A02B-72713D16BF2C}"/>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08" name="直線コネクタ 307">
          <a:extLst>
            <a:ext uri="{FF2B5EF4-FFF2-40B4-BE49-F238E27FC236}">
              <a16:creationId xmlns:a16="http://schemas.microsoft.com/office/drawing/2014/main" id="{8C8B4895-B271-414B-BF75-BD92E1989639}"/>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09" name="テキスト ボックス 308">
          <a:extLst>
            <a:ext uri="{FF2B5EF4-FFF2-40B4-BE49-F238E27FC236}">
              <a16:creationId xmlns:a16="http://schemas.microsoft.com/office/drawing/2014/main" id="{DD168F5C-B1C7-4184-8726-25EEBEEFD628}"/>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0" name="直線コネクタ 309">
          <a:extLst>
            <a:ext uri="{FF2B5EF4-FFF2-40B4-BE49-F238E27FC236}">
              <a16:creationId xmlns:a16="http://schemas.microsoft.com/office/drawing/2014/main" id="{D2CD1A3C-8F03-46DA-A0A5-BECE0E360C4C}"/>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1" name="テキスト ボックス 310">
          <a:extLst>
            <a:ext uri="{FF2B5EF4-FFF2-40B4-BE49-F238E27FC236}">
              <a16:creationId xmlns:a16="http://schemas.microsoft.com/office/drawing/2014/main" id="{7298DD18-AE7F-41C0-AA3C-F04F5C79971E}"/>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2" name="直線コネクタ 311">
          <a:extLst>
            <a:ext uri="{FF2B5EF4-FFF2-40B4-BE49-F238E27FC236}">
              <a16:creationId xmlns:a16="http://schemas.microsoft.com/office/drawing/2014/main" id="{F09B68CF-59D8-4BC2-86A5-AE71659DA70C}"/>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313" name="テキスト ボックス 312">
          <a:extLst>
            <a:ext uri="{FF2B5EF4-FFF2-40B4-BE49-F238E27FC236}">
              <a16:creationId xmlns:a16="http://schemas.microsoft.com/office/drawing/2014/main" id="{D78F2A0D-11E1-4F96-9ACD-60C438799273}"/>
            </a:ext>
          </a:extLst>
        </xdr:cNvPr>
        <xdr:cNvSpPr txBox="1"/>
      </xdr:nvSpPr>
      <xdr:spPr>
        <a:xfrm>
          <a:off x="10666881" y="54508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4" name="直線コネクタ 313">
          <a:extLst>
            <a:ext uri="{FF2B5EF4-FFF2-40B4-BE49-F238E27FC236}">
              <a16:creationId xmlns:a16="http://schemas.microsoft.com/office/drawing/2014/main" id="{48597290-A1C6-498F-AF5B-2CBA6E966211}"/>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15" name="【認定こども園・幼稚園・保育所】&#10;有形固定資産減価償却率グラフ枠">
          <a:extLst>
            <a:ext uri="{FF2B5EF4-FFF2-40B4-BE49-F238E27FC236}">
              <a16:creationId xmlns:a16="http://schemas.microsoft.com/office/drawing/2014/main" id="{7C053F22-1C08-4811-97B6-7558B1875B58}"/>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316" name="直線コネクタ 315">
          <a:extLst>
            <a:ext uri="{FF2B5EF4-FFF2-40B4-BE49-F238E27FC236}">
              <a16:creationId xmlns:a16="http://schemas.microsoft.com/office/drawing/2014/main" id="{D055ADDC-7721-42C9-9303-32D12C85979C}"/>
            </a:ext>
          </a:extLst>
        </xdr:cNvPr>
        <xdr:cNvCxnSpPr/>
      </xdr:nvCxnSpPr>
      <xdr:spPr>
        <a:xfrm flipV="1">
          <a:off x="14375764" y="5589270"/>
          <a:ext cx="0" cy="1243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317" name="【認定こども園・幼稚園・保育所】&#10;有形固定資産減価償却率最小値テキスト">
          <a:extLst>
            <a:ext uri="{FF2B5EF4-FFF2-40B4-BE49-F238E27FC236}">
              <a16:creationId xmlns:a16="http://schemas.microsoft.com/office/drawing/2014/main" id="{E69D7F04-5D00-405E-8776-350181B034E2}"/>
            </a:ext>
          </a:extLst>
        </xdr:cNvPr>
        <xdr:cNvSpPr txBox="1"/>
      </xdr:nvSpPr>
      <xdr:spPr>
        <a:xfrm>
          <a:off x="14414500" y="683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318" name="直線コネクタ 317">
          <a:extLst>
            <a:ext uri="{FF2B5EF4-FFF2-40B4-BE49-F238E27FC236}">
              <a16:creationId xmlns:a16="http://schemas.microsoft.com/office/drawing/2014/main" id="{52287C21-BEF9-44D9-976F-F593B84C9D5C}"/>
            </a:ext>
          </a:extLst>
        </xdr:cNvPr>
        <xdr:cNvCxnSpPr/>
      </xdr:nvCxnSpPr>
      <xdr:spPr>
        <a:xfrm>
          <a:off x="14287500" y="68326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319" name="【認定こども園・幼稚園・保育所】&#10;有形固定資産減価償却率最大値テキスト">
          <a:extLst>
            <a:ext uri="{FF2B5EF4-FFF2-40B4-BE49-F238E27FC236}">
              <a16:creationId xmlns:a16="http://schemas.microsoft.com/office/drawing/2014/main" id="{AFBF2419-BC6B-49EE-8965-6B93F9876B98}"/>
            </a:ext>
          </a:extLst>
        </xdr:cNvPr>
        <xdr:cNvSpPr txBox="1"/>
      </xdr:nvSpPr>
      <xdr:spPr>
        <a:xfrm>
          <a:off x="14414500" y="53683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320" name="直線コネクタ 319">
          <a:extLst>
            <a:ext uri="{FF2B5EF4-FFF2-40B4-BE49-F238E27FC236}">
              <a16:creationId xmlns:a16="http://schemas.microsoft.com/office/drawing/2014/main" id="{0ED6C1DD-2DBB-41B9-82B1-F2008A88640D}"/>
            </a:ext>
          </a:extLst>
        </xdr:cNvPr>
        <xdr:cNvCxnSpPr/>
      </xdr:nvCxnSpPr>
      <xdr:spPr>
        <a:xfrm>
          <a:off x="14287500" y="55892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121937</xdr:rowOff>
    </xdr:from>
    <xdr:ext cx="405111" cy="259045"/>
    <xdr:sp macro="" textlink="">
      <xdr:nvSpPr>
        <xdr:cNvPr id="321" name="【認定こども園・幼稚園・保育所】&#10;有形固定資産減価償却率平均値テキスト">
          <a:extLst>
            <a:ext uri="{FF2B5EF4-FFF2-40B4-BE49-F238E27FC236}">
              <a16:creationId xmlns:a16="http://schemas.microsoft.com/office/drawing/2014/main" id="{6763EFEB-7B3F-4EE1-8BA8-517C174F0913}"/>
            </a:ext>
          </a:extLst>
        </xdr:cNvPr>
        <xdr:cNvSpPr txBox="1"/>
      </xdr:nvSpPr>
      <xdr:spPr>
        <a:xfrm>
          <a:off x="14414500" y="59893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99060</xdr:rowOff>
    </xdr:from>
    <xdr:to>
      <xdr:col>85</xdr:col>
      <xdr:colOff>177800</xdr:colOff>
      <xdr:row>37</xdr:row>
      <xdr:rowOff>29210</xdr:rowOff>
    </xdr:to>
    <xdr:sp macro="" textlink="">
      <xdr:nvSpPr>
        <xdr:cNvPr id="322" name="フローチャート: 判断 321">
          <a:extLst>
            <a:ext uri="{FF2B5EF4-FFF2-40B4-BE49-F238E27FC236}">
              <a16:creationId xmlns:a16="http://schemas.microsoft.com/office/drawing/2014/main" id="{745566F9-0876-4C7B-A76A-584667042E4E}"/>
            </a:ext>
          </a:extLst>
        </xdr:cNvPr>
        <xdr:cNvSpPr/>
      </xdr:nvSpPr>
      <xdr:spPr>
        <a:xfrm>
          <a:off x="14325600" y="613410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88900</xdr:rowOff>
    </xdr:from>
    <xdr:to>
      <xdr:col>81</xdr:col>
      <xdr:colOff>101600</xdr:colOff>
      <xdr:row>37</xdr:row>
      <xdr:rowOff>19050</xdr:rowOff>
    </xdr:to>
    <xdr:sp macro="" textlink="">
      <xdr:nvSpPr>
        <xdr:cNvPr id="323" name="フローチャート: 判断 322">
          <a:extLst>
            <a:ext uri="{FF2B5EF4-FFF2-40B4-BE49-F238E27FC236}">
              <a16:creationId xmlns:a16="http://schemas.microsoft.com/office/drawing/2014/main" id="{5E654CEC-A936-422C-8229-08D21107FC9E}"/>
            </a:ext>
          </a:extLst>
        </xdr:cNvPr>
        <xdr:cNvSpPr/>
      </xdr:nvSpPr>
      <xdr:spPr>
        <a:xfrm>
          <a:off x="13578840" y="61239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88900</xdr:rowOff>
    </xdr:from>
    <xdr:to>
      <xdr:col>76</xdr:col>
      <xdr:colOff>165100</xdr:colOff>
      <xdr:row>37</xdr:row>
      <xdr:rowOff>19050</xdr:rowOff>
    </xdr:to>
    <xdr:sp macro="" textlink="">
      <xdr:nvSpPr>
        <xdr:cNvPr id="324" name="フローチャート: 判断 323">
          <a:extLst>
            <a:ext uri="{FF2B5EF4-FFF2-40B4-BE49-F238E27FC236}">
              <a16:creationId xmlns:a16="http://schemas.microsoft.com/office/drawing/2014/main" id="{DD958AD4-6438-4877-8F2E-FE076346A161}"/>
            </a:ext>
          </a:extLst>
        </xdr:cNvPr>
        <xdr:cNvSpPr/>
      </xdr:nvSpPr>
      <xdr:spPr>
        <a:xfrm>
          <a:off x="12804140" y="61239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25400</xdr:rowOff>
    </xdr:from>
    <xdr:to>
      <xdr:col>72</xdr:col>
      <xdr:colOff>38100</xdr:colOff>
      <xdr:row>36</xdr:row>
      <xdr:rowOff>127000</xdr:rowOff>
    </xdr:to>
    <xdr:sp macro="" textlink="">
      <xdr:nvSpPr>
        <xdr:cNvPr id="325" name="フローチャート: 判断 324">
          <a:extLst>
            <a:ext uri="{FF2B5EF4-FFF2-40B4-BE49-F238E27FC236}">
              <a16:creationId xmlns:a16="http://schemas.microsoft.com/office/drawing/2014/main" id="{4FA99AB9-31B7-4785-917F-89FE8E29E9C4}"/>
            </a:ext>
          </a:extLst>
        </xdr:cNvPr>
        <xdr:cNvSpPr/>
      </xdr:nvSpPr>
      <xdr:spPr>
        <a:xfrm>
          <a:off x="12029440" y="60604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38100</xdr:rowOff>
    </xdr:from>
    <xdr:to>
      <xdr:col>67</xdr:col>
      <xdr:colOff>101600</xdr:colOff>
      <xdr:row>36</xdr:row>
      <xdr:rowOff>139700</xdr:rowOff>
    </xdr:to>
    <xdr:sp macro="" textlink="">
      <xdr:nvSpPr>
        <xdr:cNvPr id="326" name="フローチャート: 判断 325">
          <a:extLst>
            <a:ext uri="{FF2B5EF4-FFF2-40B4-BE49-F238E27FC236}">
              <a16:creationId xmlns:a16="http://schemas.microsoft.com/office/drawing/2014/main" id="{B8E5EC6C-D01C-4AAA-8788-26B8D7239D0C}"/>
            </a:ext>
          </a:extLst>
        </xdr:cNvPr>
        <xdr:cNvSpPr/>
      </xdr:nvSpPr>
      <xdr:spPr>
        <a:xfrm>
          <a:off x="11231880" y="607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7" name="テキスト ボックス 326">
          <a:extLst>
            <a:ext uri="{FF2B5EF4-FFF2-40B4-BE49-F238E27FC236}">
              <a16:creationId xmlns:a16="http://schemas.microsoft.com/office/drawing/2014/main" id="{49C179B7-EA32-4F3B-8171-0F329AB0E4C3}"/>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28" name="テキスト ボックス 327">
          <a:extLst>
            <a:ext uri="{FF2B5EF4-FFF2-40B4-BE49-F238E27FC236}">
              <a16:creationId xmlns:a16="http://schemas.microsoft.com/office/drawing/2014/main" id="{5DAEEEA1-63E4-4FEB-B438-30724E6D6F85}"/>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29" name="テキスト ボックス 328">
          <a:extLst>
            <a:ext uri="{FF2B5EF4-FFF2-40B4-BE49-F238E27FC236}">
              <a16:creationId xmlns:a16="http://schemas.microsoft.com/office/drawing/2014/main" id="{DBFE7FCA-6D8B-48F9-A719-8723FE359683}"/>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0" name="テキスト ボックス 329">
          <a:extLst>
            <a:ext uri="{FF2B5EF4-FFF2-40B4-BE49-F238E27FC236}">
              <a16:creationId xmlns:a16="http://schemas.microsoft.com/office/drawing/2014/main" id="{7C95A11A-935F-4278-9EDC-D997EC2EDA21}"/>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1536EFCC-B133-4220-A55D-F09D559BB48E}"/>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17780</xdr:rowOff>
    </xdr:from>
    <xdr:to>
      <xdr:col>85</xdr:col>
      <xdr:colOff>177800</xdr:colOff>
      <xdr:row>37</xdr:row>
      <xdr:rowOff>119380</xdr:rowOff>
    </xdr:to>
    <xdr:sp macro="" textlink="">
      <xdr:nvSpPr>
        <xdr:cNvPr id="332" name="楕円 331">
          <a:extLst>
            <a:ext uri="{FF2B5EF4-FFF2-40B4-BE49-F238E27FC236}">
              <a16:creationId xmlns:a16="http://schemas.microsoft.com/office/drawing/2014/main" id="{731508BD-5227-4527-9BE9-34E6CE2D7E8E}"/>
            </a:ext>
          </a:extLst>
        </xdr:cNvPr>
        <xdr:cNvSpPr/>
      </xdr:nvSpPr>
      <xdr:spPr>
        <a:xfrm>
          <a:off x="14325600" y="622046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167657</xdr:rowOff>
    </xdr:from>
    <xdr:ext cx="405111" cy="259045"/>
    <xdr:sp macro="" textlink="">
      <xdr:nvSpPr>
        <xdr:cNvPr id="333" name="【認定こども園・幼稚園・保育所】&#10;有形固定資産減価償却率該当値テキスト">
          <a:extLst>
            <a:ext uri="{FF2B5EF4-FFF2-40B4-BE49-F238E27FC236}">
              <a16:creationId xmlns:a16="http://schemas.microsoft.com/office/drawing/2014/main" id="{B2B5741D-4DE1-4751-B094-06C007A28316}"/>
            </a:ext>
          </a:extLst>
        </xdr:cNvPr>
        <xdr:cNvSpPr txBox="1"/>
      </xdr:nvSpPr>
      <xdr:spPr>
        <a:xfrm>
          <a:off x="14414500" y="6202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161290</xdr:rowOff>
    </xdr:from>
    <xdr:to>
      <xdr:col>81</xdr:col>
      <xdr:colOff>101600</xdr:colOff>
      <xdr:row>37</xdr:row>
      <xdr:rowOff>91440</xdr:rowOff>
    </xdr:to>
    <xdr:sp macro="" textlink="">
      <xdr:nvSpPr>
        <xdr:cNvPr id="334" name="楕円 333">
          <a:extLst>
            <a:ext uri="{FF2B5EF4-FFF2-40B4-BE49-F238E27FC236}">
              <a16:creationId xmlns:a16="http://schemas.microsoft.com/office/drawing/2014/main" id="{50E56069-DFD4-4448-9266-ACB1CDCB7BE0}"/>
            </a:ext>
          </a:extLst>
        </xdr:cNvPr>
        <xdr:cNvSpPr/>
      </xdr:nvSpPr>
      <xdr:spPr>
        <a:xfrm>
          <a:off x="13578840" y="61963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40640</xdr:rowOff>
    </xdr:from>
    <xdr:to>
      <xdr:col>85</xdr:col>
      <xdr:colOff>127000</xdr:colOff>
      <xdr:row>37</xdr:row>
      <xdr:rowOff>68580</xdr:rowOff>
    </xdr:to>
    <xdr:cxnSp macro="">
      <xdr:nvCxnSpPr>
        <xdr:cNvPr id="335" name="直線コネクタ 334">
          <a:extLst>
            <a:ext uri="{FF2B5EF4-FFF2-40B4-BE49-F238E27FC236}">
              <a16:creationId xmlns:a16="http://schemas.microsoft.com/office/drawing/2014/main" id="{9D430377-AFCB-4107-A065-35F55FE8E152}"/>
            </a:ext>
          </a:extLst>
        </xdr:cNvPr>
        <xdr:cNvCxnSpPr/>
      </xdr:nvCxnSpPr>
      <xdr:spPr>
        <a:xfrm>
          <a:off x="13629640" y="6243320"/>
          <a:ext cx="74676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133350</xdr:rowOff>
    </xdr:from>
    <xdr:to>
      <xdr:col>76</xdr:col>
      <xdr:colOff>165100</xdr:colOff>
      <xdr:row>37</xdr:row>
      <xdr:rowOff>63500</xdr:rowOff>
    </xdr:to>
    <xdr:sp macro="" textlink="">
      <xdr:nvSpPr>
        <xdr:cNvPr id="336" name="楕円 335">
          <a:extLst>
            <a:ext uri="{FF2B5EF4-FFF2-40B4-BE49-F238E27FC236}">
              <a16:creationId xmlns:a16="http://schemas.microsoft.com/office/drawing/2014/main" id="{F71AA7BA-3734-4926-9E6B-CA74CDB654D8}"/>
            </a:ext>
          </a:extLst>
        </xdr:cNvPr>
        <xdr:cNvSpPr/>
      </xdr:nvSpPr>
      <xdr:spPr>
        <a:xfrm>
          <a:off x="12804140" y="61683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12700</xdr:rowOff>
    </xdr:from>
    <xdr:to>
      <xdr:col>81</xdr:col>
      <xdr:colOff>50800</xdr:colOff>
      <xdr:row>37</xdr:row>
      <xdr:rowOff>40640</xdr:rowOff>
    </xdr:to>
    <xdr:cxnSp macro="">
      <xdr:nvCxnSpPr>
        <xdr:cNvPr id="337" name="直線コネクタ 336">
          <a:extLst>
            <a:ext uri="{FF2B5EF4-FFF2-40B4-BE49-F238E27FC236}">
              <a16:creationId xmlns:a16="http://schemas.microsoft.com/office/drawing/2014/main" id="{5551E464-F4CC-4249-AF94-2C8727CB690C}"/>
            </a:ext>
          </a:extLst>
        </xdr:cNvPr>
        <xdr:cNvCxnSpPr/>
      </xdr:nvCxnSpPr>
      <xdr:spPr>
        <a:xfrm>
          <a:off x="12854940" y="6215380"/>
          <a:ext cx="7747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106680</xdr:rowOff>
    </xdr:from>
    <xdr:to>
      <xdr:col>72</xdr:col>
      <xdr:colOff>38100</xdr:colOff>
      <xdr:row>37</xdr:row>
      <xdr:rowOff>36830</xdr:rowOff>
    </xdr:to>
    <xdr:sp macro="" textlink="">
      <xdr:nvSpPr>
        <xdr:cNvPr id="338" name="楕円 337">
          <a:extLst>
            <a:ext uri="{FF2B5EF4-FFF2-40B4-BE49-F238E27FC236}">
              <a16:creationId xmlns:a16="http://schemas.microsoft.com/office/drawing/2014/main" id="{64A3468C-7DC9-40BD-B7F1-DD3A71360E54}"/>
            </a:ext>
          </a:extLst>
        </xdr:cNvPr>
        <xdr:cNvSpPr/>
      </xdr:nvSpPr>
      <xdr:spPr>
        <a:xfrm>
          <a:off x="12029440" y="61417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157480</xdr:rowOff>
    </xdr:from>
    <xdr:to>
      <xdr:col>76</xdr:col>
      <xdr:colOff>114300</xdr:colOff>
      <xdr:row>37</xdr:row>
      <xdr:rowOff>12700</xdr:rowOff>
    </xdr:to>
    <xdr:cxnSp macro="">
      <xdr:nvCxnSpPr>
        <xdr:cNvPr id="339" name="直線コネクタ 338">
          <a:extLst>
            <a:ext uri="{FF2B5EF4-FFF2-40B4-BE49-F238E27FC236}">
              <a16:creationId xmlns:a16="http://schemas.microsoft.com/office/drawing/2014/main" id="{6FA8D24A-2D6F-46C4-B346-DBA13E1BBBA3}"/>
            </a:ext>
          </a:extLst>
        </xdr:cNvPr>
        <xdr:cNvCxnSpPr/>
      </xdr:nvCxnSpPr>
      <xdr:spPr>
        <a:xfrm>
          <a:off x="12072620" y="6192520"/>
          <a:ext cx="78232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78740</xdr:rowOff>
    </xdr:from>
    <xdr:to>
      <xdr:col>67</xdr:col>
      <xdr:colOff>101600</xdr:colOff>
      <xdr:row>37</xdr:row>
      <xdr:rowOff>8890</xdr:rowOff>
    </xdr:to>
    <xdr:sp macro="" textlink="">
      <xdr:nvSpPr>
        <xdr:cNvPr id="340" name="楕円 339">
          <a:extLst>
            <a:ext uri="{FF2B5EF4-FFF2-40B4-BE49-F238E27FC236}">
              <a16:creationId xmlns:a16="http://schemas.microsoft.com/office/drawing/2014/main" id="{4B6B17E6-DE05-4C7B-A58D-CC6752BB45FA}"/>
            </a:ext>
          </a:extLst>
        </xdr:cNvPr>
        <xdr:cNvSpPr/>
      </xdr:nvSpPr>
      <xdr:spPr>
        <a:xfrm>
          <a:off x="11231880" y="61137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129540</xdr:rowOff>
    </xdr:from>
    <xdr:to>
      <xdr:col>71</xdr:col>
      <xdr:colOff>177800</xdr:colOff>
      <xdr:row>36</xdr:row>
      <xdr:rowOff>157480</xdr:rowOff>
    </xdr:to>
    <xdr:cxnSp macro="">
      <xdr:nvCxnSpPr>
        <xdr:cNvPr id="341" name="直線コネクタ 340">
          <a:extLst>
            <a:ext uri="{FF2B5EF4-FFF2-40B4-BE49-F238E27FC236}">
              <a16:creationId xmlns:a16="http://schemas.microsoft.com/office/drawing/2014/main" id="{5457225C-B1BD-41FB-A6C5-BB49F1A374C6}"/>
            </a:ext>
          </a:extLst>
        </xdr:cNvPr>
        <xdr:cNvCxnSpPr/>
      </xdr:nvCxnSpPr>
      <xdr:spPr>
        <a:xfrm>
          <a:off x="11282680" y="6164580"/>
          <a:ext cx="78994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35577</xdr:rowOff>
    </xdr:from>
    <xdr:ext cx="405111" cy="259045"/>
    <xdr:sp macro="" textlink="">
      <xdr:nvSpPr>
        <xdr:cNvPr id="342" name="n_1aveValue【認定こども園・幼稚園・保育所】&#10;有形固定資産減価償却率">
          <a:extLst>
            <a:ext uri="{FF2B5EF4-FFF2-40B4-BE49-F238E27FC236}">
              <a16:creationId xmlns:a16="http://schemas.microsoft.com/office/drawing/2014/main" id="{52987B9D-F091-4781-BFDD-D0B8B7D834AB}"/>
            </a:ext>
          </a:extLst>
        </xdr:cNvPr>
        <xdr:cNvSpPr txBox="1"/>
      </xdr:nvSpPr>
      <xdr:spPr>
        <a:xfrm>
          <a:off x="13437244" y="5902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35577</xdr:rowOff>
    </xdr:from>
    <xdr:ext cx="405111" cy="259045"/>
    <xdr:sp macro="" textlink="">
      <xdr:nvSpPr>
        <xdr:cNvPr id="343" name="n_2aveValue【認定こども園・幼稚園・保育所】&#10;有形固定資産減価償却率">
          <a:extLst>
            <a:ext uri="{FF2B5EF4-FFF2-40B4-BE49-F238E27FC236}">
              <a16:creationId xmlns:a16="http://schemas.microsoft.com/office/drawing/2014/main" id="{9AABADD7-DB4A-4D29-A923-CAD76E362FEA}"/>
            </a:ext>
          </a:extLst>
        </xdr:cNvPr>
        <xdr:cNvSpPr txBox="1"/>
      </xdr:nvSpPr>
      <xdr:spPr>
        <a:xfrm>
          <a:off x="12675244" y="5902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143527</xdr:rowOff>
    </xdr:from>
    <xdr:ext cx="405111" cy="259045"/>
    <xdr:sp macro="" textlink="">
      <xdr:nvSpPr>
        <xdr:cNvPr id="344" name="n_3aveValue【認定こども園・幼稚園・保育所】&#10;有形固定資産減価償却率">
          <a:extLst>
            <a:ext uri="{FF2B5EF4-FFF2-40B4-BE49-F238E27FC236}">
              <a16:creationId xmlns:a16="http://schemas.microsoft.com/office/drawing/2014/main" id="{0E211434-B107-47B6-AA24-4057F612A348}"/>
            </a:ext>
          </a:extLst>
        </xdr:cNvPr>
        <xdr:cNvSpPr txBox="1"/>
      </xdr:nvSpPr>
      <xdr:spPr>
        <a:xfrm>
          <a:off x="11900544" y="584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156227</xdr:rowOff>
    </xdr:from>
    <xdr:ext cx="405111" cy="259045"/>
    <xdr:sp macro="" textlink="">
      <xdr:nvSpPr>
        <xdr:cNvPr id="345" name="n_4aveValue【認定こども園・幼稚園・保育所】&#10;有形固定資産減価償却率">
          <a:extLst>
            <a:ext uri="{FF2B5EF4-FFF2-40B4-BE49-F238E27FC236}">
              <a16:creationId xmlns:a16="http://schemas.microsoft.com/office/drawing/2014/main" id="{BEBAAB84-40B1-4D53-B611-867819FB032F}"/>
            </a:ext>
          </a:extLst>
        </xdr:cNvPr>
        <xdr:cNvSpPr txBox="1"/>
      </xdr:nvSpPr>
      <xdr:spPr>
        <a:xfrm>
          <a:off x="11102984" y="5855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82567</xdr:rowOff>
    </xdr:from>
    <xdr:ext cx="405111" cy="259045"/>
    <xdr:sp macro="" textlink="">
      <xdr:nvSpPr>
        <xdr:cNvPr id="346" name="n_1mainValue【認定こども園・幼稚園・保育所】&#10;有形固定資産減価償却率">
          <a:extLst>
            <a:ext uri="{FF2B5EF4-FFF2-40B4-BE49-F238E27FC236}">
              <a16:creationId xmlns:a16="http://schemas.microsoft.com/office/drawing/2014/main" id="{142F4E71-6667-4635-8EF9-34C46F9F9645}"/>
            </a:ext>
          </a:extLst>
        </xdr:cNvPr>
        <xdr:cNvSpPr txBox="1"/>
      </xdr:nvSpPr>
      <xdr:spPr>
        <a:xfrm>
          <a:off x="13437244" y="628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54627</xdr:rowOff>
    </xdr:from>
    <xdr:ext cx="405111" cy="259045"/>
    <xdr:sp macro="" textlink="">
      <xdr:nvSpPr>
        <xdr:cNvPr id="347" name="n_2mainValue【認定こども園・幼稚園・保育所】&#10;有形固定資産減価償却率">
          <a:extLst>
            <a:ext uri="{FF2B5EF4-FFF2-40B4-BE49-F238E27FC236}">
              <a16:creationId xmlns:a16="http://schemas.microsoft.com/office/drawing/2014/main" id="{176FA1C8-944E-4BE3-A689-4E43CD069E80}"/>
            </a:ext>
          </a:extLst>
        </xdr:cNvPr>
        <xdr:cNvSpPr txBox="1"/>
      </xdr:nvSpPr>
      <xdr:spPr>
        <a:xfrm>
          <a:off x="12675244" y="6257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27957</xdr:rowOff>
    </xdr:from>
    <xdr:ext cx="405111" cy="259045"/>
    <xdr:sp macro="" textlink="">
      <xdr:nvSpPr>
        <xdr:cNvPr id="348" name="n_3mainValue【認定こども園・幼稚園・保育所】&#10;有形固定資産減価償却率">
          <a:extLst>
            <a:ext uri="{FF2B5EF4-FFF2-40B4-BE49-F238E27FC236}">
              <a16:creationId xmlns:a16="http://schemas.microsoft.com/office/drawing/2014/main" id="{DBF98A7F-D65D-4FAA-AC13-A0804D24AB4B}"/>
            </a:ext>
          </a:extLst>
        </xdr:cNvPr>
        <xdr:cNvSpPr txBox="1"/>
      </xdr:nvSpPr>
      <xdr:spPr>
        <a:xfrm>
          <a:off x="11900544" y="6230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17</xdr:rowOff>
    </xdr:from>
    <xdr:ext cx="405111" cy="259045"/>
    <xdr:sp macro="" textlink="">
      <xdr:nvSpPr>
        <xdr:cNvPr id="349" name="n_4mainValue【認定こども園・幼稚園・保育所】&#10;有形固定資産減価償却率">
          <a:extLst>
            <a:ext uri="{FF2B5EF4-FFF2-40B4-BE49-F238E27FC236}">
              <a16:creationId xmlns:a16="http://schemas.microsoft.com/office/drawing/2014/main" id="{4A3115F7-22C4-4F0E-9823-5E2366073C86}"/>
            </a:ext>
          </a:extLst>
        </xdr:cNvPr>
        <xdr:cNvSpPr txBox="1"/>
      </xdr:nvSpPr>
      <xdr:spPr>
        <a:xfrm>
          <a:off x="11102984" y="6202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0" name="正方形/長方形 349">
          <a:extLst>
            <a:ext uri="{FF2B5EF4-FFF2-40B4-BE49-F238E27FC236}">
              <a16:creationId xmlns:a16="http://schemas.microsoft.com/office/drawing/2014/main" id="{46FCBCBB-8D21-4699-8FEB-0B058668FF92}"/>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1" name="正方形/長方形 350">
          <a:extLst>
            <a:ext uri="{FF2B5EF4-FFF2-40B4-BE49-F238E27FC236}">
              <a16:creationId xmlns:a16="http://schemas.microsoft.com/office/drawing/2014/main" id="{E8150707-05A4-4DC6-A8DD-166F3147778E}"/>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2" name="正方形/長方形 351">
          <a:extLst>
            <a:ext uri="{FF2B5EF4-FFF2-40B4-BE49-F238E27FC236}">
              <a16:creationId xmlns:a16="http://schemas.microsoft.com/office/drawing/2014/main" id="{7088FD2E-1627-4FBB-8EA6-47AF90E54A55}"/>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3" name="正方形/長方形 352">
          <a:extLst>
            <a:ext uri="{FF2B5EF4-FFF2-40B4-BE49-F238E27FC236}">
              <a16:creationId xmlns:a16="http://schemas.microsoft.com/office/drawing/2014/main" id="{02B6AEF0-1833-4EE4-90F9-A3960681AC20}"/>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4" name="正方形/長方形 353">
          <a:extLst>
            <a:ext uri="{FF2B5EF4-FFF2-40B4-BE49-F238E27FC236}">
              <a16:creationId xmlns:a16="http://schemas.microsoft.com/office/drawing/2014/main" id="{91A0D519-642E-4D44-AAA2-94249D7B7F83}"/>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5" name="正方形/長方形 354">
          <a:extLst>
            <a:ext uri="{FF2B5EF4-FFF2-40B4-BE49-F238E27FC236}">
              <a16:creationId xmlns:a16="http://schemas.microsoft.com/office/drawing/2014/main" id="{C80A6B08-B20B-4BFC-851E-8933F095CA99}"/>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6" name="正方形/長方形 355">
          <a:extLst>
            <a:ext uri="{FF2B5EF4-FFF2-40B4-BE49-F238E27FC236}">
              <a16:creationId xmlns:a16="http://schemas.microsoft.com/office/drawing/2014/main" id="{00C6DC18-F37D-4AB7-B24E-058D8DD93B9F}"/>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7" name="正方形/長方形 356">
          <a:extLst>
            <a:ext uri="{FF2B5EF4-FFF2-40B4-BE49-F238E27FC236}">
              <a16:creationId xmlns:a16="http://schemas.microsoft.com/office/drawing/2014/main" id="{BC2BD3A2-9B2E-4D5D-B40F-C92E8F4793F8}"/>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58" name="テキスト ボックス 357">
          <a:extLst>
            <a:ext uri="{FF2B5EF4-FFF2-40B4-BE49-F238E27FC236}">
              <a16:creationId xmlns:a16="http://schemas.microsoft.com/office/drawing/2014/main" id="{C8DF34B9-A43F-4FA2-8313-11DD0F4D2351}"/>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59" name="直線コネクタ 358">
          <a:extLst>
            <a:ext uri="{FF2B5EF4-FFF2-40B4-BE49-F238E27FC236}">
              <a16:creationId xmlns:a16="http://schemas.microsoft.com/office/drawing/2014/main" id="{0DA55CAA-A024-4EAC-A367-5EFDE363FE27}"/>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60" name="直線コネクタ 359">
          <a:extLst>
            <a:ext uri="{FF2B5EF4-FFF2-40B4-BE49-F238E27FC236}">
              <a16:creationId xmlns:a16="http://schemas.microsoft.com/office/drawing/2014/main" id="{3DB2DC45-569B-48FC-98B5-486BF9B6EF05}"/>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61" name="テキスト ボックス 360">
          <a:extLst>
            <a:ext uri="{FF2B5EF4-FFF2-40B4-BE49-F238E27FC236}">
              <a16:creationId xmlns:a16="http://schemas.microsoft.com/office/drawing/2014/main" id="{5B748C7C-4B3B-409C-AD9B-8FDA2CA12EE2}"/>
            </a:ext>
          </a:extLst>
        </xdr:cNvPr>
        <xdr:cNvSpPr txBox="1"/>
      </xdr:nvSpPr>
      <xdr:spPr>
        <a:xfrm>
          <a:off x="1569484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62" name="直線コネクタ 361">
          <a:extLst>
            <a:ext uri="{FF2B5EF4-FFF2-40B4-BE49-F238E27FC236}">
              <a16:creationId xmlns:a16="http://schemas.microsoft.com/office/drawing/2014/main" id="{191D8D30-5E86-4699-84C6-D23E0A5487FA}"/>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63" name="テキスト ボックス 362">
          <a:extLst>
            <a:ext uri="{FF2B5EF4-FFF2-40B4-BE49-F238E27FC236}">
              <a16:creationId xmlns:a16="http://schemas.microsoft.com/office/drawing/2014/main" id="{7A7CE470-0F48-47BB-AB02-C9FCB395F379}"/>
            </a:ext>
          </a:extLst>
        </xdr:cNvPr>
        <xdr:cNvSpPr txBox="1"/>
      </xdr:nvSpPr>
      <xdr:spPr>
        <a:xfrm>
          <a:off x="1569484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64" name="直線コネクタ 363">
          <a:extLst>
            <a:ext uri="{FF2B5EF4-FFF2-40B4-BE49-F238E27FC236}">
              <a16:creationId xmlns:a16="http://schemas.microsoft.com/office/drawing/2014/main" id="{2D35B85F-4A39-48F9-A81C-4D80E8CABFDC}"/>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65" name="テキスト ボックス 364">
          <a:extLst>
            <a:ext uri="{FF2B5EF4-FFF2-40B4-BE49-F238E27FC236}">
              <a16:creationId xmlns:a16="http://schemas.microsoft.com/office/drawing/2014/main" id="{3849F7CB-99A6-4C7E-ABAF-F94EDED7D803}"/>
            </a:ext>
          </a:extLst>
        </xdr:cNvPr>
        <xdr:cNvSpPr txBox="1"/>
      </xdr:nvSpPr>
      <xdr:spPr>
        <a:xfrm>
          <a:off x="1569484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66" name="直線コネクタ 365">
          <a:extLst>
            <a:ext uri="{FF2B5EF4-FFF2-40B4-BE49-F238E27FC236}">
              <a16:creationId xmlns:a16="http://schemas.microsoft.com/office/drawing/2014/main" id="{4593BD79-3F94-46CD-8AFE-40F5C5B8960F}"/>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67" name="テキスト ボックス 366">
          <a:extLst>
            <a:ext uri="{FF2B5EF4-FFF2-40B4-BE49-F238E27FC236}">
              <a16:creationId xmlns:a16="http://schemas.microsoft.com/office/drawing/2014/main" id="{AECE220E-0D58-4025-98DC-472EF249B656}"/>
            </a:ext>
          </a:extLst>
        </xdr:cNvPr>
        <xdr:cNvSpPr txBox="1"/>
      </xdr:nvSpPr>
      <xdr:spPr>
        <a:xfrm>
          <a:off x="1569484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68" name="直線コネクタ 367">
          <a:extLst>
            <a:ext uri="{FF2B5EF4-FFF2-40B4-BE49-F238E27FC236}">
              <a16:creationId xmlns:a16="http://schemas.microsoft.com/office/drawing/2014/main" id="{84B4367B-0501-4D10-8334-C1D1DDB46078}"/>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69" name="テキスト ボックス 368">
          <a:extLst>
            <a:ext uri="{FF2B5EF4-FFF2-40B4-BE49-F238E27FC236}">
              <a16:creationId xmlns:a16="http://schemas.microsoft.com/office/drawing/2014/main" id="{BF2C6D4A-6278-482A-9A03-8BF72D76B729}"/>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0" name="【認定こども園・幼稚園・保育所】&#10;一人当たり面積グラフ枠">
          <a:extLst>
            <a:ext uri="{FF2B5EF4-FFF2-40B4-BE49-F238E27FC236}">
              <a16:creationId xmlns:a16="http://schemas.microsoft.com/office/drawing/2014/main" id="{98208CC2-6B29-445F-8B2F-5D228B6D8DA4}"/>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32766</xdr:rowOff>
    </xdr:from>
    <xdr:to>
      <xdr:col>116</xdr:col>
      <xdr:colOff>62864</xdr:colOff>
      <xdr:row>41</xdr:row>
      <xdr:rowOff>82144</xdr:rowOff>
    </xdr:to>
    <xdr:cxnSp macro="">
      <xdr:nvCxnSpPr>
        <xdr:cNvPr id="371" name="直線コネクタ 370">
          <a:extLst>
            <a:ext uri="{FF2B5EF4-FFF2-40B4-BE49-F238E27FC236}">
              <a16:creationId xmlns:a16="http://schemas.microsoft.com/office/drawing/2014/main" id="{72ED7B44-DA98-47E0-8072-1AFD4FDFA96B}"/>
            </a:ext>
          </a:extLst>
        </xdr:cNvPr>
        <xdr:cNvCxnSpPr/>
      </xdr:nvCxnSpPr>
      <xdr:spPr>
        <a:xfrm flipV="1">
          <a:off x="19509104" y="5564886"/>
          <a:ext cx="0" cy="13904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85971</xdr:rowOff>
    </xdr:from>
    <xdr:ext cx="469744" cy="259045"/>
    <xdr:sp macro="" textlink="">
      <xdr:nvSpPr>
        <xdr:cNvPr id="372" name="【認定こども園・幼稚園・保育所】&#10;一人当たり面積最小値テキスト">
          <a:extLst>
            <a:ext uri="{FF2B5EF4-FFF2-40B4-BE49-F238E27FC236}">
              <a16:creationId xmlns:a16="http://schemas.microsoft.com/office/drawing/2014/main" id="{FF53AA5F-CBD0-4AB5-8CDD-3BC91EEA800A}"/>
            </a:ext>
          </a:extLst>
        </xdr:cNvPr>
        <xdr:cNvSpPr txBox="1"/>
      </xdr:nvSpPr>
      <xdr:spPr>
        <a:xfrm>
          <a:off x="19547840" y="6959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82144</xdr:rowOff>
    </xdr:from>
    <xdr:to>
      <xdr:col>116</xdr:col>
      <xdr:colOff>152400</xdr:colOff>
      <xdr:row>41</xdr:row>
      <xdr:rowOff>82144</xdr:rowOff>
    </xdr:to>
    <xdr:cxnSp macro="">
      <xdr:nvCxnSpPr>
        <xdr:cNvPr id="373" name="直線コネクタ 372">
          <a:extLst>
            <a:ext uri="{FF2B5EF4-FFF2-40B4-BE49-F238E27FC236}">
              <a16:creationId xmlns:a16="http://schemas.microsoft.com/office/drawing/2014/main" id="{71EB13E8-5DA9-4118-A522-382620F81BCD}"/>
            </a:ext>
          </a:extLst>
        </xdr:cNvPr>
        <xdr:cNvCxnSpPr/>
      </xdr:nvCxnSpPr>
      <xdr:spPr>
        <a:xfrm>
          <a:off x="19443700" y="695538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150893</xdr:rowOff>
    </xdr:from>
    <xdr:ext cx="469744" cy="259045"/>
    <xdr:sp macro="" textlink="">
      <xdr:nvSpPr>
        <xdr:cNvPr id="374" name="【認定こども園・幼稚園・保育所】&#10;一人当たり面積最大値テキスト">
          <a:extLst>
            <a:ext uri="{FF2B5EF4-FFF2-40B4-BE49-F238E27FC236}">
              <a16:creationId xmlns:a16="http://schemas.microsoft.com/office/drawing/2014/main" id="{6E1897A4-5EB6-442D-A15B-C4F91BFAE872}"/>
            </a:ext>
          </a:extLst>
        </xdr:cNvPr>
        <xdr:cNvSpPr txBox="1"/>
      </xdr:nvSpPr>
      <xdr:spPr>
        <a:xfrm>
          <a:off x="19547840" y="5347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32766</xdr:rowOff>
    </xdr:from>
    <xdr:to>
      <xdr:col>116</xdr:col>
      <xdr:colOff>152400</xdr:colOff>
      <xdr:row>33</xdr:row>
      <xdr:rowOff>32766</xdr:rowOff>
    </xdr:to>
    <xdr:cxnSp macro="">
      <xdr:nvCxnSpPr>
        <xdr:cNvPr id="375" name="直線コネクタ 374">
          <a:extLst>
            <a:ext uri="{FF2B5EF4-FFF2-40B4-BE49-F238E27FC236}">
              <a16:creationId xmlns:a16="http://schemas.microsoft.com/office/drawing/2014/main" id="{911E5D0C-9ACA-4CFA-A69E-54F5EB036008}"/>
            </a:ext>
          </a:extLst>
        </xdr:cNvPr>
        <xdr:cNvCxnSpPr/>
      </xdr:nvCxnSpPr>
      <xdr:spPr>
        <a:xfrm>
          <a:off x="19443700" y="556488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5198</xdr:rowOff>
    </xdr:from>
    <xdr:ext cx="469744" cy="259045"/>
    <xdr:sp macro="" textlink="">
      <xdr:nvSpPr>
        <xdr:cNvPr id="376" name="【認定こども園・幼稚園・保育所】&#10;一人当たり面積平均値テキスト">
          <a:extLst>
            <a:ext uri="{FF2B5EF4-FFF2-40B4-BE49-F238E27FC236}">
              <a16:creationId xmlns:a16="http://schemas.microsoft.com/office/drawing/2014/main" id="{83551A70-0D2E-467D-80C8-A83ACEA41DEF}"/>
            </a:ext>
          </a:extLst>
        </xdr:cNvPr>
        <xdr:cNvSpPr txBox="1"/>
      </xdr:nvSpPr>
      <xdr:spPr>
        <a:xfrm>
          <a:off x="19547840" y="65431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26771</xdr:rowOff>
    </xdr:from>
    <xdr:to>
      <xdr:col>116</xdr:col>
      <xdr:colOff>114300</xdr:colOff>
      <xdr:row>39</xdr:row>
      <xdr:rowOff>128371</xdr:rowOff>
    </xdr:to>
    <xdr:sp macro="" textlink="">
      <xdr:nvSpPr>
        <xdr:cNvPr id="377" name="フローチャート: 判断 376">
          <a:extLst>
            <a:ext uri="{FF2B5EF4-FFF2-40B4-BE49-F238E27FC236}">
              <a16:creationId xmlns:a16="http://schemas.microsoft.com/office/drawing/2014/main" id="{007106CE-45A5-4E62-81B7-6DF956151C97}"/>
            </a:ext>
          </a:extLst>
        </xdr:cNvPr>
        <xdr:cNvSpPr/>
      </xdr:nvSpPr>
      <xdr:spPr>
        <a:xfrm>
          <a:off x="19458940" y="6564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35001</xdr:rowOff>
    </xdr:from>
    <xdr:to>
      <xdr:col>112</xdr:col>
      <xdr:colOff>38100</xdr:colOff>
      <xdr:row>39</xdr:row>
      <xdr:rowOff>136601</xdr:rowOff>
    </xdr:to>
    <xdr:sp macro="" textlink="">
      <xdr:nvSpPr>
        <xdr:cNvPr id="378" name="フローチャート: 判断 377">
          <a:extLst>
            <a:ext uri="{FF2B5EF4-FFF2-40B4-BE49-F238E27FC236}">
              <a16:creationId xmlns:a16="http://schemas.microsoft.com/office/drawing/2014/main" id="{2EDA696C-3DEF-4B59-A587-DA377187A4D9}"/>
            </a:ext>
          </a:extLst>
        </xdr:cNvPr>
        <xdr:cNvSpPr/>
      </xdr:nvSpPr>
      <xdr:spPr>
        <a:xfrm>
          <a:off x="18735040" y="657296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60604</xdr:rowOff>
    </xdr:from>
    <xdr:to>
      <xdr:col>107</xdr:col>
      <xdr:colOff>101600</xdr:colOff>
      <xdr:row>39</xdr:row>
      <xdr:rowOff>162204</xdr:rowOff>
    </xdr:to>
    <xdr:sp macro="" textlink="">
      <xdr:nvSpPr>
        <xdr:cNvPr id="379" name="フローチャート: 判断 378">
          <a:extLst>
            <a:ext uri="{FF2B5EF4-FFF2-40B4-BE49-F238E27FC236}">
              <a16:creationId xmlns:a16="http://schemas.microsoft.com/office/drawing/2014/main" id="{2DC9E37A-7610-4753-B724-F30BD502C2FE}"/>
            </a:ext>
          </a:extLst>
        </xdr:cNvPr>
        <xdr:cNvSpPr/>
      </xdr:nvSpPr>
      <xdr:spPr>
        <a:xfrm>
          <a:off x="17937480" y="6598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26771</xdr:rowOff>
    </xdr:from>
    <xdr:to>
      <xdr:col>102</xdr:col>
      <xdr:colOff>165100</xdr:colOff>
      <xdr:row>39</xdr:row>
      <xdr:rowOff>128371</xdr:rowOff>
    </xdr:to>
    <xdr:sp macro="" textlink="">
      <xdr:nvSpPr>
        <xdr:cNvPr id="380" name="フローチャート: 判断 379">
          <a:extLst>
            <a:ext uri="{FF2B5EF4-FFF2-40B4-BE49-F238E27FC236}">
              <a16:creationId xmlns:a16="http://schemas.microsoft.com/office/drawing/2014/main" id="{4EE2C83C-44B1-472A-A1F3-15E4A4A2E549}"/>
            </a:ext>
          </a:extLst>
        </xdr:cNvPr>
        <xdr:cNvSpPr/>
      </xdr:nvSpPr>
      <xdr:spPr>
        <a:xfrm>
          <a:off x="17162780" y="6564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44145</xdr:rowOff>
    </xdr:from>
    <xdr:to>
      <xdr:col>98</xdr:col>
      <xdr:colOff>38100</xdr:colOff>
      <xdr:row>39</xdr:row>
      <xdr:rowOff>145745</xdr:rowOff>
    </xdr:to>
    <xdr:sp macro="" textlink="">
      <xdr:nvSpPr>
        <xdr:cNvPr id="381" name="フローチャート: 判断 380">
          <a:extLst>
            <a:ext uri="{FF2B5EF4-FFF2-40B4-BE49-F238E27FC236}">
              <a16:creationId xmlns:a16="http://schemas.microsoft.com/office/drawing/2014/main" id="{F53ED544-EBB8-4000-81F1-7A4360B62918}"/>
            </a:ext>
          </a:extLst>
        </xdr:cNvPr>
        <xdr:cNvSpPr/>
      </xdr:nvSpPr>
      <xdr:spPr>
        <a:xfrm>
          <a:off x="16388080" y="658210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2" name="テキスト ボックス 381">
          <a:extLst>
            <a:ext uri="{FF2B5EF4-FFF2-40B4-BE49-F238E27FC236}">
              <a16:creationId xmlns:a16="http://schemas.microsoft.com/office/drawing/2014/main" id="{13D9CF23-6639-4F71-A543-9842327EAE8C}"/>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3" name="テキスト ボックス 382">
          <a:extLst>
            <a:ext uri="{FF2B5EF4-FFF2-40B4-BE49-F238E27FC236}">
              <a16:creationId xmlns:a16="http://schemas.microsoft.com/office/drawing/2014/main" id="{C946E466-32E3-4A1C-8837-1D6B1863A342}"/>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4" name="テキスト ボックス 383">
          <a:extLst>
            <a:ext uri="{FF2B5EF4-FFF2-40B4-BE49-F238E27FC236}">
              <a16:creationId xmlns:a16="http://schemas.microsoft.com/office/drawing/2014/main" id="{E2F821E5-3D76-4E2A-9E37-8A05F62BFDF7}"/>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5" name="テキスト ボックス 384">
          <a:extLst>
            <a:ext uri="{FF2B5EF4-FFF2-40B4-BE49-F238E27FC236}">
              <a16:creationId xmlns:a16="http://schemas.microsoft.com/office/drawing/2014/main" id="{74352D1F-2C17-4B9A-A0C1-6E65C036530F}"/>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6" name="テキスト ボックス 385">
          <a:extLst>
            <a:ext uri="{FF2B5EF4-FFF2-40B4-BE49-F238E27FC236}">
              <a16:creationId xmlns:a16="http://schemas.microsoft.com/office/drawing/2014/main" id="{D6D7AC6C-545B-47C0-8AB1-D73CFD89F7EC}"/>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146101</xdr:rowOff>
    </xdr:from>
    <xdr:to>
      <xdr:col>116</xdr:col>
      <xdr:colOff>114300</xdr:colOff>
      <xdr:row>35</xdr:row>
      <xdr:rowOff>76251</xdr:rowOff>
    </xdr:to>
    <xdr:sp macro="" textlink="">
      <xdr:nvSpPr>
        <xdr:cNvPr id="387" name="楕円 386">
          <a:extLst>
            <a:ext uri="{FF2B5EF4-FFF2-40B4-BE49-F238E27FC236}">
              <a16:creationId xmlns:a16="http://schemas.microsoft.com/office/drawing/2014/main" id="{BFB90224-B1C4-4605-BEE8-8C90E7DFF380}"/>
            </a:ext>
          </a:extLst>
        </xdr:cNvPr>
        <xdr:cNvSpPr/>
      </xdr:nvSpPr>
      <xdr:spPr>
        <a:xfrm>
          <a:off x="19458940" y="58458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33</xdr:row>
      <xdr:rowOff>168978</xdr:rowOff>
    </xdr:from>
    <xdr:ext cx="469744" cy="259045"/>
    <xdr:sp macro="" textlink="">
      <xdr:nvSpPr>
        <xdr:cNvPr id="388" name="【認定こども園・幼稚園・保育所】&#10;一人当たり面積該当値テキスト">
          <a:extLst>
            <a:ext uri="{FF2B5EF4-FFF2-40B4-BE49-F238E27FC236}">
              <a16:creationId xmlns:a16="http://schemas.microsoft.com/office/drawing/2014/main" id="{4448308A-04FF-40E0-9B28-F4AD3BB97C31}"/>
            </a:ext>
          </a:extLst>
        </xdr:cNvPr>
        <xdr:cNvSpPr txBox="1"/>
      </xdr:nvSpPr>
      <xdr:spPr>
        <a:xfrm>
          <a:off x="19547840" y="5701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25857</xdr:rowOff>
    </xdr:from>
    <xdr:to>
      <xdr:col>112</xdr:col>
      <xdr:colOff>38100</xdr:colOff>
      <xdr:row>35</xdr:row>
      <xdr:rowOff>127457</xdr:rowOff>
    </xdr:to>
    <xdr:sp macro="" textlink="">
      <xdr:nvSpPr>
        <xdr:cNvPr id="389" name="楕円 388">
          <a:extLst>
            <a:ext uri="{FF2B5EF4-FFF2-40B4-BE49-F238E27FC236}">
              <a16:creationId xmlns:a16="http://schemas.microsoft.com/office/drawing/2014/main" id="{40D3D01F-7CD9-479F-A58A-66ACFCC22706}"/>
            </a:ext>
          </a:extLst>
        </xdr:cNvPr>
        <xdr:cNvSpPr/>
      </xdr:nvSpPr>
      <xdr:spPr>
        <a:xfrm>
          <a:off x="18735040" y="589325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25451</xdr:rowOff>
    </xdr:from>
    <xdr:to>
      <xdr:col>116</xdr:col>
      <xdr:colOff>63500</xdr:colOff>
      <xdr:row>35</xdr:row>
      <xdr:rowOff>76657</xdr:rowOff>
    </xdr:to>
    <xdr:cxnSp macro="">
      <xdr:nvCxnSpPr>
        <xdr:cNvPr id="390" name="直線コネクタ 389">
          <a:extLst>
            <a:ext uri="{FF2B5EF4-FFF2-40B4-BE49-F238E27FC236}">
              <a16:creationId xmlns:a16="http://schemas.microsoft.com/office/drawing/2014/main" id="{73ADDF72-D7C7-46D8-A842-783D22E348C8}"/>
            </a:ext>
          </a:extLst>
        </xdr:cNvPr>
        <xdr:cNvCxnSpPr/>
      </xdr:nvCxnSpPr>
      <xdr:spPr>
        <a:xfrm flipV="1">
          <a:off x="18778220" y="5892851"/>
          <a:ext cx="731520" cy="51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120498</xdr:rowOff>
    </xdr:from>
    <xdr:to>
      <xdr:col>107</xdr:col>
      <xdr:colOff>101600</xdr:colOff>
      <xdr:row>35</xdr:row>
      <xdr:rowOff>50648</xdr:rowOff>
    </xdr:to>
    <xdr:sp macro="" textlink="">
      <xdr:nvSpPr>
        <xdr:cNvPr id="391" name="楕円 390">
          <a:extLst>
            <a:ext uri="{FF2B5EF4-FFF2-40B4-BE49-F238E27FC236}">
              <a16:creationId xmlns:a16="http://schemas.microsoft.com/office/drawing/2014/main" id="{4C93566A-EF47-4000-BEE5-0438EDEF04B7}"/>
            </a:ext>
          </a:extLst>
        </xdr:cNvPr>
        <xdr:cNvSpPr/>
      </xdr:nvSpPr>
      <xdr:spPr>
        <a:xfrm>
          <a:off x="17937480" y="58202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171298</xdr:rowOff>
    </xdr:from>
    <xdr:to>
      <xdr:col>111</xdr:col>
      <xdr:colOff>177800</xdr:colOff>
      <xdr:row>35</xdr:row>
      <xdr:rowOff>76657</xdr:rowOff>
    </xdr:to>
    <xdr:cxnSp macro="">
      <xdr:nvCxnSpPr>
        <xdr:cNvPr id="392" name="直線コネクタ 391">
          <a:extLst>
            <a:ext uri="{FF2B5EF4-FFF2-40B4-BE49-F238E27FC236}">
              <a16:creationId xmlns:a16="http://schemas.microsoft.com/office/drawing/2014/main" id="{C069023B-4CEB-43C6-8EB0-B82889F50473}"/>
            </a:ext>
          </a:extLst>
        </xdr:cNvPr>
        <xdr:cNvCxnSpPr/>
      </xdr:nvCxnSpPr>
      <xdr:spPr>
        <a:xfrm>
          <a:off x="17988280" y="5871058"/>
          <a:ext cx="789940" cy="72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34</xdr:row>
      <xdr:rowOff>163475</xdr:rowOff>
    </xdr:from>
    <xdr:to>
      <xdr:col>102</xdr:col>
      <xdr:colOff>165100</xdr:colOff>
      <xdr:row>35</xdr:row>
      <xdr:rowOff>93625</xdr:rowOff>
    </xdr:to>
    <xdr:sp macro="" textlink="">
      <xdr:nvSpPr>
        <xdr:cNvPr id="393" name="楕円 392">
          <a:extLst>
            <a:ext uri="{FF2B5EF4-FFF2-40B4-BE49-F238E27FC236}">
              <a16:creationId xmlns:a16="http://schemas.microsoft.com/office/drawing/2014/main" id="{064DA264-7F52-421A-8ABB-180F97F9AE13}"/>
            </a:ext>
          </a:extLst>
        </xdr:cNvPr>
        <xdr:cNvSpPr/>
      </xdr:nvSpPr>
      <xdr:spPr>
        <a:xfrm>
          <a:off x="17162780" y="58632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34</xdr:row>
      <xdr:rowOff>171298</xdr:rowOff>
    </xdr:from>
    <xdr:to>
      <xdr:col>107</xdr:col>
      <xdr:colOff>50800</xdr:colOff>
      <xdr:row>35</xdr:row>
      <xdr:rowOff>42825</xdr:rowOff>
    </xdr:to>
    <xdr:cxnSp macro="">
      <xdr:nvCxnSpPr>
        <xdr:cNvPr id="394" name="直線コネクタ 393">
          <a:extLst>
            <a:ext uri="{FF2B5EF4-FFF2-40B4-BE49-F238E27FC236}">
              <a16:creationId xmlns:a16="http://schemas.microsoft.com/office/drawing/2014/main" id="{31C85AB5-DEBD-487C-BBCA-64665E7D8EF8}"/>
            </a:ext>
          </a:extLst>
        </xdr:cNvPr>
        <xdr:cNvCxnSpPr/>
      </xdr:nvCxnSpPr>
      <xdr:spPr>
        <a:xfrm flipV="1">
          <a:off x="17213580" y="5871058"/>
          <a:ext cx="774700" cy="39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34</xdr:row>
      <xdr:rowOff>167132</xdr:rowOff>
    </xdr:from>
    <xdr:to>
      <xdr:col>98</xdr:col>
      <xdr:colOff>38100</xdr:colOff>
      <xdr:row>35</xdr:row>
      <xdr:rowOff>97282</xdr:rowOff>
    </xdr:to>
    <xdr:sp macro="" textlink="">
      <xdr:nvSpPr>
        <xdr:cNvPr id="395" name="楕円 394">
          <a:extLst>
            <a:ext uri="{FF2B5EF4-FFF2-40B4-BE49-F238E27FC236}">
              <a16:creationId xmlns:a16="http://schemas.microsoft.com/office/drawing/2014/main" id="{EFB97E95-936B-4AA3-85FD-C6DBFC5B2381}"/>
            </a:ext>
          </a:extLst>
        </xdr:cNvPr>
        <xdr:cNvSpPr/>
      </xdr:nvSpPr>
      <xdr:spPr>
        <a:xfrm>
          <a:off x="16388080" y="586689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35</xdr:row>
      <xdr:rowOff>42825</xdr:rowOff>
    </xdr:from>
    <xdr:to>
      <xdr:col>102</xdr:col>
      <xdr:colOff>114300</xdr:colOff>
      <xdr:row>35</xdr:row>
      <xdr:rowOff>46482</xdr:rowOff>
    </xdr:to>
    <xdr:cxnSp macro="">
      <xdr:nvCxnSpPr>
        <xdr:cNvPr id="396" name="直線コネクタ 395">
          <a:extLst>
            <a:ext uri="{FF2B5EF4-FFF2-40B4-BE49-F238E27FC236}">
              <a16:creationId xmlns:a16="http://schemas.microsoft.com/office/drawing/2014/main" id="{84602123-D8A0-44EF-8BCE-C237E5A8E86D}"/>
            </a:ext>
          </a:extLst>
        </xdr:cNvPr>
        <xdr:cNvCxnSpPr/>
      </xdr:nvCxnSpPr>
      <xdr:spPr>
        <a:xfrm flipV="1">
          <a:off x="16431260" y="5910225"/>
          <a:ext cx="78232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127728</xdr:rowOff>
    </xdr:from>
    <xdr:ext cx="469744" cy="259045"/>
    <xdr:sp macro="" textlink="">
      <xdr:nvSpPr>
        <xdr:cNvPr id="397" name="n_1aveValue【認定こども園・幼稚園・保育所】&#10;一人当たり面積">
          <a:extLst>
            <a:ext uri="{FF2B5EF4-FFF2-40B4-BE49-F238E27FC236}">
              <a16:creationId xmlns:a16="http://schemas.microsoft.com/office/drawing/2014/main" id="{7759DAB1-1E88-4B46-9886-CA80196474D2}"/>
            </a:ext>
          </a:extLst>
        </xdr:cNvPr>
        <xdr:cNvSpPr txBox="1"/>
      </xdr:nvSpPr>
      <xdr:spPr>
        <a:xfrm>
          <a:off x="18561127" y="666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153331</xdr:rowOff>
    </xdr:from>
    <xdr:ext cx="469744" cy="259045"/>
    <xdr:sp macro="" textlink="">
      <xdr:nvSpPr>
        <xdr:cNvPr id="398" name="n_2aveValue【認定こども園・幼稚園・保育所】&#10;一人当たり面積">
          <a:extLst>
            <a:ext uri="{FF2B5EF4-FFF2-40B4-BE49-F238E27FC236}">
              <a16:creationId xmlns:a16="http://schemas.microsoft.com/office/drawing/2014/main" id="{7E15AE8F-88C9-4362-8F48-B6A30934C036}"/>
            </a:ext>
          </a:extLst>
        </xdr:cNvPr>
        <xdr:cNvSpPr txBox="1"/>
      </xdr:nvSpPr>
      <xdr:spPr>
        <a:xfrm>
          <a:off x="17776267" y="6691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119498</xdr:rowOff>
    </xdr:from>
    <xdr:ext cx="469744" cy="259045"/>
    <xdr:sp macro="" textlink="">
      <xdr:nvSpPr>
        <xdr:cNvPr id="399" name="n_3aveValue【認定こども園・幼稚園・保育所】&#10;一人当たり面積">
          <a:extLst>
            <a:ext uri="{FF2B5EF4-FFF2-40B4-BE49-F238E27FC236}">
              <a16:creationId xmlns:a16="http://schemas.microsoft.com/office/drawing/2014/main" id="{A4097178-8EEB-426F-9DC6-D34978E3E5AA}"/>
            </a:ext>
          </a:extLst>
        </xdr:cNvPr>
        <xdr:cNvSpPr txBox="1"/>
      </xdr:nvSpPr>
      <xdr:spPr>
        <a:xfrm>
          <a:off x="17001567" y="665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136872</xdr:rowOff>
    </xdr:from>
    <xdr:ext cx="469744" cy="259045"/>
    <xdr:sp macro="" textlink="">
      <xdr:nvSpPr>
        <xdr:cNvPr id="400" name="n_4aveValue【認定こども園・幼稚園・保育所】&#10;一人当たり面積">
          <a:extLst>
            <a:ext uri="{FF2B5EF4-FFF2-40B4-BE49-F238E27FC236}">
              <a16:creationId xmlns:a16="http://schemas.microsoft.com/office/drawing/2014/main" id="{2B09D78D-0E0B-43B8-87FD-8F4A9574F0F6}"/>
            </a:ext>
          </a:extLst>
        </xdr:cNvPr>
        <xdr:cNvSpPr txBox="1"/>
      </xdr:nvSpPr>
      <xdr:spPr>
        <a:xfrm>
          <a:off x="16226867" y="6674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33</xdr:row>
      <xdr:rowOff>143984</xdr:rowOff>
    </xdr:from>
    <xdr:ext cx="469744" cy="259045"/>
    <xdr:sp macro="" textlink="">
      <xdr:nvSpPr>
        <xdr:cNvPr id="401" name="n_1mainValue【認定こども園・幼稚園・保育所】&#10;一人当たり面積">
          <a:extLst>
            <a:ext uri="{FF2B5EF4-FFF2-40B4-BE49-F238E27FC236}">
              <a16:creationId xmlns:a16="http://schemas.microsoft.com/office/drawing/2014/main" id="{5D03B122-8BCA-4FEE-BB82-7B060246984B}"/>
            </a:ext>
          </a:extLst>
        </xdr:cNvPr>
        <xdr:cNvSpPr txBox="1"/>
      </xdr:nvSpPr>
      <xdr:spPr>
        <a:xfrm>
          <a:off x="18561127" y="5676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33</xdr:row>
      <xdr:rowOff>67175</xdr:rowOff>
    </xdr:from>
    <xdr:ext cx="469744" cy="259045"/>
    <xdr:sp macro="" textlink="">
      <xdr:nvSpPr>
        <xdr:cNvPr id="402" name="n_2mainValue【認定こども園・幼稚園・保育所】&#10;一人当たり面積">
          <a:extLst>
            <a:ext uri="{FF2B5EF4-FFF2-40B4-BE49-F238E27FC236}">
              <a16:creationId xmlns:a16="http://schemas.microsoft.com/office/drawing/2014/main" id="{CB17D282-3C47-4611-897A-91E5B08781C0}"/>
            </a:ext>
          </a:extLst>
        </xdr:cNvPr>
        <xdr:cNvSpPr txBox="1"/>
      </xdr:nvSpPr>
      <xdr:spPr>
        <a:xfrm>
          <a:off x="17776267" y="5599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33</xdr:row>
      <xdr:rowOff>110152</xdr:rowOff>
    </xdr:from>
    <xdr:ext cx="469744" cy="259045"/>
    <xdr:sp macro="" textlink="">
      <xdr:nvSpPr>
        <xdr:cNvPr id="403" name="n_3mainValue【認定こども園・幼稚園・保育所】&#10;一人当たり面積">
          <a:extLst>
            <a:ext uri="{FF2B5EF4-FFF2-40B4-BE49-F238E27FC236}">
              <a16:creationId xmlns:a16="http://schemas.microsoft.com/office/drawing/2014/main" id="{0313B95E-4C16-4C92-B3D2-DA805F0CBA4A}"/>
            </a:ext>
          </a:extLst>
        </xdr:cNvPr>
        <xdr:cNvSpPr txBox="1"/>
      </xdr:nvSpPr>
      <xdr:spPr>
        <a:xfrm>
          <a:off x="17001567" y="5642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33</xdr:row>
      <xdr:rowOff>113809</xdr:rowOff>
    </xdr:from>
    <xdr:ext cx="469744" cy="259045"/>
    <xdr:sp macro="" textlink="">
      <xdr:nvSpPr>
        <xdr:cNvPr id="404" name="n_4mainValue【認定こども園・幼稚園・保育所】&#10;一人当たり面積">
          <a:extLst>
            <a:ext uri="{FF2B5EF4-FFF2-40B4-BE49-F238E27FC236}">
              <a16:creationId xmlns:a16="http://schemas.microsoft.com/office/drawing/2014/main" id="{F275FAC8-CB7A-4095-ADFC-7D8FFD88EBA5}"/>
            </a:ext>
          </a:extLst>
        </xdr:cNvPr>
        <xdr:cNvSpPr txBox="1"/>
      </xdr:nvSpPr>
      <xdr:spPr>
        <a:xfrm>
          <a:off x="16226867" y="5645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5" name="正方形/長方形 404">
          <a:extLst>
            <a:ext uri="{FF2B5EF4-FFF2-40B4-BE49-F238E27FC236}">
              <a16:creationId xmlns:a16="http://schemas.microsoft.com/office/drawing/2014/main" id="{A33B7E07-11FD-454B-87CD-9147CCEEAC61}"/>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6" name="正方形/長方形 405">
          <a:extLst>
            <a:ext uri="{FF2B5EF4-FFF2-40B4-BE49-F238E27FC236}">
              <a16:creationId xmlns:a16="http://schemas.microsoft.com/office/drawing/2014/main" id="{B3283789-A4AE-4A68-B6E5-D4DA92D4CA37}"/>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7" name="正方形/長方形 406">
          <a:extLst>
            <a:ext uri="{FF2B5EF4-FFF2-40B4-BE49-F238E27FC236}">
              <a16:creationId xmlns:a16="http://schemas.microsoft.com/office/drawing/2014/main" id="{EDE9A58A-173F-43EC-9F79-A99370A04BD3}"/>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8" name="正方形/長方形 407">
          <a:extLst>
            <a:ext uri="{FF2B5EF4-FFF2-40B4-BE49-F238E27FC236}">
              <a16:creationId xmlns:a16="http://schemas.microsoft.com/office/drawing/2014/main" id="{80F64D81-AD8D-4EC0-857C-E4242E651E19}"/>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09" name="正方形/長方形 408">
          <a:extLst>
            <a:ext uri="{FF2B5EF4-FFF2-40B4-BE49-F238E27FC236}">
              <a16:creationId xmlns:a16="http://schemas.microsoft.com/office/drawing/2014/main" id="{70259C57-133D-45FA-8901-57395BD3AC64}"/>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0" name="正方形/長方形 409">
          <a:extLst>
            <a:ext uri="{FF2B5EF4-FFF2-40B4-BE49-F238E27FC236}">
              <a16:creationId xmlns:a16="http://schemas.microsoft.com/office/drawing/2014/main" id="{FB90D5D2-ADAD-41EA-8B79-E4E9BA935CD7}"/>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1" name="正方形/長方形 410">
          <a:extLst>
            <a:ext uri="{FF2B5EF4-FFF2-40B4-BE49-F238E27FC236}">
              <a16:creationId xmlns:a16="http://schemas.microsoft.com/office/drawing/2014/main" id="{881240B2-5EE9-4C6E-82C5-93C5C7030799}"/>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2" name="正方形/長方形 411">
          <a:extLst>
            <a:ext uri="{FF2B5EF4-FFF2-40B4-BE49-F238E27FC236}">
              <a16:creationId xmlns:a16="http://schemas.microsoft.com/office/drawing/2014/main" id="{170F81AE-B60B-41EB-987A-AB23307A4DE3}"/>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3" name="テキスト ボックス 412">
          <a:extLst>
            <a:ext uri="{FF2B5EF4-FFF2-40B4-BE49-F238E27FC236}">
              <a16:creationId xmlns:a16="http://schemas.microsoft.com/office/drawing/2014/main" id="{BE1A28E0-2F54-4C67-A6A9-2E09BF0F7E5D}"/>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4" name="直線コネクタ 413">
          <a:extLst>
            <a:ext uri="{FF2B5EF4-FFF2-40B4-BE49-F238E27FC236}">
              <a16:creationId xmlns:a16="http://schemas.microsoft.com/office/drawing/2014/main" id="{4EF170CE-333B-4AFB-BF61-C7BD076522EE}"/>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5" name="テキスト ボックス 414">
          <a:extLst>
            <a:ext uri="{FF2B5EF4-FFF2-40B4-BE49-F238E27FC236}">
              <a16:creationId xmlns:a16="http://schemas.microsoft.com/office/drawing/2014/main" id="{7BB54BEA-9D3F-4BB6-9771-4C70E461F8D0}"/>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16" name="直線コネクタ 415">
          <a:extLst>
            <a:ext uri="{FF2B5EF4-FFF2-40B4-BE49-F238E27FC236}">
              <a16:creationId xmlns:a16="http://schemas.microsoft.com/office/drawing/2014/main" id="{EA50C6CD-4E64-4701-8F93-7218DA484875}"/>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17" name="テキスト ボックス 416">
          <a:extLst>
            <a:ext uri="{FF2B5EF4-FFF2-40B4-BE49-F238E27FC236}">
              <a16:creationId xmlns:a16="http://schemas.microsoft.com/office/drawing/2014/main" id="{9F5E4BDE-1C39-495C-B8E9-5890C7870B43}"/>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18" name="直線コネクタ 417">
          <a:extLst>
            <a:ext uri="{FF2B5EF4-FFF2-40B4-BE49-F238E27FC236}">
              <a16:creationId xmlns:a16="http://schemas.microsoft.com/office/drawing/2014/main" id="{07C4C0CD-C586-47DA-9820-888B6EE79D2A}"/>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19" name="テキスト ボックス 418">
          <a:extLst>
            <a:ext uri="{FF2B5EF4-FFF2-40B4-BE49-F238E27FC236}">
              <a16:creationId xmlns:a16="http://schemas.microsoft.com/office/drawing/2014/main" id="{4A08698D-FC4A-4A8E-8F52-47E08FF1B0C0}"/>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0" name="直線コネクタ 419">
          <a:extLst>
            <a:ext uri="{FF2B5EF4-FFF2-40B4-BE49-F238E27FC236}">
              <a16:creationId xmlns:a16="http://schemas.microsoft.com/office/drawing/2014/main" id="{4966DFE7-4E72-4E36-A380-CBE62F8E9757}"/>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1" name="テキスト ボックス 420">
          <a:extLst>
            <a:ext uri="{FF2B5EF4-FFF2-40B4-BE49-F238E27FC236}">
              <a16:creationId xmlns:a16="http://schemas.microsoft.com/office/drawing/2014/main" id="{DC6A7858-4F72-4E0B-9EA4-1EB9C76D1E81}"/>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2" name="直線コネクタ 421">
          <a:extLst>
            <a:ext uri="{FF2B5EF4-FFF2-40B4-BE49-F238E27FC236}">
              <a16:creationId xmlns:a16="http://schemas.microsoft.com/office/drawing/2014/main" id="{098188E8-6A8D-4B86-9EC3-F283CEE59012}"/>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3" name="テキスト ボックス 422">
          <a:extLst>
            <a:ext uri="{FF2B5EF4-FFF2-40B4-BE49-F238E27FC236}">
              <a16:creationId xmlns:a16="http://schemas.microsoft.com/office/drawing/2014/main" id="{D2740898-301C-4980-B46C-BF7885DEE3EF}"/>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24" name="直線コネクタ 423">
          <a:extLst>
            <a:ext uri="{FF2B5EF4-FFF2-40B4-BE49-F238E27FC236}">
              <a16:creationId xmlns:a16="http://schemas.microsoft.com/office/drawing/2014/main" id="{07996C3F-895B-4959-AEF8-8A3A6E58C71A}"/>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25" name="テキスト ボックス 424">
          <a:extLst>
            <a:ext uri="{FF2B5EF4-FFF2-40B4-BE49-F238E27FC236}">
              <a16:creationId xmlns:a16="http://schemas.microsoft.com/office/drawing/2014/main" id="{074583E2-FE14-48C7-B14E-D4F38329191E}"/>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6" name="直線コネクタ 425">
          <a:extLst>
            <a:ext uri="{FF2B5EF4-FFF2-40B4-BE49-F238E27FC236}">
              <a16:creationId xmlns:a16="http://schemas.microsoft.com/office/drawing/2014/main" id="{AE8A4463-3936-4706-BAC8-C8146AF2BFD7}"/>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27" name="テキスト ボックス 426">
          <a:extLst>
            <a:ext uri="{FF2B5EF4-FFF2-40B4-BE49-F238E27FC236}">
              <a16:creationId xmlns:a16="http://schemas.microsoft.com/office/drawing/2014/main" id="{15A13D36-C8C8-4454-AA3D-52C15DA9240D}"/>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28" name="【学校施設】&#10;有形固定資産減価償却率グラフ枠">
          <a:extLst>
            <a:ext uri="{FF2B5EF4-FFF2-40B4-BE49-F238E27FC236}">
              <a16:creationId xmlns:a16="http://schemas.microsoft.com/office/drawing/2014/main" id="{75FFDD47-CC59-4F80-835F-704C641D4218}"/>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80010</xdr:rowOff>
    </xdr:from>
    <xdr:to>
      <xdr:col>85</xdr:col>
      <xdr:colOff>126364</xdr:colOff>
      <xdr:row>64</xdr:row>
      <xdr:rowOff>76200</xdr:rowOff>
    </xdr:to>
    <xdr:cxnSp macro="">
      <xdr:nvCxnSpPr>
        <xdr:cNvPr id="429" name="直線コネクタ 428">
          <a:extLst>
            <a:ext uri="{FF2B5EF4-FFF2-40B4-BE49-F238E27FC236}">
              <a16:creationId xmlns:a16="http://schemas.microsoft.com/office/drawing/2014/main" id="{874C064E-63BA-426B-BAEA-A621C8AAF42A}"/>
            </a:ext>
          </a:extLst>
        </xdr:cNvPr>
        <xdr:cNvCxnSpPr/>
      </xdr:nvCxnSpPr>
      <xdr:spPr>
        <a:xfrm flipV="1">
          <a:off x="14375764" y="9467850"/>
          <a:ext cx="0" cy="1337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430" name="【学校施設】&#10;有形固定資産減価償却率最小値テキスト">
          <a:extLst>
            <a:ext uri="{FF2B5EF4-FFF2-40B4-BE49-F238E27FC236}">
              <a16:creationId xmlns:a16="http://schemas.microsoft.com/office/drawing/2014/main" id="{0AD3070A-21EB-4A38-99F1-A3BA2A0CB401}"/>
            </a:ext>
          </a:extLst>
        </xdr:cNvPr>
        <xdr:cNvSpPr txBox="1"/>
      </xdr:nvSpPr>
      <xdr:spPr>
        <a:xfrm>
          <a:off x="1441450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431" name="直線コネクタ 430">
          <a:extLst>
            <a:ext uri="{FF2B5EF4-FFF2-40B4-BE49-F238E27FC236}">
              <a16:creationId xmlns:a16="http://schemas.microsoft.com/office/drawing/2014/main" id="{9895380E-4F22-44BC-B3B6-6E33214CB073}"/>
            </a:ext>
          </a:extLst>
        </xdr:cNvPr>
        <xdr:cNvCxnSpPr/>
      </xdr:nvCxnSpPr>
      <xdr:spPr>
        <a:xfrm>
          <a:off x="1428750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26687</xdr:rowOff>
    </xdr:from>
    <xdr:ext cx="405111" cy="259045"/>
    <xdr:sp macro="" textlink="">
      <xdr:nvSpPr>
        <xdr:cNvPr id="432" name="【学校施設】&#10;有形固定資産減価償却率最大値テキスト">
          <a:extLst>
            <a:ext uri="{FF2B5EF4-FFF2-40B4-BE49-F238E27FC236}">
              <a16:creationId xmlns:a16="http://schemas.microsoft.com/office/drawing/2014/main" id="{B1BF2A2D-55AE-4989-9383-B3ECD6DD7DB6}"/>
            </a:ext>
          </a:extLst>
        </xdr:cNvPr>
        <xdr:cNvSpPr txBox="1"/>
      </xdr:nvSpPr>
      <xdr:spPr>
        <a:xfrm>
          <a:off x="14414500" y="9246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80010</xdr:rowOff>
    </xdr:from>
    <xdr:to>
      <xdr:col>86</xdr:col>
      <xdr:colOff>25400</xdr:colOff>
      <xdr:row>56</xdr:row>
      <xdr:rowOff>80010</xdr:rowOff>
    </xdr:to>
    <xdr:cxnSp macro="">
      <xdr:nvCxnSpPr>
        <xdr:cNvPr id="433" name="直線コネクタ 432">
          <a:extLst>
            <a:ext uri="{FF2B5EF4-FFF2-40B4-BE49-F238E27FC236}">
              <a16:creationId xmlns:a16="http://schemas.microsoft.com/office/drawing/2014/main" id="{F8941D53-4F53-4FC7-8F27-DFB498905DB4}"/>
            </a:ext>
          </a:extLst>
        </xdr:cNvPr>
        <xdr:cNvCxnSpPr/>
      </xdr:nvCxnSpPr>
      <xdr:spPr>
        <a:xfrm>
          <a:off x="14287500" y="94678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34942</xdr:rowOff>
    </xdr:from>
    <xdr:ext cx="405111" cy="259045"/>
    <xdr:sp macro="" textlink="">
      <xdr:nvSpPr>
        <xdr:cNvPr id="434" name="【学校施設】&#10;有形固定資産減価償却率平均値テキスト">
          <a:extLst>
            <a:ext uri="{FF2B5EF4-FFF2-40B4-BE49-F238E27FC236}">
              <a16:creationId xmlns:a16="http://schemas.microsoft.com/office/drawing/2014/main" id="{3FBA2120-759F-4062-AB81-604444327ACE}"/>
            </a:ext>
          </a:extLst>
        </xdr:cNvPr>
        <xdr:cNvSpPr txBox="1"/>
      </xdr:nvSpPr>
      <xdr:spPr>
        <a:xfrm>
          <a:off x="14414500" y="99257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12065</xdr:rowOff>
    </xdr:from>
    <xdr:to>
      <xdr:col>85</xdr:col>
      <xdr:colOff>177800</xdr:colOff>
      <xdr:row>60</xdr:row>
      <xdr:rowOff>113665</xdr:rowOff>
    </xdr:to>
    <xdr:sp macro="" textlink="">
      <xdr:nvSpPr>
        <xdr:cNvPr id="435" name="フローチャート: 判断 434">
          <a:extLst>
            <a:ext uri="{FF2B5EF4-FFF2-40B4-BE49-F238E27FC236}">
              <a16:creationId xmlns:a16="http://schemas.microsoft.com/office/drawing/2014/main" id="{F97752E6-38A6-4E17-8AE2-563137B3DFD9}"/>
            </a:ext>
          </a:extLst>
        </xdr:cNvPr>
        <xdr:cNvSpPr/>
      </xdr:nvSpPr>
      <xdr:spPr>
        <a:xfrm>
          <a:off x="14325600" y="1007046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135890</xdr:rowOff>
    </xdr:from>
    <xdr:to>
      <xdr:col>81</xdr:col>
      <xdr:colOff>101600</xdr:colOff>
      <xdr:row>60</xdr:row>
      <xdr:rowOff>66040</xdr:rowOff>
    </xdr:to>
    <xdr:sp macro="" textlink="">
      <xdr:nvSpPr>
        <xdr:cNvPr id="436" name="フローチャート: 判断 435">
          <a:extLst>
            <a:ext uri="{FF2B5EF4-FFF2-40B4-BE49-F238E27FC236}">
              <a16:creationId xmlns:a16="http://schemas.microsoft.com/office/drawing/2014/main" id="{4CBC68C8-A9D4-420D-83EA-19355C8DA364}"/>
            </a:ext>
          </a:extLst>
        </xdr:cNvPr>
        <xdr:cNvSpPr/>
      </xdr:nvSpPr>
      <xdr:spPr>
        <a:xfrm>
          <a:off x="13578840" y="100266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114935</xdr:rowOff>
    </xdr:from>
    <xdr:to>
      <xdr:col>76</xdr:col>
      <xdr:colOff>165100</xdr:colOff>
      <xdr:row>60</xdr:row>
      <xdr:rowOff>45085</xdr:rowOff>
    </xdr:to>
    <xdr:sp macro="" textlink="">
      <xdr:nvSpPr>
        <xdr:cNvPr id="437" name="フローチャート: 判断 436">
          <a:extLst>
            <a:ext uri="{FF2B5EF4-FFF2-40B4-BE49-F238E27FC236}">
              <a16:creationId xmlns:a16="http://schemas.microsoft.com/office/drawing/2014/main" id="{05DC031F-62AD-42B9-82BA-3E79D531635B}"/>
            </a:ext>
          </a:extLst>
        </xdr:cNvPr>
        <xdr:cNvSpPr/>
      </xdr:nvSpPr>
      <xdr:spPr>
        <a:xfrm>
          <a:off x="12804140" y="100056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141605</xdr:rowOff>
    </xdr:from>
    <xdr:to>
      <xdr:col>72</xdr:col>
      <xdr:colOff>38100</xdr:colOff>
      <xdr:row>60</xdr:row>
      <xdr:rowOff>71755</xdr:rowOff>
    </xdr:to>
    <xdr:sp macro="" textlink="">
      <xdr:nvSpPr>
        <xdr:cNvPr id="438" name="フローチャート: 判断 437">
          <a:extLst>
            <a:ext uri="{FF2B5EF4-FFF2-40B4-BE49-F238E27FC236}">
              <a16:creationId xmlns:a16="http://schemas.microsoft.com/office/drawing/2014/main" id="{3664F5C3-3819-4F38-B842-5739E2D419D2}"/>
            </a:ext>
          </a:extLst>
        </xdr:cNvPr>
        <xdr:cNvSpPr/>
      </xdr:nvSpPr>
      <xdr:spPr>
        <a:xfrm>
          <a:off x="12029440" y="100323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114935</xdr:rowOff>
    </xdr:from>
    <xdr:to>
      <xdr:col>67</xdr:col>
      <xdr:colOff>101600</xdr:colOff>
      <xdr:row>60</xdr:row>
      <xdr:rowOff>45085</xdr:rowOff>
    </xdr:to>
    <xdr:sp macro="" textlink="">
      <xdr:nvSpPr>
        <xdr:cNvPr id="439" name="フローチャート: 判断 438">
          <a:extLst>
            <a:ext uri="{FF2B5EF4-FFF2-40B4-BE49-F238E27FC236}">
              <a16:creationId xmlns:a16="http://schemas.microsoft.com/office/drawing/2014/main" id="{EF040B13-86B7-48E8-962C-23A44A6526F1}"/>
            </a:ext>
          </a:extLst>
        </xdr:cNvPr>
        <xdr:cNvSpPr/>
      </xdr:nvSpPr>
      <xdr:spPr>
        <a:xfrm>
          <a:off x="11231880" y="100056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0" name="テキスト ボックス 439">
          <a:extLst>
            <a:ext uri="{FF2B5EF4-FFF2-40B4-BE49-F238E27FC236}">
              <a16:creationId xmlns:a16="http://schemas.microsoft.com/office/drawing/2014/main" id="{91B62A70-22B2-4D9B-9188-95A39418AB95}"/>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1" name="テキスト ボックス 440">
          <a:extLst>
            <a:ext uri="{FF2B5EF4-FFF2-40B4-BE49-F238E27FC236}">
              <a16:creationId xmlns:a16="http://schemas.microsoft.com/office/drawing/2014/main" id="{E29BC20F-83FA-42A4-870C-BE98A89D15F2}"/>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2" name="テキスト ボックス 441">
          <a:extLst>
            <a:ext uri="{FF2B5EF4-FFF2-40B4-BE49-F238E27FC236}">
              <a16:creationId xmlns:a16="http://schemas.microsoft.com/office/drawing/2014/main" id="{91057971-AF29-41F5-8F16-9127CBAA185E}"/>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3" name="テキスト ボックス 442">
          <a:extLst>
            <a:ext uri="{FF2B5EF4-FFF2-40B4-BE49-F238E27FC236}">
              <a16:creationId xmlns:a16="http://schemas.microsoft.com/office/drawing/2014/main" id="{43C43754-5F43-400B-9BEE-489F44FA6E40}"/>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4" name="テキスト ボックス 443">
          <a:extLst>
            <a:ext uri="{FF2B5EF4-FFF2-40B4-BE49-F238E27FC236}">
              <a16:creationId xmlns:a16="http://schemas.microsoft.com/office/drawing/2014/main" id="{DAA94881-5E2B-42DB-923A-B56F0115675C}"/>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128270</xdr:rowOff>
    </xdr:from>
    <xdr:to>
      <xdr:col>85</xdr:col>
      <xdr:colOff>177800</xdr:colOff>
      <xdr:row>63</xdr:row>
      <xdr:rowOff>58420</xdr:rowOff>
    </xdr:to>
    <xdr:sp macro="" textlink="">
      <xdr:nvSpPr>
        <xdr:cNvPr id="445" name="楕円 444">
          <a:extLst>
            <a:ext uri="{FF2B5EF4-FFF2-40B4-BE49-F238E27FC236}">
              <a16:creationId xmlns:a16="http://schemas.microsoft.com/office/drawing/2014/main" id="{77BC4C35-03C7-4275-B4B9-AD911E57291B}"/>
            </a:ext>
          </a:extLst>
        </xdr:cNvPr>
        <xdr:cNvSpPr/>
      </xdr:nvSpPr>
      <xdr:spPr>
        <a:xfrm>
          <a:off x="14325600" y="1052195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106697</xdr:rowOff>
    </xdr:from>
    <xdr:ext cx="405111" cy="259045"/>
    <xdr:sp macro="" textlink="">
      <xdr:nvSpPr>
        <xdr:cNvPr id="446" name="【学校施設】&#10;有形固定資産減価償却率該当値テキスト">
          <a:extLst>
            <a:ext uri="{FF2B5EF4-FFF2-40B4-BE49-F238E27FC236}">
              <a16:creationId xmlns:a16="http://schemas.microsoft.com/office/drawing/2014/main" id="{94BA8492-04D9-465E-8919-F1131C0C470F}"/>
            </a:ext>
          </a:extLst>
        </xdr:cNvPr>
        <xdr:cNvSpPr txBox="1"/>
      </xdr:nvSpPr>
      <xdr:spPr>
        <a:xfrm>
          <a:off x="14414500"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103505</xdr:rowOff>
    </xdr:from>
    <xdr:to>
      <xdr:col>81</xdr:col>
      <xdr:colOff>101600</xdr:colOff>
      <xdr:row>63</xdr:row>
      <xdr:rowOff>33655</xdr:rowOff>
    </xdr:to>
    <xdr:sp macro="" textlink="">
      <xdr:nvSpPr>
        <xdr:cNvPr id="447" name="楕円 446">
          <a:extLst>
            <a:ext uri="{FF2B5EF4-FFF2-40B4-BE49-F238E27FC236}">
              <a16:creationId xmlns:a16="http://schemas.microsoft.com/office/drawing/2014/main" id="{F5F7996A-0D4B-4D91-A491-D98958FDC448}"/>
            </a:ext>
          </a:extLst>
        </xdr:cNvPr>
        <xdr:cNvSpPr/>
      </xdr:nvSpPr>
      <xdr:spPr>
        <a:xfrm>
          <a:off x="13578840" y="104971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154305</xdr:rowOff>
    </xdr:from>
    <xdr:to>
      <xdr:col>85</xdr:col>
      <xdr:colOff>127000</xdr:colOff>
      <xdr:row>63</xdr:row>
      <xdr:rowOff>7620</xdr:rowOff>
    </xdr:to>
    <xdr:cxnSp macro="">
      <xdr:nvCxnSpPr>
        <xdr:cNvPr id="448" name="直線コネクタ 447">
          <a:extLst>
            <a:ext uri="{FF2B5EF4-FFF2-40B4-BE49-F238E27FC236}">
              <a16:creationId xmlns:a16="http://schemas.microsoft.com/office/drawing/2014/main" id="{8D96D50D-423D-491E-BF26-0492BCF3C807}"/>
            </a:ext>
          </a:extLst>
        </xdr:cNvPr>
        <xdr:cNvCxnSpPr/>
      </xdr:nvCxnSpPr>
      <xdr:spPr>
        <a:xfrm>
          <a:off x="13629640" y="10547985"/>
          <a:ext cx="74676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135890</xdr:rowOff>
    </xdr:from>
    <xdr:to>
      <xdr:col>76</xdr:col>
      <xdr:colOff>165100</xdr:colOff>
      <xdr:row>63</xdr:row>
      <xdr:rowOff>66040</xdr:rowOff>
    </xdr:to>
    <xdr:sp macro="" textlink="">
      <xdr:nvSpPr>
        <xdr:cNvPr id="449" name="楕円 448">
          <a:extLst>
            <a:ext uri="{FF2B5EF4-FFF2-40B4-BE49-F238E27FC236}">
              <a16:creationId xmlns:a16="http://schemas.microsoft.com/office/drawing/2014/main" id="{DC0DE34A-B012-4897-B2F4-FD8E0EEA2C16}"/>
            </a:ext>
          </a:extLst>
        </xdr:cNvPr>
        <xdr:cNvSpPr/>
      </xdr:nvSpPr>
      <xdr:spPr>
        <a:xfrm>
          <a:off x="12804140" y="105295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154305</xdr:rowOff>
    </xdr:from>
    <xdr:to>
      <xdr:col>81</xdr:col>
      <xdr:colOff>50800</xdr:colOff>
      <xdr:row>63</xdr:row>
      <xdr:rowOff>15240</xdr:rowOff>
    </xdr:to>
    <xdr:cxnSp macro="">
      <xdr:nvCxnSpPr>
        <xdr:cNvPr id="450" name="直線コネクタ 449">
          <a:extLst>
            <a:ext uri="{FF2B5EF4-FFF2-40B4-BE49-F238E27FC236}">
              <a16:creationId xmlns:a16="http://schemas.microsoft.com/office/drawing/2014/main" id="{90C12AFC-C320-478A-8919-6AAC3CB27ABA}"/>
            </a:ext>
          </a:extLst>
        </xdr:cNvPr>
        <xdr:cNvCxnSpPr/>
      </xdr:nvCxnSpPr>
      <xdr:spPr>
        <a:xfrm flipV="1">
          <a:off x="12854940" y="10547985"/>
          <a:ext cx="7747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50165</xdr:rowOff>
    </xdr:from>
    <xdr:to>
      <xdr:col>72</xdr:col>
      <xdr:colOff>38100</xdr:colOff>
      <xdr:row>63</xdr:row>
      <xdr:rowOff>151765</xdr:rowOff>
    </xdr:to>
    <xdr:sp macro="" textlink="">
      <xdr:nvSpPr>
        <xdr:cNvPr id="451" name="楕円 450">
          <a:extLst>
            <a:ext uri="{FF2B5EF4-FFF2-40B4-BE49-F238E27FC236}">
              <a16:creationId xmlns:a16="http://schemas.microsoft.com/office/drawing/2014/main" id="{8C84CC52-378B-4665-A498-6BDA33BCF473}"/>
            </a:ext>
          </a:extLst>
        </xdr:cNvPr>
        <xdr:cNvSpPr/>
      </xdr:nvSpPr>
      <xdr:spPr>
        <a:xfrm>
          <a:off x="12029440" y="1061148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15240</xdr:rowOff>
    </xdr:from>
    <xdr:to>
      <xdr:col>76</xdr:col>
      <xdr:colOff>114300</xdr:colOff>
      <xdr:row>63</xdr:row>
      <xdr:rowOff>100965</xdr:rowOff>
    </xdr:to>
    <xdr:cxnSp macro="">
      <xdr:nvCxnSpPr>
        <xdr:cNvPr id="452" name="直線コネクタ 451">
          <a:extLst>
            <a:ext uri="{FF2B5EF4-FFF2-40B4-BE49-F238E27FC236}">
              <a16:creationId xmlns:a16="http://schemas.microsoft.com/office/drawing/2014/main" id="{117B1449-AE31-4695-B15F-F97A2BD1A77F}"/>
            </a:ext>
          </a:extLst>
        </xdr:cNvPr>
        <xdr:cNvCxnSpPr/>
      </xdr:nvCxnSpPr>
      <xdr:spPr>
        <a:xfrm flipV="1">
          <a:off x="12072620" y="10576560"/>
          <a:ext cx="78232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55880</xdr:rowOff>
    </xdr:from>
    <xdr:to>
      <xdr:col>67</xdr:col>
      <xdr:colOff>101600</xdr:colOff>
      <xdr:row>63</xdr:row>
      <xdr:rowOff>157480</xdr:rowOff>
    </xdr:to>
    <xdr:sp macro="" textlink="">
      <xdr:nvSpPr>
        <xdr:cNvPr id="453" name="楕円 452">
          <a:extLst>
            <a:ext uri="{FF2B5EF4-FFF2-40B4-BE49-F238E27FC236}">
              <a16:creationId xmlns:a16="http://schemas.microsoft.com/office/drawing/2014/main" id="{B33B87CA-8BC3-4CF0-8DE9-1F7B60B0FED0}"/>
            </a:ext>
          </a:extLst>
        </xdr:cNvPr>
        <xdr:cNvSpPr/>
      </xdr:nvSpPr>
      <xdr:spPr>
        <a:xfrm>
          <a:off x="11231880" y="1061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100965</xdr:rowOff>
    </xdr:from>
    <xdr:to>
      <xdr:col>71</xdr:col>
      <xdr:colOff>177800</xdr:colOff>
      <xdr:row>63</xdr:row>
      <xdr:rowOff>106680</xdr:rowOff>
    </xdr:to>
    <xdr:cxnSp macro="">
      <xdr:nvCxnSpPr>
        <xdr:cNvPr id="454" name="直線コネクタ 453">
          <a:extLst>
            <a:ext uri="{FF2B5EF4-FFF2-40B4-BE49-F238E27FC236}">
              <a16:creationId xmlns:a16="http://schemas.microsoft.com/office/drawing/2014/main" id="{CC4E4BA9-E260-4B28-B590-6CB27F94C04F}"/>
            </a:ext>
          </a:extLst>
        </xdr:cNvPr>
        <xdr:cNvCxnSpPr/>
      </xdr:nvCxnSpPr>
      <xdr:spPr>
        <a:xfrm flipV="1">
          <a:off x="11282680" y="10662285"/>
          <a:ext cx="78994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82567</xdr:rowOff>
    </xdr:from>
    <xdr:ext cx="405111" cy="259045"/>
    <xdr:sp macro="" textlink="">
      <xdr:nvSpPr>
        <xdr:cNvPr id="455" name="n_1aveValue【学校施設】&#10;有形固定資産減価償却率">
          <a:extLst>
            <a:ext uri="{FF2B5EF4-FFF2-40B4-BE49-F238E27FC236}">
              <a16:creationId xmlns:a16="http://schemas.microsoft.com/office/drawing/2014/main" id="{41EF45DC-6BA5-4165-B467-1CD0F107EC98}"/>
            </a:ext>
          </a:extLst>
        </xdr:cNvPr>
        <xdr:cNvSpPr txBox="1"/>
      </xdr:nvSpPr>
      <xdr:spPr>
        <a:xfrm>
          <a:off x="13437244" y="980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61612</xdr:rowOff>
    </xdr:from>
    <xdr:ext cx="405111" cy="259045"/>
    <xdr:sp macro="" textlink="">
      <xdr:nvSpPr>
        <xdr:cNvPr id="456" name="n_2aveValue【学校施設】&#10;有形固定資産減価償却率">
          <a:extLst>
            <a:ext uri="{FF2B5EF4-FFF2-40B4-BE49-F238E27FC236}">
              <a16:creationId xmlns:a16="http://schemas.microsoft.com/office/drawing/2014/main" id="{88FA17FE-12F5-4DF7-94DA-E1A5A12A0F58}"/>
            </a:ext>
          </a:extLst>
        </xdr:cNvPr>
        <xdr:cNvSpPr txBox="1"/>
      </xdr:nvSpPr>
      <xdr:spPr>
        <a:xfrm>
          <a:off x="12675244" y="978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88282</xdr:rowOff>
    </xdr:from>
    <xdr:ext cx="405111" cy="259045"/>
    <xdr:sp macro="" textlink="">
      <xdr:nvSpPr>
        <xdr:cNvPr id="457" name="n_3aveValue【学校施設】&#10;有形固定資産減価償却率">
          <a:extLst>
            <a:ext uri="{FF2B5EF4-FFF2-40B4-BE49-F238E27FC236}">
              <a16:creationId xmlns:a16="http://schemas.microsoft.com/office/drawing/2014/main" id="{EDF7C2B0-BDE3-404D-B49B-16F82DCC648D}"/>
            </a:ext>
          </a:extLst>
        </xdr:cNvPr>
        <xdr:cNvSpPr txBox="1"/>
      </xdr:nvSpPr>
      <xdr:spPr>
        <a:xfrm>
          <a:off x="11900544" y="9811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61612</xdr:rowOff>
    </xdr:from>
    <xdr:ext cx="405111" cy="259045"/>
    <xdr:sp macro="" textlink="">
      <xdr:nvSpPr>
        <xdr:cNvPr id="458" name="n_4aveValue【学校施設】&#10;有形固定資産減価償却率">
          <a:extLst>
            <a:ext uri="{FF2B5EF4-FFF2-40B4-BE49-F238E27FC236}">
              <a16:creationId xmlns:a16="http://schemas.microsoft.com/office/drawing/2014/main" id="{6343A6B6-94BF-44F9-9FDA-7474BA93911A}"/>
            </a:ext>
          </a:extLst>
        </xdr:cNvPr>
        <xdr:cNvSpPr txBox="1"/>
      </xdr:nvSpPr>
      <xdr:spPr>
        <a:xfrm>
          <a:off x="11102984" y="978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24782</xdr:rowOff>
    </xdr:from>
    <xdr:ext cx="405111" cy="259045"/>
    <xdr:sp macro="" textlink="">
      <xdr:nvSpPr>
        <xdr:cNvPr id="459" name="n_1mainValue【学校施設】&#10;有形固定資産減価償却率">
          <a:extLst>
            <a:ext uri="{FF2B5EF4-FFF2-40B4-BE49-F238E27FC236}">
              <a16:creationId xmlns:a16="http://schemas.microsoft.com/office/drawing/2014/main" id="{06ADC8A5-7F27-4312-8A23-52D65ED1C580}"/>
            </a:ext>
          </a:extLst>
        </xdr:cNvPr>
        <xdr:cNvSpPr txBox="1"/>
      </xdr:nvSpPr>
      <xdr:spPr>
        <a:xfrm>
          <a:off x="13437244" y="10586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57167</xdr:rowOff>
    </xdr:from>
    <xdr:ext cx="405111" cy="259045"/>
    <xdr:sp macro="" textlink="">
      <xdr:nvSpPr>
        <xdr:cNvPr id="460" name="n_2mainValue【学校施設】&#10;有形固定資産減価償却率">
          <a:extLst>
            <a:ext uri="{FF2B5EF4-FFF2-40B4-BE49-F238E27FC236}">
              <a16:creationId xmlns:a16="http://schemas.microsoft.com/office/drawing/2014/main" id="{C59483E6-146F-4B2F-A065-7B2F8DCD5190}"/>
            </a:ext>
          </a:extLst>
        </xdr:cNvPr>
        <xdr:cNvSpPr txBox="1"/>
      </xdr:nvSpPr>
      <xdr:spPr>
        <a:xfrm>
          <a:off x="12675244" y="10618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142892</xdr:rowOff>
    </xdr:from>
    <xdr:ext cx="405111" cy="259045"/>
    <xdr:sp macro="" textlink="">
      <xdr:nvSpPr>
        <xdr:cNvPr id="461" name="n_3mainValue【学校施設】&#10;有形固定資産減価償却率">
          <a:extLst>
            <a:ext uri="{FF2B5EF4-FFF2-40B4-BE49-F238E27FC236}">
              <a16:creationId xmlns:a16="http://schemas.microsoft.com/office/drawing/2014/main" id="{2E800FBA-EE5A-48C4-B3BD-D4A74FB334F4}"/>
            </a:ext>
          </a:extLst>
        </xdr:cNvPr>
        <xdr:cNvSpPr txBox="1"/>
      </xdr:nvSpPr>
      <xdr:spPr>
        <a:xfrm>
          <a:off x="11900544" y="10704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148607</xdr:rowOff>
    </xdr:from>
    <xdr:ext cx="405111" cy="259045"/>
    <xdr:sp macro="" textlink="">
      <xdr:nvSpPr>
        <xdr:cNvPr id="462" name="n_4mainValue【学校施設】&#10;有形固定資産減価償却率">
          <a:extLst>
            <a:ext uri="{FF2B5EF4-FFF2-40B4-BE49-F238E27FC236}">
              <a16:creationId xmlns:a16="http://schemas.microsoft.com/office/drawing/2014/main" id="{952B3B0E-48AD-465D-9938-E0605B46D56F}"/>
            </a:ext>
          </a:extLst>
        </xdr:cNvPr>
        <xdr:cNvSpPr txBox="1"/>
      </xdr:nvSpPr>
      <xdr:spPr>
        <a:xfrm>
          <a:off x="11102984" y="1070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3" name="正方形/長方形 462">
          <a:extLst>
            <a:ext uri="{FF2B5EF4-FFF2-40B4-BE49-F238E27FC236}">
              <a16:creationId xmlns:a16="http://schemas.microsoft.com/office/drawing/2014/main" id="{C9EA8539-9ACF-43D7-BDD0-DE8ABED4BEE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4" name="正方形/長方形 463">
          <a:extLst>
            <a:ext uri="{FF2B5EF4-FFF2-40B4-BE49-F238E27FC236}">
              <a16:creationId xmlns:a16="http://schemas.microsoft.com/office/drawing/2014/main" id="{9C6EC0CC-CCDF-460E-B330-D0B1CFCB6F9A}"/>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5" name="正方形/長方形 464">
          <a:extLst>
            <a:ext uri="{FF2B5EF4-FFF2-40B4-BE49-F238E27FC236}">
              <a16:creationId xmlns:a16="http://schemas.microsoft.com/office/drawing/2014/main" id="{001C1529-A0C3-46C3-80BF-07EBC23AF0A3}"/>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6" name="正方形/長方形 465">
          <a:extLst>
            <a:ext uri="{FF2B5EF4-FFF2-40B4-BE49-F238E27FC236}">
              <a16:creationId xmlns:a16="http://schemas.microsoft.com/office/drawing/2014/main" id="{9F75932A-386C-45C8-A373-3CAE20500C0D}"/>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67" name="正方形/長方形 466">
          <a:extLst>
            <a:ext uri="{FF2B5EF4-FFF2-40B4-BE49-F238E27FC236}">
              <a16:creationId xmlns:a16="http://schemas.microsoft.com/office/drawing/2014/main" id="{53F1CDF9-7811-4631-9D56-074DAE5AE458}"/>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68" name="正方形/長方形 467">
          <a:extLst>
            <a:ext uri="{FF2B5EF4-FFF2-40B4-BE49-F238E27FC236}">
              <a16:creationId xmlns:a16="http://schemas.microsoft.com/office/drawing/2014/main" id="{8F3E63DE-3DA1-4E0F-A122-A9E2BB31713F}"/>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69" name="正方形/長方形 468">
          <a:extLst>
            <a:ext uri="{FF2B5EF4-FFF2-40B4-BE49-F238E27FC236}">
              <a16:creationId xmlns:a16="http://schemas.microsoft.com/office/drawing/2014/main" id="{30CE7951-22FE-4C96-8069-2D41481AA7F6}"/>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0" name="正方形/長方形 469">
          <a:extLst>
            <a:ext uri="{FF2B5EF4-FFF2-40B4-BE49-F238E27FC236}">
              <a16:creationId xmlns:a16="http://schemas.microsoft.com/office/drawing/2014/main" id="{4A06974F-6EEE-4B6A-ABEC-C39415373E78}"/>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1" name="テキスト ボックス 470">
          <a:extLst>
            <a:ext uri="{FF2B5EF4-FFF2-40B4-BE49-F238E27FC236}">
              <a16:creationId xmlns:a16="http://schemas.microsoft.com/office/drawing/2014/main" id="{176A223C-B6E7-4B46-94BA-7039C122FA59}"/>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2" name="直線コネクタ 471">
          <a:extLst>
            <a:ext uri="{FF2B5EF4-FFF2-40B4-BE49-F238E27FC236}">
              <a16:creationId xmlns:a16="http://schemas.microsoft.com/office/drawing/2014/main" id="{6BA47235-1F49-4E72-ADA7-46DFD2270CFE}"/>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73" name="直線コネクタ 472">
          <a:extLst>
            <a:ext uri="{FF2B5EF4-FFF2-40B4-BE49-F238E27FC236}">
              <a16:creationId xmlns:a16="http://schemas.microsoft.com/office/drawing/2014/main" id="{7ADF9D5D-D760-4EF5-AA5A-E16F52FEE211}"/>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74" name="テキスト ボックス 473">
          <a:extLst>
            <a:ext uri="{FF2B5EF4-FFF2-40B4-BE49-F238E27FC236}">
              <a16:creationId xmlns:a16="http://schemas.microsoft.com/office/drawing/2014/main" id="{D311B27F-B03F-486C-9D19-0181D9B0E969}"/>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75" name="直線コネクタ 474">
          <a:extLst>
            <a:ext uri="{FF2B5EF4-FFF2-40B4-BE49-F238E27FC236}">
              <a16:creationId xmlns:a16="http://schemas.microsoft.com/office/drawing/2014/main" id="{00F9F2AA-A547-44EE-A8C5-F1A8BF209CC9}"/>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76" name="テキスト ボックス 475">
          <a:extLst>
            <a:ext uri="{FF2B5EF4-FFF2-40B4-BE49-F238E27FC236}">
              <a16:creationId xmlns:a16="http://schemas.microsoft.com/office/drawing/2014/main" id="{1EBE48A6-19D6-4800-B4B4-4DCD7F1A562F}"/>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77" name="直線コネクタ 476">
          <a:extLst>
            <a:ext uri="{FF2B5EF4-FFF2-40B4-BE49-F238E27FC236}">
              <a16:creationId xmlns:a16="http://schemas.microsoft.com/office/drawing/2014/main" id="{16835BD4-56AA-4D3D-B516-72A311F47C70}"/>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478" name="テキスト ボックス 477">
          <a:extLst>
            <a:ext uri="{FF2B5EF4-FFF2-40B4-BE49-F238E27FC236}">
              <a16:creationId xmlns:a16="http://schemas.microsoft.com/office/drawing/2014/main" id="{A9D70BD0-55F2-44C5-8C8F-E656657F34CA}"/>
            </a:ext>
          </a:extLst>
        </xdr:cNvPr>
        <xdr:cNvSpPr txBox="1"/>
      </xdr:nvSpPr>
      <xdr:spPr>
        <a:xfrm>
          <a:off x="15630721" y="99199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79" name="直線コネクタ 478">
          <a:extLst>
            <a:ext uri="{FF2B5EF4-FFF2-40B4-BE49-F238E27FC236}">
              <a16:creationId xmlns:a16="http://schemas.microsoft.com/office/drawing/2014/main" id="{6E639847-E0DA-4F5A-A947-6BBAA55FE08F}"/>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480" name="テキスト ボックス 479">
          <a:extLst>
            <a:ext uri="{FF2B5EF4-FFF2-40B4-BE49-F238E27FC236}">
              <a16:creationId xmlns:a16="http://schemas.microsoft.com/office/drawing/2014/main" id="{7E980FA9-0469-4B2D-A0B0-A5FDDC30EBC5}"/>
            </a:ext>
          </a:extLst>
        </xdr:cNvPr>
        <xdr:cNvSpPr txBox="1"/>
      </xdr:nvSpPr>
      <xdr:spPr>
        <a:xfrm>
          <a:off x="15630721" y="9550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1" name="直線コネクタ 480">
          <a:extLst>
            <a:ext uri="{FF2B5EF4-FFF2-40B4-BE49-F238E27FC236}">
              <a16:creationId xmlns:a16="http://schemas.microsoft.com/office/drawing/2014/main" id="{F0774273-1FCB-49C8-9206-3A5570B5F108}"/>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482" name="テキスト ボックス 481">
          <a:extLst>
            <a:ext uri="{FF2B5EF4-FFF2-40B4-BE49-F238E27FC236}">
              <a16:creationId xmlns:a16="http://schemas.microsoft.com/office/drawing/2014/main" id="{61580EB0-D970-4111-9812-3B1446ACEFE4}"/>
            </a:ext>
          </a:extLst>
        </xdr:cNvPr>
        <xdr:cNvSpPr txBox="1"/>
      </xdr:nvSpPr>
      <xdr:spPr>
        <a:xfrm>
          <a:off x="15630721" y="91770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3" name="直線コネクタ 482">
          <a:extLst>
            <a:ext uri="{FF2B5EF4-FFF2-40B4-BE49-F238E27FC236}">
              <a16:creationId xmlns:a16="http://schemas.microsoft.com/office/drawing/2014/main" id="{19AE00B8-2120-4FC6-AAC8-D330D966451A}"/>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84" name="テキスト ボックス 483">
          <a:extLst>
            <a:ext uri="{FF2B5EF4-FFF2-40B4-BE49-F238E27FC236}">
              <a16:creationId xmlns:a16="http://schemas.microsoft.com/office/drawing/2014/main" id="{81A1EBAD-0052-4B27-B5D9-8DE861D6560C}"/>
            </a:ext>
          </a:extLst>
        </xdr:cNvPr>
        <xdr:cNvSpPr txBox="1"/>
      </xdr:nvSpPr>
      <xdr:spPr>
        <a:xfrm>
          <a:off x="15630721" y="88036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5" name="【学校施設】&#10;一人当たり面積グラフ枠">
          <a:extLst>
            <a:ext uri="{FF2B5EF4-FFF2-40B4-BE49-F238E27FC236}">
              <a16:creationId xmlns:a16="http://schemas.microsoft.com/office/drawing/2014/main" id="{33C744B9-3982-46EE-8807-43A2D5CFDF14}"/>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69647</xdr:rowOff>
    </xdr:from>
    <xdr:to>
      <xdr:col>116</xdr:col>
      <xdr:colOff>62864</xdr:colOff>
      <xdr:row>64</xdr:row>
      <xdr:rowOff>36119</xdr:rowOff>
    </xdr:to>
    <xdr:cxnSp macro="">
      <xdr:nvCxnSpPr>
        <xdr:cNvPr id="486" name="直線コネクタ 485">
          <a:extLst>
            <a:ext uri="{FF2B5EF4-FFF2-40B4-BE49-F238E27FC236}">
              <a16:creationId xmlns:a16="http://schemas.microsoft.com/office/drawing/2014/main" id="{2E508F2D-DB36-4E10-B4C2-DE0E7A0C0578}"/>
            </a:ext>
          </a:extLst>
        </xdr:cNvPr>
        <xdr:cNvCxnSpPr/>
      </xdr:nvCxnSpPr>
      <xdr:spPr>
        <a:xfrm flipV="1">
          <a:off x="19509104" y="9289847"/>
          <a:ext cx="0" cy="1475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39946</xdr:rowOff>
    </xdr:from>
    <xdr:ext cx="469744" cy="259045"/>
    <xdr:sp macro="" textlink="">
      <xdr:nvSpPr>
        <xdr:cNvPr id="487" name="【学校施設】&#10;一人当たり面積最小値テキスト">
          <a:extLst>
            <a:ext uri="{FF2B5EF4-FFF2-40B4-BE49-F238E27FC236}">
              <a16:creationId xmlns:a16="http://schemas.microsoft.com/office/drawing/2014/main" id="{B1E204F8-7A62-4357-B2C9-A712F7EECCF2}"/>
            </a:ext>
          </a:extLst>
        </xdr:cNvPr>
        <xdr:cNvSpPr txBox="1"/>
      </xdr:nvSpPr>
      <xdr:spPr>
        <a:xfrm>
          <a:off x="19547840" y="10768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36119</xdr:rowOff>
    </xdr:from>
    <xdr:to>
      <xdr:col>116</xdr:col>
      <xdr:colOff>152400</xdr:colOff>
      <xdr:row>64</xdr:row>
      <xdr:rowOff>36119</xdr:rowOff>
    </xdr:to>
    <xdr:cxnSp macro="">
      <xdr:nvCxnSpPr>
        <xdr:cNvPr id="488" name="直線コネクタ 487">
          <a:extLst>
            <a:ext uri="{FF2B5EF4-FFF2-40B4-BE49-F238E27FC236}">
              <a16:creationId xmlns:a16="http://schemas.microsoft.com/office/drawing/2014/main" id="{373A93ED-CEAB-44BA-93E5-A0052F7EFC6A}"/>
            </a:ext>
          </a:extLst>
        </xdr:cNvPr>
        <xdr:cNvCxnSpPr/>
      </xdr:nvCxnSpPr>
      <xdr:spPr>
        <a:xfrm>
          <a:off x="19443700" y="107650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16324</xdr:rowOff>
    </xdr:from>
    <xdr:ext cx="534377" cy="259045"/>
    <xdr:sp macro="" textlink="">
      <xdr:nvSpPr>
        <xdr:cNvPr id="489" name="【学校施設】&#10;一人当たり面積最大値テキスト">
          <a:extLst>
            <a:ext uri="{FF2B5EF4-FFF2-40B4-BE49-F238E27FC236}">
              <a16:creationId xmlns:a16="http://schemas.microsoft.com/office/drawing/2014/main" id="{EA59FDE8-DCF0-4213-A19F-FE231BACDA32}"/>
            </a:ext>
          </a:extLst>
        </xdr:cNvPr>
        <xdr:cNvSpPr txBox="1"/>
      </xdr:nvSpPr>
      <xdr:spPr>
        <a:xfrm>
          <a:off x="19547840" y="9068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69647</xdr:rowOff>
    </xdr:from>
    <xdr:to>
      <xdr:col>116</xdr:col>
      <xdr:colOff>152400</xdr:colOff>
      <xdr:row>55</xdr:row>
      <xdr:rowOff>69647</xdr:rowOff>
    </xdr:to>
    <xdr:cxnSp macro="">
      <xdr:nvCxnSpPr>
        <xdr:cNvPr id="490" name="直線コネクタ 489">
          <a:extLst>
            <a:ext uri="{FF2B5EF4-FFF2-40B4-BE49-F238E27FC236}">
              <a16:creationId xmlns:a16="http://schemas.microsoft.com/office/drawing/2014/main" id="{71513628-BAD5-498D-A084-3DA57377E874}"/>
            </a:ext>
          </a:extLst>
        </xdr:cNvPr>
        <xdr:cNvCxnSpPr/>
      </xdr:nvCxnSpPr>
      <xdr:spPr>
        <a:xfrm>
          <a:off x="19443700" y="928984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30421</xdr:rowOff>
    </xdr:from>
    <xdr:ext cx="469744" cy="259045"/>
    <xdr:sp macro="" textlink="">
      <xdr:nvSpPr>
        <xdr:cNvPr id="491" name="【学校施設】&#10;一人当たり面積平均値テキスト">
          <a:extLst>
            <a:ext uri="{FF2B5EF4-FFF2-40B4-BE49-F238E27FC236}">
              <a16:creationId xmlns:a16="http://schemas.microsoft.com/office/drawing/2014/main" id="{76D20C90-7A63-4AFC-A521-53C2544C966A}"/>
            </a:ext>
          </a:extLst>
        </xdr:cNvPr>
        <xdr:cNvSpPr txBox="1"/>
      </xdr:nvSpPr>
      <xdr:spPr>
        <a:xfrm>
          <a:off x="19547840" y="104241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51994</xdr:rowOff>
    </xdr:from>
    <xdr:to>
      <xdr:col>116</xdr:col>
      <xdr:colOff>114300</xdr:colOff>
      <xdr:row>62</xdr:row>
      <xdr:rowOff>153594</xdr:rowOff>
    </xdr:to>
    <xdr:sp macro="" textlink="">
      <xdr:nvSpPr>
        <xdr:cNvPr id="492" name="フローチャート: 判断 491">
          <a:extLst>
            <a:ext uri="{FF2B5EF4-FFF2-40B4-BE49-F238E27FC236}">
              <a16:creationId xmlns:a16="http://schemas.microsoft.com/office/drawing/2014/main" id="{D8B99545-4E2B-4704-A7CA-59664EF95C67}"/>
            </a:ext>
          </a:extLst>
        </xdr:cNvPr>
        <xdr:cNvSpPr/>
      </xdr:nvSpPr>
      <xdr:spPr>
        <a:xfrm>
          <a:off x="19458940" y="10445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64491</xdr:rowOff>
    </xdr:from>
    <xdr:to>
      <xdr:col>112</xdr:col>
      <xdr:colOff>38100</xdr:colOff>
      <xdr:row>62</xdr:row>
      <xdr:rowOff>166091</xdr:rowOff>
    </xdr:to>
    <xdr:sp macro="" textlink="">
      <xdr:nvSpPr>
        <xdr:cNvPr id="493" name="フローチャート: 判断 492">
          <a:extLst>
            <a:ext uri="{FF2B5EF4-FFF2-40B4-BE49-F238E27FC236}">
              <a16:creationId xmlns:a16="http://schemas.microsoft.com/office/drawing/2014/main" id="{C282E287-DB9B-4B97-94DE-4AFBEB879806}"/>
            </a:ext>
          </a:extLst>
        </xdr:cNvPr>
        <xdr:cNvSpPr/>
      </xdr:nvSpPr>
      <xdr:spPr>
        <a:xfrm>
          <a:off x="18735040" y="1045817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74092</xdr:rowOff>
    </xdr:from>
    <xdr:to>
      <xdr:col>107</xdr:col>
      <xdr:colOff>101600</xdr:colOff>
      <xdr:row>63</xdr:row>
      <xdr:rowOff>4242</xdr:rowOff>
    </xdr:to>
    <xdr:sp macro="" textlink="">
      <xdr:nvSpPr>
        <xdr:cNvPr id="494" name="フローチャート: 判断 493">
          <a:extLst>
            <a:ext uri="{FF2B5EF4-FFF2-40B4-BE49-F238E27FC236}">
              <a16:creationId xmlns:a16="http://schemas.microsoft.com/office/drawing/2014/main" id="{87D1E116-9231-4212-9D86-10A11159A5E7}"/>
            </a:ext>
          </a:extLst>
        </xdr:cNvPr>
        <xdr:cNvSpPr/>
      </xdr:nvSpPr>
      <xdr:spPr>
        <a:xfrm>
          <a:off x="17937480" y="1046777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65177</xdr:rowOff>
    </xdr:from>
    <xdr:to>
      <xdr:col>102</xdr:col>
      <xdr:colOff>165100</xdr:colOff>
      <xdr:row>62</xdr:row>
      <xdr:rowOff>166777</xdr:rowOff>
    </xdr:to>
    <xdr:sp macro="" textlink="">
      <xdr:nvSpPr>
        <xdr:cNvPr id="495" name="フローチャート: 判断 494">
          <a:extLst>
            <a:ext uri="{FF2B5EF4-FFF2-40B4-BE49-F238E27FC236}">
              <a16:creationId xmlns:a16="http://schemas.microsoft.com/office/drawing/2014/main" id="{BA07A18A-539B-4383-A554-9DD00E33DB08}"/>
            </a:ext>
          </a:extLst>
        </xdr:cNvPr>
        <xdr:cNvSpPr/>
      </xdr:nvSpPr>
      <xdr:spPr>
        <a:xfrm>
          <a:off x="17162780" y="10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72416</xdr:rowOff>
    </xdr:from>
    <xdr:to>
      <xdr:col>98</xdr:col>
      <xdr:colOff>38100</xdr:colOff>
      <xdr:row>63</xdr:row>
      <xdr:rowOff>2566</xdr:rowOff>
    </xdr:to>
    <xdr:sp macro="" textlink="">
      <xdr:nvSpPr>
        <xdr:cNvPr id="496" name="フローチャート: 判断 495">
          <a:extLst>
            <a:ext uri="{FF2B5EF4-FFF2-40B4-BE49-F238E27FC236}">
              <a16:creationId xmlns:a16="http://schemas.microsoft.com/office/drawing/2014/main" id="{5603F029-0A87-4520-8620-C5A8536CCCCD}"/>
            </a:ext>
          </a:extLst>
        </xdr:cNvPr>
        <xdr:cNvSpPr/>
      </xdr:nvSpPr>
      <xdr:spPr>
        <a:xfrm>
          <a:off x="16388080" y="1046609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97" name="テキスト ボックス 496">
          <a:extLst>
            <a:ext uri="{FF2B5EF4-FFF2-40B4-BE49-F238E27FC236}">
              <a16:creationId xmlns:a16="http://schemas.microsoft.com/office/drawing/2014/main" id="{50DF07B7-C0CB-4C03-B846-ECC52BCBC570}"/>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98" name="テキスト ボックス 497">
          <a:extLst>
            <a:ext uri="{FF2B5EF4-FFF2-40B4-BE49-F238E27FC236}">
              <a16:creationId xmlns:a16="http://schemas.microsoft.com/office/drawing/2014/main" id="{53A58B78-B02A-4D86-9F9D-4FCB49AE90BF}"/>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99" name="テキスト ボックス 498">
          <a:extLst>
            <a:ext uri="{FF2B5EF4-FFF2-40B4-BE49-F238E27FC236}">
              <a16:creationId xmlns:a16="http://schemas.microsoft.com/office/drawing/2014/main" id="{9204DC16-4151-42A6-A4CF-4A76B3684BB7}"/>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0" name="テキスト ボックス 499">
          <a:extLst>
            <a:ext uri="{FF2B5EF4-FFF2-40B4-BE49-F238E27FC236}">
              <a16:creationId xmlns:a16="http://schemas.microsoft.com/office/drawing/2014/main" id="{803BD104-9157-472F-AED9-CA28A617048E}"/>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1" name="テキスト ボックス 500">
          <a:extLst>
            <a:ext uri="{FF2B5EF4-FFF2-40B4-BE49-F238E27FC236}">
              <a16:creationId xmlns:a16="http://schemas.microsoft.com/office/drawing/2014/main" id="{D191168D-D13B-4A79-940B-C01BB4BA214C}"/>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54051</xdr:rowOff>
    </xdr:from>
    <xdr:to>
      <xdr:col>116</xdr:col>
      <xdr:colOff>114300</xdr:colOff>
      <xdr:row>59</xdr:row>
      <xdr:rowOff>155651</xdr:rowOff>
    </xdr:to>
    <xdr:sp macro="" textlink="">
      <xdr:nvSpPr>
        <xdr:cNvPr id="502" name="楕円 501">
          <a:extLst>
            <a:ext uri="{FF2B5EF4-FFF2-40B4-BE49-F238E27FC236}">
              <a16:creationId xmlns:a16="http://schemas.microsoft.com/office/drawing/2014/main" id="{659E9DD2-5F42-4C00-AB78-4E2D7DE89489}"/>
            </a:ext>
          </a:extLst>
        </xdr:cNvPr>
        <xdr:cNvSpPr/>
      </xdr:nvSpPr>
      <xdr:spPr>
        <a:xfrm>
          <a:off x="19458940" y="994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76928</xdr:rowOff>
    </xdr:from>
    <xdr:ext cx="534377" cy="259045"/>
    <xdr:sp macro="" textlink="">
      <xdr:nvSpPr>
        <xdr:cNvPr id="503" name="【学校施設】&#10;一人当たり面積該当値テキスト">
          <a:extLst>
            <a:ext uri="{FF2B5EF4-FFF2-40B4-BE49-F238E27FC236}">
              <a16:creationId xmlns:a16="http://schemas.microsoft.com/office/drawing/2014/main" id="{BB7CBEFF-8F04-4292-B828-E19C1F288B2C}"/>
            </a:ext>
          </a:extLst>
        </xdr:cNvPr>
        <xdr:cNvSpPr txBox="1"/>
      </xdr:nvSpPr>
      <xdr:spPr>
        <a:xfrm>
          <a:off x="19547840" y="9800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91466</xdr:rowOff>
    </xdr:from>
    <xdr:to>
      <xdr:col>112</xdr:col>
      <xdr:colOff>38100</xdr:colOff>
      <xdr:row>60</xdr:row>
      <xdr:rowOff>21616</xdr:rowOff>
    </xdr:to>
    <xdr:sp macro="" textlink="">
      <xdr:nvSpPr>
        <xdr:cNvPr id="504" name="楕円 503">
          <a:extLst>
            <a:ext uri="{FF2B5EF4-FFF2-40B4-BE49-F238E27FC236}">
              <a16:creationId xmlns:a16="http://schemas.microsoft.com/office/drawing/2014/main" id="{CE9A24B9-B5C7-4A20-854D-F17768929870}"/>
            </a:ext>
          </a:extLst>
        </xdr:cNvPr>
        <xdr:cNvSpPr/>
      </xdr:nvSpPr>
      <xdr:spPr>
        <a:xfrm>
          <a:off x="18735040" y="998222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104851</xdr:rowOff>
    </xdr:from>
    <xdr:to>
      <xdr:col>116</xdr:col>
      <xdr:colOff>63500</xdr:colOff>
      <xdr:row>59</xdr:row>
      <xdr:rowOff>142266</xdr:rowOff>
    </xdr:to>
    <xdr:cxnSp macro="">
      <xdr:nvCxnSpPr>
        <xdr:cNvPr id="505" name="直線コネクタ 504">
          <a:extLst>
            <a:ext uri="{FF2B5EF4-FFF2-40B4-BE49-F238E27FC236}">
              <a16:creationId xmlns:a16="http://schemas.microsoft.com/office/drawing/2014/main" id="{9FA6E947-18AD-4771-BA9C-3FE59648A28B}"/>
            </a:ext>
          </a:extLst>
        </xdr:cNvPr>
        <xdr:cNvCxnSpPr/>
      </xdr:nvCxnSpPr>
      <xdr:spPr>
        <a:xfrm flipV="1">
          <a:off x="18778220" y="9995611"/>
          <a:ext cx="731520" cy="37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112420</xdr:rowOff>
    </xdr:from>
    <xdr:to>
      <xdr:col>107</xdr:col>
      <xdr:colOff>101600</xdr:colOff>
      <xdr:row>61</xdr:row>
      <xdr:rowOff>42570</xdr:rowOff>
    </xdr:to>
    <xdr:sp macro="" textlink="">
      <xdr:nvSpPr>
        <xdr:cNvPr id="506" name="楕円 505">
          <a:extLst>
            <a:ext uri="{FF2B5EF4-FFF2-40B4-BE49-F238E27FC236}">
              <a16:creationId xmlns:a16="http://schemas.microsoft.com/office/drawing/2014/main" id="{21C051FD-14A4-45F9-8244-79F6FE3C4EC8}"/>
            </a:ext>
          </a:extLst>
        </xdr:cNvPr>
        <xdr:cNvSpPr/>
      </xdr:nvSpPr>
      <xdr:spPr>
        <a:xfrm>
          <a:off x="17937480" y="101708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142266</xdr:rowOff>
    </xdr:from>
    <xdr:to>
      <xdr:col>111</xdr:col>
      <xdr:colOff>177800</xdr:colOff>
      <xdr:row>60</xdr:row>
      <xdr:rowOff>163220</xdr:rowOff>
    </xdr:to>
    <xdr:cxnSp macro="">
      <xdr:nvCxnSpPr>
        <xdr:cNvPr id="507" name="直線コネクタ 506">
          <a:extLst>
            <a:ext uri="{FF2B5EF4-FFF2-40B4-BE49-F238E27FC236}">
              <a16:creationId xmlns:a16="http://schemas.microsoft.com/office/drawing/2014/main" id="{7ACBB905-1DF9-4780-8597-42822C54D351}"/>
            </a:ext>
          </a:extLst>
        </xdr:cNvPr>
        <xdr:cNvCxnSpPr/>
      </xdr:nvCxnSpPr>
      <xdr:spPr>
        <a:xfrm flipV="1">
          <a:off x="17988280" y="10033026"/>
          <a:ext cx="789940" cy="188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134747</xdr:rowOff>
    </xdr:from>
    <xdr:to>
      <xdr:col>102</xdr:col>
      <xdr:colOff>165100</xdr:colOff>
      <xdr:row>61</xdr:row>
      <xdr:rowOff>64897</xdr:rowOff>
    </xdr:to>
    <xdr:sp macro="" textlink="">
      <xdr:nvSpPr>
        <xdr:cNvPr id="508" name="楕円 507">
          <a:extLst>
            <a:ext uri="{FF2B5EF4-FFF2-40B4-BE49-F238E27FC236}">
              <a16:creationId xmlns:a16="http://schemas.microsoft.com/office/drawing/2014/main" id="{A0B79B40-EFC7-4288-9414-919EE260864D}"/>
            </a:ext>
          </a:extLst>
        </xdr:cNvPr>
        <xdr:cNvSpPr/>
      </xdr:nvSpPr>
      <xdr:spPr>
        <a:xfrm>
          <a:off x="17162780" y="101931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163220</xdr:rowOff>
    </xdr:from>
    <xdr:to>
      <xdr:col>107</xdr:col>
      <xdr:colOff>50800</xdr:colOff>
      <xdr:row>61</xdr:row>
      <xdr:rowOff>14097</xdr:rowOff>
    </xdr:to>
    <xdr:cxnSp macro="">
      <xdr:nvCxnSpPr>
        <xdr:cNvPr id="509" name="直線コネクタ 508">
          <a:extLst>
            <a:ext uri="{FF2B5EF4-FFF2-40B4-BE49-F238E27FC236}">
              <a16:creationId xmlns:a16="http://schemas.microsoft.com/office/drawing/2014/main" id="{36F0526C-3AA8-47BB-9912-F9D3143819CB}"/>
            </a:ext>
          </a:extLst>
        </xdr:cNvPr>
        <xdr:cNvCxnSpPr/>
      </xdr:nvCxnSpPr>
      <xdr:spPr>
        <a:xfrm flipV="1">
          <a:off x="17213580" y="10221620"/>
          <a:ext cx="774700" cy="18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136499</xdr:rowOff>
    </xdr:from>
    <xdr:to>
      <xdr:col>98</xdr:col>
      <xdr:colOff>38100</xdr:colOff>
      <xdr:row>61</xdr:row>
      <xdr:rowOff>66649</xdr:rowOff>
    </xdr:to>
    <xdr:sp macro="" textlink="">
      <xdr:nvSpPr>
        <xdr:cNvPr id="510" name="楕円 509">
          <a:extLst>
            <a:ext uri="{FF2B5EF4-FFF2-40B4-BE49-F238E27FC236}">
              <a16:creationId xmlns:a16="http://schemas.microsoft.com/office/drawing/2014/main" id="{CDEA1117-E54F-4166-B566-A44613191C69}"/>
            </a:ext>
          </a:extLst>
        </xdr:cNvPr>
        <xdr:cNvSpPr/>
      </xdr:nvSpPr>
      <xdr:spPr>
        <a:xfrm>
          <a:off x="16388080" y="1019489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14097</xdr:rowOff>
    </xdr:from>
    <xdr:to>
      <xdr:col>102</xdr:col>
      <xdr:colOff>114300</xdr:colOff>
      <xdr:row>61</xdr:row>
      <xdr:rowOff>15849</xdr:rowOff>
    </xdr:to>
    <xdr:cxnSp macro="">
      <xdr:nvCxnSpPr>
        <xdr:cNvPr id="511" name="直線コネクタ 510">
          <a:extLst>
            <a:ext uri="{FF2B5EF4-FFF2-40B4-BE49-F238E27FC236}">
              <a16:creationId xmlns:a16="http://schemas.microsoft.com/office/drawing/2014/main" id="{0B73C03A-BCE3-4C77-A44C-723130D0FDC6}"/>
            </a:ext>
          </a:extLst>
        </xdr:cNvPr>
        <xdr:cNvCxnSpPr/>
      </xdr:nvCxnSpPr>
      <xdr:spPr>
        <a:xfrm flipV="1">
          <a:off x="16431260" y="10240137"/>
          <a:ext cx="782320" cy="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157218</xdr:rowOff>
    </xdr:from>
    <xdr:ext cx="469744" cy="259045"/>
    <xdr:sp macro="" textlink="">
      <xdr:nvSpPr>
        <xdr:cNvPr id="512" name="n_1aveValue【学校施設】&#10;一人当たり面積">
          <a:extLst>
            <a:ext uri="{FF2B5EF4-FFF2-40B4-BE49-F238E27FC236}">
              <a16:creationId xmlns:a16="http://schemas.microsoft.com/office/drawing/2014/main" id="{E1C7F876-E814-4131-9954-14EE3B252B7C}"/>
            </a:ext>
          </a:extLst>
        </xdr:cNvPr>
        <xdr:cNvSpPr txBox="1"/>
      </xdr:nvSpPr>
      <xdr:spPr>
        <a:xfrm>
          <a:off x="18561127" y="10550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166819</xdr:rowOff>
    </xdr:from>
    <xdr:ext cx="469744" cy="259045"/>
    <xdr:sp macro="" textlink="">
      <xdr:nvSpPr>
        <xdr:cNvPr id="513" name="n_2aveValue【学校施設】&#10;一人当たり面積">
          <a:extLst>
            <a:ext uri="{FF2B5EF4-FFF2-40B4-BE49-F238E27FC236}">
              <a16:creationId xmlns:a16="http://schemas.microsoft.com/office/drawing/2014/main" id="{856E7F1A-0F82-4B9B-8D41-E207EF746C4D}"/>
            </a:ext>
          </a:extLst>
        </xdr:cNvPr>
        <xdr:cNvSpPr txBox="1"/>
      </xdr:nvSpPr>
      <xdr:spPr>
        <a:xfrm>
          <a:off x="17776267" y="10560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157904</xdr:rowOff>
    </xdr:from>
    <xdr:ext cx="469744" cy="259045"/>
    <xdr:sp macro="" textlink="">
      <xdr:nvSpPr>
        <xdr:cNvPr id="514" name="n_3aveValue【学校施設】&#10;一人当たり面積">
          <a:extLst>
            <a:ext uri="{FF2B5EF4-FFF2-40B4-BE49-F238E27FC236}">
              <a16:creationId xmlns:a16="http://schemas.microsoft.com/office/drawing/2014/main" id="{1A7F34DD-CD1E-4157-9F2E-6CB41E55804E}"/>
            </a:ext>
          </a:extLst>
        </xdr:cNvPr>
        <xdr:cNvSpPr txBox="1"/>
      </xdr:nvSpPr>
      <xdr:spPr>
        <a:xfrm>
          <a:off x="17001567" y="10551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165143</xdr:rowOff>
    </xdr:from>
    <xdr:ext cx="469744" cy="259045"/>
    <xdr:sp macro="" textlink="">
      <xdr:nvSpPr>
        <xdr:cNvPr id="515" name="n_4aveValue【学校施設】&#10;一人当たり面積">
          <a:extLst>
            <a:ext uri="{FF2B5EF4-FFF2-40B4-BE49-F238E27FC236}">
              <a16:creationId xmlns:a16="http://schemas.microsoft.com/office/drawing/2014/main" id="{CAF54BAE-63E5-4CB1-9208-D23979B4610C}"/>
            </a:ext>
          </a:extLst>
        </xdr:cNvPr>
        <xdr:cNvSpPr txBox="1"/>
      </xdr:nvSpPr>
      <xdr:spPr>
        <a:xfrm>
          <a:off x="16226867" y="10558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58</xdr:row>
      <xdr:rowOff>38143</xdr:rowOff>
    </xdr:from>
    <xdr:ext cx="534377" cy="259045"/>
    <xdr:sp macro="" textlink="">
      <xdr:nvSpPr>
        <xdr:cNvPr id="516" name="n_1mainValue【学校施設】&#10;一人当たり面積">
          <a:extLst>
            <a:ext uri="{FF2B5EF4-FFF2-40B4-BE49-F238E27FC236}">
              <a16:creationId xmlns:a16="http://schemas.microsoft.com/office/drawing/2014/main" id="{2604F3A7-BC8E-4EE4-BBC8-6CFE14293B94}"/>
            </a:ext>
          </a:extLst>
        </xdr:cNvPr>
        <xdr:cNvSpPr txBox="1"/>
      </xdr:nvSpPr>
      <xdr:spPr>
        <a:xfrm>
          <a:off x="18528811" y="9761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59097</xdr:rowOff>
    </xdr:from>
    <xdr:ext cx="469744" cy="259045"/>
    <xdr:sp macro="" textlink="">
      <xdr:nvSpPr>
        <xdr:cNvPr id="517" name="n_2mainValue【学校施設】&#10;一人当たり面積">
          <a:extLst>
            <a:ext uri="{FF2B5EF4-FFF2-40B4-BE49-F238E27FC236}">
              <a16:creationId xmlns:a16="http://schemas.microsoft.com/office/drawing/2014/main" id="{283E632F-9D2F-4859-B0DB-946E8F68FC21}"/>
            </a:ext>
          </a:extLst>
        </xdr:cNvPr>
        <xdr:cNvSpPr txBox="1"/>
      </xdr:nvSpPr>
      <xdr:spPr>
        <a:xfrm>
          <a:off x="17776267" y="9949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81424</xdr:rowOff>
    </xdr:from>
    <xdr:ext cx="469744" cy="259045"/>
    <xdr:sp macro="" textlink="">
      <xdr:nvSpPr>
        <xdr:cNvPr id="518" name="n_3mainValue【学校施設】&#10;一人当たり面積">
          <a:extLst>
            <a:ext uri="{FF2B5EF4-FFF2-40B4-BE49-F238E27FC236}">
              <a16:creationId xmlns:a16="http://schemas.microsoft.com/office/drawing/2014/main" id="{24B1B04B-B7A5-427E-BCF9-1A45B90464FA}"/>
            </a:ext>
          </a:extLst>
        </xdr:cNvPr>
        <xdr:cNvSpPr txBox="1"/>
      </xdr:nvSpPr>
      <xdr:spPr>
        <a:xfrm>
          <a:off x="17001567" y="9972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83176</xdr:rowOff>
    </xdr:from>
    <xdr:ext cx="469744" cy="259045"/>
    <xdr:sp macro="" textlink="">
      <xdr:nvSpPr>
        <xdr:cNvPr id="519" name="n_4mainValue【学校施設】&#10;一人当たり面積">
          <a:extLst>
            <a:ext uri="{FF2B5EF4-FFF2-40B4-BE49-F238E27FC236}">
              <a16:creationId xmlns:a16="http://schemas.microsoft.com/office/drawing/2014/main" id="{9939F813-4D1A-41DC-BF16-74D012A40138}"/>
            </a:ext>
          </a:extLst>
        </xdr:cNvPr>
        <xdr:cNvSpPr txBox="1"/>
      </xdr:nvSpPr>
      <xdr:spPr>
        <a:xfrm>
          <a:off x="16226867" y="9973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0" name="正方形/長方形 519">
          <a:extLst>
            <a:ext uri="{FF2B5EF4-FFF2-40B4-BE49-F238E27FC236}">
              <a16:creationId xmlns:a16="http://schemas.microsoft.com/office/drawing/2014/main" id="{1FE638B2-ECA0-4ADA-8AF7-D8C4FCE007A3}"/>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1" name="正方形/長方形 520">
          <a:extLst>
            <a:ext uri="{FF2B5EF4-FFF2-40B4-BE49-F238E27FC236}">
              <a16:creationId xmlns:a16="http://schemas.microsoft.com/office/drawing/2014/main" id="{FB83F021-7E8A-41DE-9645-8EC63A40380C}"/>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2" name="正方形/長方形 521">
          <a:extLst>
            <a:ext uri="{FF2B5EF4-FFF2-40B4-BE49-F238E27FC236}">
              <a16:creationId xmlns:a16="http://schemas.microsoft.com/office/drawing/2014/main" id="{C1FD4A95-1BF9-4501-8EB9-9F69CEA78D24}"/>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3" name="正方形/長方形 522">
          <a:extLst>
            <a:ext uri="{FF2B5EF4-FFF2-40B4-BE49-F238E27FC236}">
              <a16:creationId xmlns:a16="http://schemas.microsoft.com/office/drawing/2014/main" id="{43D7857E-BA2B-4D9C-AAF6-7B7E1F6DB968}"/>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4" name="正方形/長方形 523">
          <a:extLst>
            <a:ext uri="{FF2B5EF4-FFF2-40B4-BE49-F238E27FC236}">
              <a16:creationId xmlns:a16="http://schemas.microsoft.com/office/drawing/2014/main" id="{8DA9351A-3146-42EE-A124-8194E174194F}"/>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5" name="正方形/長方形 524">
          <a:extLst>
            <a:ext uri="{FF2B5EF4-FFF2-40B4-BE49-F238E27FC236}">
              <a16:creationId xmlns:a16="http://schemas.microsoft.com/office/drawing/2014/main" id="{61F3DE99-3130-45BF-B498-E95C3D8EF9E4}"/>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6" name="正方形/長方形 525">
          <a:extLst>
            <a:ext uri="{FF2B5EF4-FFF2-40B4-BE49-F238E27FC236}">
              <a16:creationId xmlns:a16="http://schemas.microsoft.com/office/drawing/2014/main" id="{8BB00025-A7FE-4CB9-9550-1DE8A1463858}"/>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7" name="正方形/長方形 526">
          <a:extLst>
            <a:ext uri="{FF2B5EF4-FFF2-40B4-BE49-F238E27FC236}">
              <a16:creationId xmlns:a16="http://schemas.microsoft.com/office/drawing/2014/main" id="{655F9E9A-A345-4734-AE6B-860FBFB70913}"/>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28" name="正方形/長方形 527">
          <a:extLst>
            <a:ext uri="{FF2B5EF4-FFF2-40B4-BE49-F238E27FC236}">
              <a16:creationId xmlns:a16="http://schemas.microsoft.com/office/drawing/2014/main" id="{47F2F66E-FF11-47A5-AB24-30DC45371742}"/>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29" name="正方形/長方形 528">
          <a:extLst>
            <a:ext uri="{FF2B5EF4-FFF2-40B4-BE49-F238E27FC236}">
              <a16:creationId xmlns:a16="http://schemas.microsoft.com/office/drawing/2014/main" id="{B892F733-20F9-4E66-8B9C-5DDC2C177FC3}"/>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0" name="正方形/長方形 529">
          <a:extLst>
            <a:ext uri="{FF2B5EF4-FFF2-40B4-BE49-F238E27FC236}">
              <a16:creationId xmlns:a16="http://schemas.microsoft.com/office/drawing/2014/main" id="{24A8DEAB-94A9-43E5-8874-48CEEFFEF5E3}"/>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1" name="正方形/長方形 530">
          <a:extLst>
            <a:ext uri="{FF2B5EF4-FFF2-40B4-BE49-F238E27FC236}">
              <a16:creationId xmlns:a16="http://schemas.microsoft.com/office/drawing/2014/main" id="{410CDF1D-8C11-4B26-990F-B0C8B33BA256}"/>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32" name="正方形/長方形 531">
          <a:extLst>
            <a:ext uri="{FF2B5EF4-FFF2-40B4-BE49-F238E27FC236}">
              <a16:creationId xmlns:a16="http://schemas.microsoft.com/office/drawing/2014/main" id="{67DA0AEF-98A8-4BE8-82C5-AF7D663E4098}"/>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33" name="正方形/長方形 532">
          <a:extLst>
            <a:ext uri="{FF2B5EF4-FFF2-40B4-BE49-F238E27FC236}">
              <a16:creationId xmlns:a16="http://schemas.microsoft.com/office/drawing/2014/main" id="{D4EAA671-6B76-4A4A-B970-11A85308D61D}"/>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34" name="正方形/長方形 533">
          <a:extLst>
            <a:ext uri="{FF2B5EF4-FFF2-40B4-BE49-F238E27FC236}">
              <a16:creationId xmlns:a16="http://schemas.microsoft.com/office/drawing/2014/main" id="{A8C58168-AEEE-453A-BC0D-1A15F7349D9F}"/>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35" name="正方形/長方形 534">
          <a:extLst>
            <a:ext uri="{FF2B5EF4-FFF2-40B4-BE49-F238E27FC236}">
              <a16:creationId xmlns:a16="http://schemas.microsoft.com/office/drawing/2014/main" id="{08ABA23F-F59B-4F1E-B678-9A1C4AA745A1}"/>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36" name="正方形/長方形 535">
          <a:extLst>
            <a:ext uri="{FF2B5EF4-FFF2-40B4-BE49-F238E27FC236}">
              <a16:creationId xmlns:a16="http://schemas.microsoft.com/office/drawing/2014/main" id="{1E46C84C-C890-4DE4-B53B-8429A7ADA77B}"/>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37" name="正方形/長方形 536">
          <a:extLst>
            <a:ext uri="{FF2B5EF4-FFF2-40B4-BE49-F238E27FC236}">
              <a16:creationId xmlns:a16="http://schemas.microsoft.com/office/drawing/2014/main" id="{86D8A6C4-05AA-4D5D-841E-41A3ABC8731F}"/>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38" name="正方形/長方形 537">
          <a:extLst>
            <a:ext uri="{FF2B5EF4-FFF2-40B4-BE49-F238E27FC236}">
              <a16:creationId xmlns:a16="http://schemas.microsoft.com/office/drawing/2014/main" id="{CEA04862-6F8E-427D-9FAF-34267BAF7F7E}"/>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39" name="正方形/長方形 538">
          <a:extLst>
            <a:ext uri="{FF2B5EF4-FFF2-40B4-BE49-F238E27FC236}">
              <a16:creationId xmlns:a16="http://schemas.microsoft.com/office/drawing/2014/main" id="{8B394D71-9208-493F-836B-30D95E81B6DA}"/>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0" name="正方形/長方形 539">
          <a:extLst>
            <a:ext uri="{FF2B5EF4-FFF2-40B4-BE49-F238E27FC236}">
              <a16:creationId xmlns:a16="http://schemas.microsoft.com/office/drawing/2014/main" id="{16F02EBE-0142-4F92-B8DB-578A52EA9843}"/>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1" name="正方形/長方形 540">
          <a:extLst>
            <a:ext uri="{FF2B5EF4-FFF2-40B4-BE49-F238E27FC236}">
              <a16:creationId xmlns:a16="http://schemas.microsoft.com/office/drawing/2014/main" id="{D1554460-7EA9-4F4A-82E1-D6102AFCA582}"/>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2" name="正方形/長方形 541">
          <a:extLst>
            <a:ext uri="{FF2B5EF4-FFF2-40B4-BE49-F238E27FC236}">
              <a16:creationId xmlns:a16="http://schemas.microsoft.com/office/drawing/2014/main" id="{89880CD5-6B26-4484-A37B-B94B2C35C5F2}"/>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3" name="正方形/長方形 542">
          <a:extLst>
            <a:ext uri="{FF2B5EF4-FFF2-40B4-BE49-F238E27FC236}">
              <a16:creationId xmlns:a16="http://schemas.microsoft.com/office/drawing/2014/main" id="{82D5B175-E42D-493D-BF13-A00386C54336}"/>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44" name="テキスト ボックス 543">
          <a:extLst>
            <a:ext uri="{FF2B5EF4-FFF2-40B4-BE49-F238E27FC236}">
              <a16:creationId xmlns:a16="http://schemas.microsoft.com/office/drawing/2014/main" id="{ADFE3954-E06C-4A43-AF2A-7657C1345C42}"/>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45" name="直線コネクタ 544">
          <a:extLst>
            <a:ext uri="{FF2B5EF4-FFF2-40B4-BE49-F238E27FC236}">
              <a16:creationId xmlns:a16="http://schemas.microsoft.com/office/drawing/2014/main" id="{CE17A0C3-650B-495B-B61C-C585DAFA8103}"/>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46" name="テキスト ボックス 545">
          <a:extLst>
            <a:ext uri="{FF2B5EF4-FFF2-40B4-BE49-F238E27FC236}">
              <a16:creationId xmlns:a16="http://schemas.microsoft.com/office/drawing/2014/main" id="{7976D3F1-FA78-41E6-8044-2E546620AB74}"/>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547" name="直線コネクタ 546">
          <a:extLst>
            <a:ext uri="{FF2B5EF4-FFF2-40B4-BE49-F238E27FC236}">
              <a16:creationId xmlns:a16="http://schemas.microsoft.com/office/drawing/2014/main" id="{766890D9-326D-44EF-8A15-47C1D0F72462}"/>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548" name="テキスト ボックス 547">
          <a:extLst>
            <a:ext uri="{FF2B5EF4-FFF2-40B4-BE49-F238E27FC236}">
              <a16:creationId xmlns:a16="http://schemas.microsoft.com/office/drawing/2014/main" id="{A5BD23F5-9CC3-4AED-B801-E802F110D785}"/>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549" name="直線コネクタ 548">
          <a:extLst>
            <a:ext uri="{FF2B5EF4-FFF2-40B4-BE49-F238E27FC236}">
              <a16:creationId xmlns:a16="http://schemas.microsoft.com/office/drawing/2014/main" id="{95524551-FED4-4F38-B685-1E5E24270712}"/>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550" name="テキスト ボックス 549">
          <a:extLst>
            <a:ext uri="{FF2B5EF4-FFF2-40B4-BE49-F238E27FC236}">
              <a16:creationId xmlns:a16="http://schemas.microsoft.com/office/drawing/2014/main" id="{5BDE2983-18D8-4D2E-8A6A-BE2C48152B47}"/>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551" name="直線コネクタ 550">
          <a:extLst>
            <a:ext uri="{FF2B5EF4-FFF2-40B4-BE49-F238E27FC236}">
              <a16:creationId xmlns:a16="http://schemas.microsoft.com/office/drawing/2014/main" id="{1DE96123-2132-47BE-B531-350A6E43E103}"/>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552" name="テキスト ボックス 551">
          <a:extLst>
            <a:ext uri="{FF2B5EF4-FFF2-40B4-BE49-F238E27FC236}">
              <a16:creationId xmlns:a16="http://schemas.microsoft.com/office/drawing/2014/main" id="{58FF9D07-11B7-4973-A8AE-C20A09C2C4C9}"/>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553" name="直線コネクタ 552">
          <a:extLst>
            <a:ext uri="{FF2B5EF4-FFF2-40B4-BE49-F238E27FC236}">
              <a16:creationId xmlns:a16="http://schemas.microsoft.com/office/drawing/2014/main" id="{C92D463E-6A5C-40F4-8131-335DF2C598EE}"/>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554" name="テキスト ボックス 553">
          <a:extLst>
            <a:ext uri="{FF2B5EF4-FFF2-40B4-BE49-F238E27FC236}">
              <a16:creationId xmlns:a16="http://schemas.microsoft.com/office/drawing/2014/main" id="{D40C6495-32BE-4346-B713-0CD5BA2055E0}"/>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555" name="直線コネクタ 554">
          <a:extLst>
            <a:ext uri="{FF2B5EF4-FFF2-40B4-BE49-F238E27FC236}">
              <a16:creationId xmlns:a16="http://schemas.microsoft.com/office/drawing/2014/main" id="{2B11100B-00C7-4512-A054-D3349E9E0A71}"/>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556" name="テキスト ボックス 555">
          <a:extLst>
            <a:ext uri="{FF2B5EF4-FFF2-40B4-BE49-F238E27FC236}">
              <a16:creationId xmlns:a16="http://schemas.microsoft.com/office/drawing/2014/main" id="{FD26F9FE-AD87-4E4C-95CA-C9CDB0636AEE}"/>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57" name="直線コネクタ 556">
          <a:extLst>
            <a:ext uri="{FF2B5EF4-FFF2-40B4-BE49-F238E27FC236}">
              <a16:creationId xmlns:a16="http://schemas.microsoft.com/office/drawing/2014/main" id="{BD3E08A0-E5E8-42F8-B0A8-96AC67F909B3}"/>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558" name="テキスト ボックス 557">
          <a:extLst>
            <a:ext uri="{FF2B5EF4-FFF2-40B4-BE49-F238E27FC236}">
              <a16:creationId xmlns:a16="http://schemas.microsoft.com/office/drawing/2014/main" id="{2D64CED5-F7A6-4125-ABC1-C885F986CE1B}"/>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59" name="【公民館】&#10;有形固定資産減価償却率グラフ枠">
          <a:extLst>
            <a:ext uri="{FF2B5EF4-FFF2-40B4-BE49-F238E27FC236}">
              <a16:creationId xmlns:a16="http://schemas.microsoft.com/office/drawing/2014/main" id="{CB9B89B0-AC95-492E-940C-696023669997}"/>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100964</xdr:rowOff>
    </xdr:from>
    <xdr:to>
      <xdr:col>85</xdr:col>
      <xdr:colOff>126364</xdr:colOff>
      <xdr:row>108</xdr:row>
      <xdr:rowOff>152400</xdr:rowOff>
    </xdr:to>
    <xdr:cxnSp macro="">
      <xdr:nvCxnSpPr>
        <xdr:cNvPr id="560" name="直線コネクタ 559">
          <a:extLst>
            <a:ext uri="{FF2B5EF4-FFF2-40B4-BE49-F238E27FC236}">
              <a16:creationId xmlns:a16="http://schemas.microsoft.com/office/drawing/2014/main" id="{F28F67BE-175C-4B75-BBBA-F5B5BDA35CD8}"/>
            </a:ext>
          </a:extLst>
        </xdr:cNvPr>
        <xdr:cNvCxnSpPr/>
      </xdr:nvCxnSpPr>
      <xdr:spPr>
        <a:xfrm flipV="1">
          <a:off x="14375764" y="16864964"/>
          <a:ext cx="0" cy="1392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561" name="【公民館】&#10;有形固定資産減価償却率最小値テキスト">
          <a:extLst>
            <a:ext uri="{FF2B5EF4-FFF2-40B4-BE49-F238E27FC236}">
              <a16:creationId xmlns:a16="http://schemas.microsoft.com/office/drawing/2014/main" id="{5D110DE5-73D7-45E9-AFB3-BF7013D0300B}"/>
            </a:ext>
          </a:extLst>
        </xdr:cNvPr>
        <xdr:cNvSpPr txBox="1"/>
      </xdr:nvSpPr>
      <xdr:spPr>
        <a:xfrm>
          <a:off x="144145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562" name="直線コネクタ 561">
          <a:extLst>
            <a:ext uri="{FF2B5EF4-FFF2-40B4-BE49-F238E27FC236}">
              <a16:creationId xmlns:a16="http://schemas.microsoft.com/office/drawing/2014/main" id="{506C2D88-F3E5-419A-A037-E6648DE65624}"/>
            </a:ext>
          </a:extLst>
        </xdr:cNvPr>
        <xdr:cNvCxnSpPr/>
      </xdr:nvCxnSpPr>
      <xdr:spPr>
        <a:xfrm>
          <a:off x="1428750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47641</xdr:rowOff>
    </xdr:from>
    <xdr:ext cx="405111" cy="259045"/>
    <xdr:sp macro="" textlink="">
      <xdr:nvSpPr>
        <xdr:cNvPr id="563" name="【公民館】&#10;有形固定資産減価償却率最大値テキスト">
          <a:extLst>
            <a:ext uri="{FF2B5EF4-FFF2-40B4-BE49-F238E27FC236}">
              <a16:creationId xmlns:a16="http://schemas.microsoft.com/office/drawing/2014/main" id="{43EDEB7C-6EB4-4587-8919-6BE9EA6E2D59}"/>
            </a:ext>
          </a:extLst>
        </xdr:cNvPr>
        <xdr:cNvSpPr txBox="1"/>
      </xdr:nvSpPr>
      <xdr:spPr>
        <a:xfrm>
          <a:off x="14414500" y="16644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100964</xdr:rowOff>
    </xdr:from>
    <xdr:to>
      <xdr:col>86</xdr:col>
      <xdr:colOff>25400</xdr:colOff>
      <xdr:row>100</xdr:row>
      <xdr:rowOff>100964</xdr:rowOff>
    </xdr:to>
    <xdr:cxnSp macro="">
      <xdr:nvCxnSpPr>
        <xdr:cNvPr id="564" name="直線コネクタ 563">
          <a:extLst>
            <a:ext uri="{FF2B5EF4-FFF2-40B4-BE49-F238E27FC236}">
              <a16:creationId xmlns:a16="http://schemas.microsoft.com/office/drawing/2014/main" id="{FEFB9B24-B90A-40C0-9E1F-1AF12B3D18CB}"/>
            </a:ext>
          </a:extLst>
        </xdr:cNvPr>
        <xdr:cNvCxnSpPr/>
      </xdr:nvCxnSpPr>
      <xdr:spPr>
        <a:xfrm>
          <a:off x="14287500" y="168649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25416</xdr:rowOff>
    </xdr:from>
    <xdr:ext cx="405111" cy="259045"/>
    <xdr:sp macro="" textlink="">
      <xdr:nvSpPr>
        <xdr:cNvPr id="565" name="【公民館】&#10;有形固定資産減価償却率平均値テキスト">
          <a:extLst>
            <a:ext uri="{FF2B5EF4-FFF2-40B4-BE49-F238E27FC236}">
              <a16:creationId xmlns:a16="http://schemas.microsoft.com/office/drawing/2014/main" id="{9EC1710C-433C-4702-AA23-969F7E3E51E1}"/>
            </a:ext>
          </a:extLst>
        </xdr:cNvPr>
        <xdr:cNvSpPr txBox="1"/>
      </xdr:nvSpPr>
      <xdr:spPr>
        <a:xfrm>
          <a:off x="14414500" y="174599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2539</xdr:rowOff>
    </xdr:from>
    <xdr:to>
      <xdr:col>85</xdr:col>
      <xdr:colOff>177800</xdr:colOff>
      <xdr:row>105</xdr:row>
      <xdr:rowOff>104139</xdr:rowOff>
    </xdr:to>
    <xdr:sp macro="" textlink="">
      <xdr:nvSpPr>
        <xdr:cNvPr id="566" name="フローチャート: 判断 565">
          <a:extLst>
            <a:ext uri="{FF2B5EF4-FFF2-40B4-BE49-F238E27FC236}">
              <a16:creationId xmlns:a16="http://schemas.microsoft.com/office/drawing/2014/main" id="{26BFAE78-87B3-4130-AFF6-3A29585B90A3}"/>
            </a:ext>
          </a:extLst>
        </xdr:cNvPr>
        <xdr:cNvSpPr/>
      </xdr:nvSpPr>
      <xdr:spPr>
        <a:xfrm>
          <a:off x="14325600" y="17604739"/>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168275</xdr:rowOff>
    </xdr:from>
    <xdr:to>
      <xdr:col>81</xdr:col>
      <xdr:colOff>101600</xdr:colOff>
      <xdr:row>105</xdr:row>
      <xdr:rowOff>98425</xdr:rowOff>
    </xdr:to>
    <xdr:sp macro="" textlink="">
      <xdr:nvSpPr>
        <xdr:cNvPr id="567" name="フローチャート: 判断 566">
          <a:extLst>
            <a:ext uri="{FF2B5EF4-FFF2-40B4-BE49-F238E27FC236}">
              <a16:creationId xmlns:a16="http://schemas.microsoft.com/office/drawing/2014/main" id="{AD205E2A-F2A5-485D-9EC6-CD3F4D2122D6}"/>
            </a:ext>
          </a:extLst>
        </xdr:cNvPr>
        <xdr:cNvSpPr/>
      </xdr:nvSpPr>
      <xdr:spPr>
        <a:xfrm>
          <a:off x="13578840" y="176028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52070</xdr:rowOff>
    </xdr:from>
    <xdr:to>
      <xdr:col>76</xdr:col>
      <xdr:colOff>165100</xdr:colOff>
      <xdr:row>105</xdr:row>
      <xdr:rowOff>153670</xdr:rowOff>
    </xdr:to>
    <xdr:sp macro="" textlink="">
      <xdr:nvSpPr>
        <xdr:cNvPr id="568" name="フローチャート: 判断 567">
          <a:extLst>
            <a:ext uri="{FF2B5EF4-FFF2-40B4-BE49-F238E27FC236}">
              <a16:creationId xmlns:a16="http://schemas.microsoft.com/office/drawing/2014/main" id="{AABBA3E0-E22E-4E58-BC08-EEACD4E24F0C}"/>
            </a:ext>
          </a:extLst>
        </xdr:cNvPr>
        <xdr:cNvSpPr/>
      </xdr:nvSpPr>
      <xdr:spPr>
        <a:xfrm>
          <a:off x="12804140" y="176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124461</xdr:rowOff>
    </xdr:from>
    <xdr:to>
      <xdr:col>72</xdr:col>
      <xdr:colOff>38100</xdr:colOff>
      <xdr:row>105</xdr:row>
      <xdr:rowOff>54611</xdr:rowOff>
    </xdr:to>
    <xdr:sp macro="" textlink="">
      <xdr:nvSpPr>
        <xdr:cNvPr id="569" name="フローチャート: 判断 568">
          <a:extLst>
            <a:ext uri="{FF2B5EF4-FFF2-40B4-BE49-F238E27FC236}">
              <a16:creationId xmlns:a16="http://schemas.microsoft.com/office/drawing/2014/main" id="{16B5AE19-0399-4181-BF12-24647C11D35F}"/>
            </a:ext>
          </a:extLst>
        </xdr:cNvPr>
        <xdr:cNvSpPr/>
      </xdr:nvSpPr>
      <xdr:spPr>
        <a:xfrm>
          <a:off x="12029440" y="1755902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61595</xdr:rowOff>
    </xdr:from>
    <xdr:to>
      <xdr:col>67</xdr:col>
      <xdr:colOff>101600</xdr:colOff>
      <xdr:row>104</xdr:row>
      <xdr:rowOff>163195</xdr:rowOff>
    </xdr:to>
    <xdr:sp macro="" textlink="">
      <xdr:nvSpPr>
        <xdr:cNvPr id="570" name="フローチャート: 判断 569">
          <a:extLst>
            <a:ext uri="{FF2B5EF4-FFF2-40B4-BE49-F238E27FC236}">
              <a16:creationId xmlns:a16="http://schemas.microsoft.com/office/drawing/2014/main" id="{B336CCD4-9538-4B70-8E94-4EA69500DAD5}"/>
            </a:ext>
          </a:extLst>
        </xdr:cNvPr>
        <xdr:cNvSpPr/>
      </xdr:nvSpPr>
      <xdr:spPr>
        <a:xfrm>
          <a:off x="11231880" y="17496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71" name="テキスト ボックス 570">
          <a:extLst>
            <a:ext uri="{FF2B5EF4-FFF2-40B4-BE49-F238E27FC236}">
              <a16:creationId xmlns:a16="http://schemas.microsoft.com/office/drawing/2014/main" id="{156AD2B8-0464-45AC-8071-AE2865333A4D}"/>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72" name="テキスト ボックス 571">
          <a:extLst>
            <a:ext uri="{FF2B5EF4-FFF2-40B4-BE49-F238E27FC236}">
              <a16:creationId xmlns:a16="http://schemas.microsoft.com/office/drawing/2014/main" id="{31C43033-D72B-40BA-BF8D-AAC81AB9417D}"/>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73" name="テキスト ボックス 572">
          <a:extLst>
            <a:ext uri="{FF2B5EF4-FFF2-40B4-BE49-F238E27FC236}">
              <a16:creationId xmlns:a16="http://schemas.microsoft.com/office/drawing/2014/main" id="{ECA1657F-D8C7-4BCD-9F2C-1D20BDA40F4C}"/>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74" name="テキスト ボックス 573">
          <a:extLst>
            <a:ext uri="{FF2B5EF4-FFF2-40B4-BE49-F238E27FC236}">
              <a16:creationId xmlns:a16="http://schemas.microsoft.com/office/drawing/2014/main" id="{235EBCC3-5F0E-4578-82D0-ED7E6B938974}"/>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75" name="テキスト ボックス 574">
          <a:extLst>
            <a:ext uri="{FF2B5EF4-FFF2-40B4-BE49-F238E27FC236}">
              <a16:creationId xmlns:a16="http://schemas.microsoft.com/office/drawing/2014/main" id="{4A6A5B9C-D17C-440F-A252-55BCDD2717D1}"/>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6350</xdr:rowOff>
    </xdr:from>
    <xdr:to>
      <xdr:col>85</xdr:col>
      <xdr:colOff>177800</xdr:colOff>
      <xdr:row>107</xdr:row>
      <xdr:rowOff>107950</xdr:rowOff>
    </xdr:to>
    <xdr:sp macro="" textlink="">
      <xdr:nvSpPr>
        <xdr:cNvPr id="576" name="楕円 575">
          <a:extLst>
            <a:ext uri="{FF2B5EF4-FFF2-40B4-BE49-F238E27FC236}">
              <a16:creationId xmlns:a16="http://schemas.microsoft.com/office/drawing/2014/main" id="{BAAFE0F3-207C-4926-9910-E1A797DF64ED}"/>
            </a:ext>
          </a:extLst>
        </xdr:cNvPr>
        <xdr:cNvSpPr/>
      </xdr:nvSpPr>
      <xdr:spPr>
        <a:xfrm>
          <a:off x="14325600" y="1794383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156227</xdr:rowOff>
    </xdr:from>
    <xdr:ext cx="405111" cy="259045"/>
    <xdr:sp macro="" textlink="">
      <xdr:nvSpPr>
        <xdr:cNvPr id="577" name="【公民館】&#10;有形固定資産減価償却率該当値テキスト">
          <a:extLst>
            <a:ext uri="{FF2B5EF4-FFF2-40B4-BE49-F238E27FC236}">
              <a16:creationId xmlns:a16="http://schemas.microsoft.com/office/drawing/2014/main" id="{CF2FB6CD-7B8A-4EF9-A841-B4D82BCEACA1}"/>
            </a:ext>
          </a:extLst>
        </xdr:cNvPr>
        <xdr:cNvSpPr txBox="1"/>
      </xdr:nvSpPr>
      <xdr:spPr>
        <a:xfrm>
          <a:off x="14414500" y="1792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122555</xdr:rowOff>
    </xdr:from>
    <xdr:to>
      <xdr:col>81</xdr:col>
      <xdr:colOff>101600</xdr:colOff>
      <xdr:row>107</xdr:row>
      <xdr:rowOff>52705</xdr:rowOff>
    </xdr:to>
    <xdr:sp macro="" textlink="">
      <xdr:nvSpPr>
        <xdr:cNvPr id="578" name="楕円 577">
          <a:extLst>
            <a:ext uri="{FF2B5EF4-FFF2-40B4-BE49-F238E27FC236}">
              <a16:creationId xmlns:a16="http://schemas.microsoft.com/office/drawing/2014/main" id="{17E29F1A-6090-4ACA-9B0D-A42617DC4351}"/>
            </a:ext>
          </a:extLst>
        </xdr:cNvPr>
        <xdr:cNvSpPr/>
      </xdr:nvSpPr>
      <xdr:spPr>
        <a:xfrm>
          <a:off x="13578840" y="178923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1905</xdr:rowOff>
    </xdr:from>
    <xdr:to>
      <xdr:col>85</xdr:col>
      <xdr:colOff>127000</xdr:colOff>
      <xdr:row>107</xdr:row>
      <xdr:rowOff>57150</xdr:rowOff>
    </xdr:to>
    <xdr:cxnSp macro="">
      <xdr:nvCxnSpPr>
        <xdr:cNvPr id="579" name="直線コネクタ 578">
          <a:extLst>
            <a:ext uri="{FF2B5EF4-FFF2-40B4-BE49-F238E27FC236}">
              <a16:creationId xmlns:a16="http://schemas.microsoft.com/office/drawing/2014/main" id="{FF2C97B4-B79F-4A8B-9688-96D350290FFA}"/>
            </a:ext>
          </a:extLst>
        </xdr:cNvPr>
        <xdr:cNvCxnSpPr/>
      </xdr:nvCxnSpPr>
      <xdr:spPr>
        <a:xfrm>
          <a:off x="13629640" y="17939385"/>
          <a:ext cx="74676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116839</xdr:rowOff>
    </xdr:from>
    <xdr:to>
      <xdr:col>76</xdr:col>
      <xdr:colOff>165100</xdr:colOff>
      <xdr:row>107</xdr:row>
      <xdr:rowOff>46989</xdr:rowOff>
    </xdr:to>
    <xdr:sp macro="" textlink="">
      <xdr:nvSpPr>
        <xdr:cNvPr id="580" name="楕円 579">
          <a:extLst>
            <a:ext uri="{FF2B5EF4-FFF2-40B4-BE49-F238E27FC236}">
              <a16:creationId xmlns:a16="http://schemas.microsoft.com/office/drawing/2014/main" id="{74C6CDFF-39C4-49B0-81B8-0C7678D8C821}"/>
            </a:ext>
          </a:extLst>
        </xdr:cNvPr>
        <xdr:cNvSpPr/>
      </xdr:nvSpPr>
      <xdr:spPr>
        <a:xfrm>
          <a:off x="12804140" y="1788667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167639</xdr:rowOff>
    </xdr:from>
    <xdr:to>
      <xdr:col>81</xdr:col>
      <xdr:colOff>50800</xdr:colOff>
      <xdr:row>107</xdr:row>
      <xdr:rowOff>1905</xdr:rowOff>
    </xdr:to>
    <xdr:cxnSp macro="">
      <xdr:nvCxnSpPr>
        <xdr:cNvPr id="581" name="直線コネクタ 580">
          <a:extLst>
            <a:ext uri="{FF2B5EF4-FFF2-40B4-BE49-F238E27FC236}">
              <a16:creationId xmlns:a16="http://schemas.microsoft.com/office/drawing/2014/main" id="{C048DEA0-31E7-4ABF-9EF8-4DAC0B61933C}"/>
            </a:ext>
          </a:extLst>
        </xdr:cNvPr>
        <xdr:cNvCxnSpPr/>
      </xdr:nvCxnSpPr>
      <xdr:spPr>
        <a:xfrm>
          <a:off x="12854940" y="17937479"/>
          <a:ext cx="7747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76836</xdr:rowOff>
    </xdr:from>
    <xdr:to>
      <xdr:col>72</xdr:col>
      <xdr:colOff>38100</xdr:colOff>
      <xdr:row>107</xdr:row>
      <xdr:rowOff>6986</xdr:rowOff>
    </xdr:to>
    <xdr:sp macro="" textlink="">
      <xdr:nvSpPr>
        <xdr:cNvPr id="582" name="楕円 581">
          <a:extLst>
            <a:ext uri="{FF2B5EF4-FFF2-40B4-BE49-F238E27FC236}">
              <a16:creationId xmlns:a16="http://schemas.microsoft.com/office/drawing/2014/main" id="{4A08DB15-8C03-443C-A068-75C0D5127B4E}"/>
            </a:ext>
          </a:extLst>
        </xdr:cNvPr>
        <xdr:cNvSpPr/>
      </xdr:nvSpPr>
      <xdr:spPr>
        <a:xfrm>
          <a:off x="12029440" y="1784667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127636</xdr:rowOff>
    </xdr:from>
    <xdr:to>
      <xdr:col>76</xdr:col>
      <xdr:colOff>114300</xdr:colOff>
      <xdr:row>106</xdr:row>
      <xdr:rowOff>167639</xdr:rowOff>
    </xdr:to>
    <xdr:cxnSp macro="">
      <xdr:nvCxnSpPr>
        <xdr:cNvPr id="583" name="直線コネクタ 582">
          <a:extLst>
            <a:ext uri="{FF2B5EF4-FFF2-40B4-BE49-F238E27FC236}">
              <a16:creationId xmlns:a16="http://schemas.microsoft.com/office/drawing/2014/main" id="{3A72D5DC-F51A-4496-A177-4D023EC02510}"/>
            </a:ext>
          </a:extLst>
        </xdr:cNvPr>
        <xdr:cNvCxnSpPr/>
      </xdr:nvCxnSpPr>
      <xdr:spPr>
        <a:xfrm>
          <a:off x="12072620" y="17897476"/>
          <a:ext cx="78232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27305</xdr:rowOff>
    </xdr:from>
    <xdr:to>
      <xdr:col>67</xdr:col>
      <xdr:colOff>101600</xdr:colOff>
      <xdr:row>106</xdr:row>
      <xdr:rowOff>128905</xdr:rowOff>
    </xdr:to>
    <xdr:sp macro="" textlink="">
      <xdr:nvSpPr>
        <xdr:cNvPr id="584" name="楕円 583">
          <a:extLst>
            <a:ext uri="{FF2B5EF4-FFF2-40B4-BE49-F238E27FC236}">
              <a16:creationId xmlns:a16="http://schemas.microsoft.com/office/drawing/2014/main" id="{5C1DDDC8-CF48-4EF4-9E5D-69F0A1AA1CEE}"/>
            </a:ext>
          </a:extLst>
        </xdr:cNvPr>
        <xdr:cNvSpPr/>
      </xdr:nvSpPr>
      <xdr:spPr>
        <a:xfrm>
          <a:off x="11231880" y="1779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78105</xdr:rowOff>
    </xdr:from>
    <xdr:to>
      <xdr:col>71</xdr:col>
      <xdr:colOff>177800</xdr:colOff>
      <xdr:row>106</xdr:row>
      <xdr:rowOff>127636</xdr:rowOff>
    </xdr:to>
    <xdr:cxnSp macro="">
      <xdr:nvCxnSpPr>
        <xdr:cNvPr id="585" name="直線コネクタ 584">
          <a:extLst>
            <a:ext uri="{FF2B5EF4-FFF2-40B4-BE49-F238E27FC236}">
              <a16:creationId xmlns:a16="http://schemas.microsoft.com/office/drawing/2014/main" id="{AA69AC9B-C02D-4165-B00C-0CE72DB0C154}"/>
            </a:ext>
          </a:extLst>
        </xdr:cNvPr>
        <xdr:cNvCxnSpPr/>
      </xdr:nvCxnSpPr>
      <xdr:spPr>
        <a:xfrm>
          <a:off x="11282680" y="17847945"/>
          <a:ext cx="78994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114952</xdr:rowOff>
    </xdr:from>
    <xdr:ext cx="405111" cy="259045"/>
    <xdr:sp macro="" textlink="">
      <xdr:nvSpPr>
        <xdr:cNvPr id="586" name="n_1aveValue【公民館】&#10;有形固定資産減価償却率">
          <a:extLst>
            <a:ext uri="{FF2B5EF4-FFF2-40B4-BE49-F238E27FC236}">
              <a16:creationId xmlns:a16="http://schemas.microsoft.com/office/drawing/2014/main" id="{34F67323-2A18-43DA-A51B-3B016F2ABC42}"/>
            </a:ext>
          </a:extLst>
        </xdr:cNvPr>
        <xdr:cNvSpPr txBox="1"/>
      </xdr:nvSpPr>
      <xdr:spPr>
        <a:xfrm>
          <a:off x="13437244" y="17381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170197</xdr:rowOff>
    </xdr:from>
    <xdr:ext cx="405111" cy="259045"/>
    <xdr:sp macro="" textlink="">
      <xdr:nvSpPr>
        <xdr:cNvPr id="587" name="n_2aveValue【公民館】&#10;有形固定資産減価償却率">
          <a:extLst>
            <a:ext uri="{FF2B5EF4-FFF2-40B4-BE49-F238E27FC236}">
              <a16:creationId xmlns:a16="http://schemas.microsoft.com/office/drawing/2014/main" id="{125C87C9-CF6A-4419-8601-0743CFD2762D}"/>
            </a:ext>
          </a:extLst>
        </xdr:cNvPr>
        <xdr:cNvSpPr txBox="1"/>
      </xdr:nvSpPr>
      <xdr:spPr>
        <a:xfrm>
          <a:off x="12675244" y="1743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71138</xdr:rowOff>
    </xdr:from>
    <xdr:ext cx="405111" cy="259045"/>
    <xdr:sp macro="" textlink="">
      <xdr:nvSpPr>
        <xdr:cNvPr id="588" name="n_3aveValue【公民館】&#10;有形固定資産減価償却率">
          <a:extLst>
            <a:ext uri="{FF2B5EF4-FFF2-40B4-BE49-F238E27FC236}">
              <a16:creationId xmlns:a16="http://schemas.microsoft.com/office/drawing/2014/main" id="{E9801041-66C9-4812-A74A-C79A40C0807D}"/>
            </a:ext>
          </a:extLst>
        </xdr:cNvPr>
        <xdr:cNvSpPr txBox="1"/>
      </xdr:nvSpPr>
      <xdr:spPr>
        <a:xfrm>
          <a:off x="11900544" y="17338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8272</xdr:rowOff>
    </xdr:from>
    <xdr:ext cx="405111" cy="259045"/>
    <xdr:sp macro="" textlink="">
      <xdr:nvSpPr>
        <xdr:cNvPr id="589" name="n_4aveValue【公民館】&#10;有形固定資産減価償却率">
          <a:extLst>
            <a:ext uri="{FF2B5EF4-FFF2-40B4-BE49-F238E27FC236}">
              <a16:creationId xmlns:a16="http://schemas.microsoft.com/office/drawing/2014/main" id="{1B23CA32-94A8-404E-8FFC-BA824C2C6783}"/>
            </a:ext>
          </a:extLst>
        </xdr:cNvPr>
        <xdr:cNvSpPr txBox="1"/>
      </xdr:nvSpPr>
      <xdr:spPr>
        <a:xfrm>
          <a:off x="11102984" y="17275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43832</xdr:rowOff>
    </xdr:from>
    <xdr:ext cx="405111" cy="259045"/>
    <xdr:sp macro="" textlink="">
      <xdr:nvSpPr>
        <xdr:cNvPr id="590" name="n_1mainValue【公民館】&#10;有形固定資産減価償却率">
          <a:extLst>
            <a:ext uri="{FF2B5EF4-FFF2-40B4-BE49-F238E27FC236}">
              <a16:creationId xmlns:a16="http://schemas.microsoft.com/office/drawing/2014/main" id="{B357B6C3-9CD0-44BD-B816-751E3D673B4F}"/>
            </a:ext>
          </a:extLst>
        </xdr:cNvPr>
        <xdr:cNvSpPr txBox="1"/>
      </xdr:nvSpPr>
      <xdr:spPr>
        <a:xfrm>
          <a:off x="13437244" y="1798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38116</xdr:rowOff>
    </xdr:from>
    <xdr:ext cx="405111" cy="259045"/>
    <xdr:sp macro="" textlink="">
      <xdr:nvSpPr>
        <xdr:cNvPr id="591" name="n_2mainValue【公民館】&#10;有形固定資産減価償却率">
          <a:extLst>
            <a:ext uri="{FF2B5EF4-FFF2-40B4-BE49-F238E27FC236}">
              <a16:creationId xmlns:a16="http://schemas.microsoft.com/office/drawing/2014/main" id="{BB5A1C96-0C83-4E5C-8C5F-8420310E562A}"/>
            </a:ext>
          </a:extLst>
        </xdr:cNvPr>
        <xdr:cNvSpPr txBox="1"/>
      </xdr:nvSpPr>
      <xdr:spPr>
        <a:xfrm>
          <a:off x="12675244" y="17975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169563</xdr:rowOff>
    </xdr:from>
    <xdr:ext cx="405111" cy="259045"/>
    <xdr:sp macro="" textlink="">
      <xdr:nvSpPr>
        <xdr:cNvPr id="592" name="n_3mainValue【公民館】&#10;有形固定資産減価償却率">
          <a:extLst>
            <a:ext uri="{FF2B5EF4-FFF2-40B4-BE49-F238E27FC236}">
              <a16:creationId xmlns:a16="http://schemas.microsoft.com/office/drawing/2014/main" id="{D1C7293B-BAFD-4170-B8DE-ED303AAC0D9A}"/>
            </a:ext>
          </a:extLst>
        </xdr:cNvPr>
        <xdr:cNvSpPr txBox="1"/>
      </xdr:nvSpPr>
      <xdr:spPr>
        <a:xfrm>
          <a:off x="11900544" y="17939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120032</xdr:rowOff>
    </xdr:from>
    <xdr:ext cx="405111" cy="259045"/>
    <xdr:sp macro="" textlink="">
      <xdr:nvSpPr>
        <xdr:cNvPr id="593" name="n_4mainValue【公民館】&#10;有形固定資産減価償却率">
          <a:extLst>
            <a:ext uri="{FF2B5EF4-FFF2-40B4-BE49-F238E27FC236}">
              <a16:creationId xmlns:a16="http://schemas.microsoft.com/office/drawing/2014/main" id="{BB503A23-07A6-4ABD-979B-CA4413E644CB}"/>
            </a:ext>
          </a:extLst>
        </xdr:cNvPr>
        <xdr:cNvSpPr txBox="1"/>
      </xdr:nvSpPr>
      <xdr:spPr>
        <a:xfrm>
          <a:off x="11102984" y="17889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94" name="正方形/長方形 593">
          <a:extLst>
            <a:ext uri="{FF2B5EF4-FFF2-40B4-BE49-F238E27FC236}">
              <a16:creationId xmlns:a16="http://schemas.microsoft.com/office/drawing/2014/main" id="{5E8E6E90-447F-40AD-A7A5-83EB7B291249}"/>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95" name="正方形/長方形 594">
          <a:extLst>
            <a:ext uri="{FF2B5EF4-FFF2-40B4-BE49-F238E27FC236}">
              <a16:creationId xmlns:a16="http://schemas.microsoft.com/office/drawing/2014/main" id="{85152FC8-5C60-4E9D-AA46-240D24C96036}"/>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96" name="正方形/長方形 595">
          <a:extLst>
            <a:ext uri="{FF2B5EF4-FFF2-40B4-BE49-F238E27FC236}">
              <a16:creationId xmlns:a16="http://schemas.microsoft.com/office/drawing/2014/main" id="{CBE2EA32-FD60-4A3A-9301-43B306C67105}"/>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97" name="正方形/長方形 596">
          <a:extLst>
            <a:ext uri="{FF2B5EF4-FFF2-40B4-BE49-F238E27FC236}">
              <a16:creationId xmlns:a16="http://schemas.microsoft.com/office/drawing/2014/main" id="{B15A9618-DE83-46BB-9CE1-73EDB4CA4C08}"/>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98" name="正方形/長方形 597">
          <a:extLst>
            <a:ext uri="{FF2B5EF4-FFF2-40B4-BE49-F238E27FC236}">
              <a16:creationId xmlns:a16="http://schemas.microsoft.com/office/drawing/2014/main" id="{697E89ED-0D5D-4E5F-BDB6-B3214D2C3B27}"/>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99" name="正方形/長方形 598">
          <a:extLst>
            <a:ext uri="{FF2B5EF4-FFF2-40B4-BE49-F238E27FC236}">
              <a16:creationId xmlns:a16="http://schemas.microsoft.com/office/drawing/2014/main" id="{8F37A459-274B-44D4-9B64-BF796F025426}"/>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0" name="正方形/長方形 599">
          <a:extLst>
            <a:ext uri="{FF2B5EF4-FFF2-40B4-BE49-F238E27FC236}">
              <a16:creationId xmlns:a16="http://schemas.microsoft.com/office/drawing/2014/main" id="{3DD1D764-8E89-40E4-B76C-D794E8ACAA6B}"/>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01" name="正方形/長方形 600">
          <a:extLst>
            <a:ext uri="{FF2B5EF4-FFF2-40B4-BE49-F238E27FC236}">
              <a16:creationId xmlns:a16="http://schemas.microsoft.com/office/drawing/2014/main" id="{8CEEE009-87C7-406E-AD5C-D903D2569650}"/>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02" name="テキスト ボックス 601">
          <a:extLst>
            <a:ext uri="{FF2B5EF4-FFF2-40B4-BE49-F238E27FC236}">
              <a16:creationId xmlns:a16="http://schemas.microsoft.com/office/drawing/2014/main" id="{6430282F-442C-4F43-952B-6BC4D34EC2B7}"/>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03" name="直線コネクタ 602">
          <a:extLst>
            <a:ext uri="{FF2B5EF4-FFF2-40B4-BE49-F238E27FC236}">
              <a16:creationId xmlns:a16="http://schemas.microsoft.com/office/drawing/2014/main" id="{FD005EF9-CAE1-439D-A183-9CD843CCB8CE}"/>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04" name="直線コネクタ 603">
          <a:extLst>
            <a:ext uri="{FF2B5EF4-FFF2-40B4-BE49-F238E27FC236}">
              <a16:creationId xmlns:a16="http://schemas.microsoft.com/office/drawing/2014/main" id="{5A2EA7A6-EE18-4089-B88D-CD0DA87B3808}"/>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05" name="テキスト ボックス 604">
          <a:extLst>
            <a:ext uri="{FF2B5EF4-FFF2-40B4-BE49-F238E27FC236}">
              <a16:creationId xmlns:a16="http://schemas.microsoft.com/office/drawing/2014/main" id="{B90B3159-221C-4797-9AAD-FC70451D06CC}"/>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06" name="直線コネクタ 605">
          <a:extLst>
            <a:ext uri="{FF2B5EF4-FFF2-40B4-BE49-F238E27FC236}">
              <a16:creationId xmlns:a16="http://schemas.microsoft.com/office/drawing/2014/main" id="{235F9AA8-BCBB-46BA-A14E-6DB9AB3CC310}"/>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07" name="テキスト ボックス 606">
          <a:extLst>
            <a:ext uri="{FF2B5EF4-FFF2-40B4-BE49-F238E27FC236}">
              <a16:creationId xmlns:a16="http://schemas.microsoft.com/office/drawing/2014/main" id="{4646BB46-2927-4259-8456-166E9B1EB75F}"/>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08" name="直線コネクタ 607">
          <a:extLst>
            <a:ext uri="{FF2B5EF4-FFF2-40B4-BE49-F238E27FC236}">
              <a16:creationId xmlns:a16="http://schemas.microsoft.com/office/drawing/2014/main" id="{7454341E-5E5B-4DE0-A0BC-0C9485174CE5}"/>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09" name="テキスト ボックス 608">
          <a:extLst>
            <a:ext uri="{FF2B5EF4-FFF2-40B4-BE49-F238E27FC236}">
              <a16:creationId xmlns:a16="http://schemas.microsoft.com/office/drawing/2014/main" id="{6DBD1708-F466-4B3C-A0AD-064C44FE7748}"/>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10" name="直線コネクタ 609">
          <a:extLst>
            <a:ext uri="{FF2B5EF4-FFF2-40B4-BE49-F238E27FC236}">
              <a16:creationId xmlns:a16="http://schemas.microsoft.com/office/drawing/2014/main" id="{94203804-9F5B-41D8-8302-E5677282112F}"/>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11" name="テキスト ボックス 610">
          <a:extLst>
            <a:ext uri="{FF2B5EF4-FFF2-40B4-BE49-F238E27FC236}">
              <a16:creationId xmlns:a16="http://schemas.microsoft.com/office/drawing/2014/main" id="{146F3CB2-A95E-4376-9E43-6D790C1B792E}"/>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12" name="直線コネクタ 611">
          <a:extLst>
            <a:ext uri="{FF2B5EF4-FFF2-40B4-BE49-F238E27FC236}">
              <a16:creationId xmlns:a16="http://schemas.microsoft.com/office/drawing/2014/main" id="{F3502387-C64E-4200-9920-223AD2D73983}"/>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13" name="テキスト ボックス 612">
          <a:extLst>
            <a:ext uri="{FF2B5EF4-FFF2-40B4-BE49-F238E27FC236}">
              <a16:creationId xmlns:a16="http://schemas.microsoft.com/office/drawing/2014/main" id="{E1D46CE0-0D7E-46AD-90BA-A5D10A5CD0B0}"/>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14" name="直線コネクタ 613">
          <a:extLst>
            <a:ext uri="{FF2B5EF4-FFF2-40B4-BE49-F238E27FC236}">
              <a16:creationId xmlns:a16="http://schemas.microsoft.com/office/drawing/2014/main" id="{7785E9E9-0326-4C92-ACDA-C4F86177668E}"/>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615" name="テキスト ボックス 614">
          <a:extLst>
            <a:ext uri="{FF2B5EF4-FFF2-40B4-BE49-F238E27FC236}">
              <a16:creationId xmlns:a16="http://schemas.microsoft.com/office/drawing/2014/main" id="{457B7C9D-C81D-425A-A049-B7DEDD4C2A0E}"/>
            </a:ext>
          </a:extLst>
        </xdr:cNvPr>
        <xdr:cNvSpPr txBox="1"/>
      </xdr:nvSpPr>
      <xdr:spPr>
        <a:xfrm>
          <a:off x="15630721" y="16256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16" name="【公民館】&#10;一人当たり面積グラフ枠">
          <a:extLst>
            <a:ext uri="{FF2B5EF4-FFF2-40B4-BE49-F238E27FC236}">
              <a16:creationId xmlns:a16="http://schemas.microsoft.com/office/drawing/2014/main" id="{5F9E0093-2102-4834-AC21-ED8E9A518D38}"/>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144780</xdr:rowOff>
    </xdr:from>
    <xdr:to>
      <xdr:col>116</xdr:col>
      <xdr:colOff>62864</xdr:colOff>
      <xdr:row>108</xdr:row>
      <xdr:rowOff>130874</xdr:rowOff>
    </xdr:to>
    <xdr:cxnSp macro="">
      <xdr:nvCxnSpPr>
        <xdr:cNvPr id="617" name="直線コネクタ 616">
          <a:extLst>
            <a:ext uri="{FF2B5EF4-FFF2-40B4-BE49-F238E27FC236}">
              <a16:creationId xmlns:a16="http://schemas.microsoft.com/office/drawing/2014/main" id="{3BE0256F-FFF8-4E18-B298-4B2B54F3434B}"/>
            </a:ext>
          </a:extLst>
        </xdr:cNvPr>
        <xdr:cNvCxnSpPr/>
      </xdr:nvCxnSpPr>
      <xdr:spPr>
        <a:xfrm flipV="1">
          <a:off x="19509104" y="16908780"/>
          <a:ext cx="0" cy="1327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134701</xdr:rowOff>
    </xdr:from>
    <xdr:ext cx="469744" cy="259045"/>
    <xdr:sp macro="" textlink="">
      <xdr:nvSpPr>
        <xdr:cNvPr id="618" name="【公民館】&#10;一人当たり面積最小値テキスト">
          <a:extLst>
            <a:ext uri="{FF2B5EF4-FFF2-40B4-BE49-F238E27FC236}">
              <a16:creationId xmlns:a16="http://schemas.microsoft.com/office/drawing/2014/main" id="{195069ED-BF5D-4588-8866-91846C42280A}"/>
            </a:ext>
          </a:extLst>
        </xdr:cNvPr>
        <xdr:cNvSpPr txBox="1"/>
      </xdr:nvSpPr>
      <xdr:spPr>
        <a:xfrm>
          <a:off x="19547840" y="18239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130874</xdr:rowOff>
    </xdr:from>
    <xdr:to>
      <xdr:col>116</xdr:col>
      <xdr:colOff>152400</xdr:colOff>
      <xdr:row>108</xdr:row>
      <xdr:rowOff>130874</xdr:rowOff>
    </xdr:to>
    <xdr:cxnSp macro="">
      <xdr:nvCxnSpPr>
        <xdr:cNvPr id="619" name="直線コネクタ 618">
          <a:extLst>
            <a:ext uri="{FF2B5EF4-FFF2-40B4-BE49-F238E27FC236}">
              <a16:creationId xmlns:a16="http://schemas.microsoft.com/office/drawing/2014/main" id="{E993C2BB-34FD-4987-AFE7-EDBB5A5965CA}"/>
            </a:ext>
          </a:extLst>
        </xdr:cNvPr>
        <xdr:cNvCxnSpPr/>
      </xdr:nvCxnSpPr>
      <xdr:spPr>
        <a:xfrm>
          <a:off x="19443700" y="182359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91457</xdr:rowOff>
    </xdr:from>
    <xdr:ext cx="469744" cy="259045"/>
    <xdr:sp macro="" textlink="">
      <xdr:nvSpPr>
        <xdr:cNvPr id="620" name="【公民館】&#10;一人当たり面積最大値テキスト">
          <a:extLst>
            <a:ext uri="{FF2B5EF4-FFF2-40B4-BE49-F238E27FC236}">
              <a16:creationId xmlns:a16="http://schemas.microsoft.com/office/drawing/2014/main" id="{A46D0F6E-8CED-4687-A162-A02647E7A8E1}"/>
            </a:ext>
          </a:extLst>
        </xdr:cNvPr>
        <xdr:cNvSpPr txBox="1"/>
      </xdr:nvSpPr>
      <xdr:spPr>
        <a:xfrm>
          <a:off x="19547840" y="16687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144780</xdr:rowOff>
    </xdr:from>
    <xdr:to>
      <xdr:col>116</xdr:col>
      <xdr:colOff>152400</xdr:colOff>
      <xdr:row>100</xdr:row>
      <xdr:rowOff>144780</xdr:rowOff>
    </xdr:to>
    <xdr:cxnSp macro="">
      <xdr:nvCxnSpPr>
        <xdr:cNvPr id="621" name="直線コネクタ 620">
          <a:extLst>
            <a:ext uri="{FF2B5EF4-FFF2-40B4-BE49-F238E27FC236}">
              <a16:creationId xmlns:a16="http://schemas.microsoft.com/office/drawing/2014/main" id="{71AEB66D-8DCD-4222-80A5-D434187C168D}"/>
            </a:ext>
          </a:extLst>
        </xdr:cNvPr>
        <xdr:cNvCxnSpPr/>
      </xdr:nvCxnSpPr>
      <xdr:spPr>
        <a:xfrm>
          <a:off x="19443700" y="169087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90695</xdr:rowOff>
    </xdr:from>
    <xdr:ext cx="469744" cy="259045"/>
    <xdr:sp macro="" textlink="">
      <xdr:nvSpPr>
        <xdr:cNvPr id="622" name="【公民館】&#10;一人当たり面積平均値テキスト">
          <a:extLst>
            <a:ext uri="{FF2B5EF4-FFF2-40B4-BE49-F238E27FC236}">
              <a16:creationId xmlns:a16="http://schemas.microsoft.com/office/drawing/2014/main" id="{849762F5-4750-4FBA-A019-288D625A923C}"/>
            </a:ext>
          </a:extLst>
        </xdr:cNvPr>
        <xdr:cNvSpPr txBox="1"/>
      </xdr:nvSpPr>
      <xdr:spPr>
        <a:xfrm>
          <a:off x="19547840" y="180281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112268</xdr:rowOff>
    </xdr:from>
    <xdr:to>
      <xdr:col>116</xdr:col>
      <xdr:colOff>114300</xdr:colOff>
      <xdr:row>108</xdr:row>
      <xdr:rowOff>42418</xdr:rowOff>
    </xdr:to>
    <xdr:sp macro="" textlink="">
      <xdr:nvSpPr>
        <xdr:cNvPr id="623" name="フローチャート: 判断 622">
          <a:extLst>
            <a:ext uri="{FF2B5EF4-FFF2-40B4-BE49-F238E27FC236}">
              <a16:creationId xmlns:a16="http://schemas.microsoft.com/office/drawing/2014/main" id="{0A0E08FC-AF57-45D6-BED0-836527E4914B}"/>
            </a:ext>
          </a:extLst>
        </xdr:cNvPr>
        <xdr:cNvSpPr/>
      </xdr:nvSpPr>
      <xdr:spPr>
        <a:xfrm>
          <a:off x="19458940" y="1804974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116078</xdr:rowOff>
    </xdr:from>
    <xdr:to>
      <xdr:col>112</xdr:col>
      <xdr:colOff>38100</xdr:colOff>
      <xdr:row>108</xdr:row>
      <xdr:rowOff>46228</xdr:rowOff>
    </xdr:to>
    <xdr:sp macro="" textlink="">
      <xdr:nvSpPr>
        <xdr:cNvPr id="624" name="フローチャート: 判断 623">
          <a:extLst>
            <a:ext uri="{FF2B5EF4-FFF2-40B4-BE49-F238E27FC236}">
              <a16:creationId xmlns:a16="http://schemas.microsoft.com/office/drawing/2014/main" id="{27BAE9F4-3BE6-4BB1-88D0-6DF0A4DEA7F7}"/>
            </a:ext>
          </a:extLst>
        </xdr:cNvPr>
        <xdr:cNvSpPr/>
      </xdr:nvSpPr>
      <xdr:spPr>
        <a:xfrm>
          <a:off x="18735040" y="1805355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112077</xdr:rowOff>
    </xdr:from>
    <xdr:to>
      <xdr:col>107</xdr:col>
      <xdr:colOff>101600</xdr:colOff>
      <xdr:row>108</xdr:row>
      <xdr:rowOff>42227</xdr:rowOff>
    </xdr:to>
    <xdr:sp macro="" textlink="">
      <xdr:nvSpPr>
        <xdr:cNvPr id="625" name="フローチャート: 判断 624">
          <a:extLst>
            <a:ext uri="{FF2B5EF4-FFF2-40B4-BE49-F238E27FC236}">
              <a16:creationId xmlns:a16="http://schemas.microsoft.com/office/drawing/2014/main" id="{EEFCD0F2-4A4A-40BB-BF95-95A4D2570260}"/>
            </a:ext>
          </a:extLst>
        </xdr:cNvPr>
        <xdr:cNvSpPr/>
      </xdr:nvSpPr>
      <xdr:spPr>
        <a:xfrm>
          <a:off x="17937480" y="1804955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89027</xdr:rowOff>
    </xdr:from>
    <xdr:to>
      <xdr:col>102</xdr:col>
      <xdr:colOff>165100</xdr:colOff>
      <xdr:row>108</xdr:row>
      <xdr:rowOff>19177</xdr:rowOff>
    </xdr:to>
    <xdr:sp macro="" textlink="">
      <xdr:nvSpPr>
        <xdr:cNvPr id="626" name="フローチャート: 判断 625">
          <a:extLst>
            <a:ext uri="{FF2B5EF4-FFF2-40B4-BE49-F238E27FC236}">
              <a16:creationId xmlns:a16="http://schemas.microsoft.com/office/drawing/2014/main" id="{EAC7C48F-D23B-46C4-93B6-1805D97CC1D6}"/>
            </a:ext>
          </a:extLst>
        </xdr:cNvPr>
        <xdr:cNvSpPr/>
      </xdr:nvSpPr>
      <xdr:spPr>
        <a:xfrm>
          <a:off x="17162780" y="180265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95886</xdr:rowOff>
    </xdr:from>
    <xdr:to>
      <xdr:col>98</xdr:col>
      <xdr:colOff>38100</xdr:colOff>
      <xdr:row>108</xdr:row>
      <xdr:rowOff>26036</xdr:rowOff>
    </xdr:to>
    <xdr:sp macro="" textlink="">
      <xdr:nvSpPr>
        <xdr:cNvPr id="627" name="フローチャート: 判断 626">
          <a:extLst>
            <a:ext uri="{FF2B5EF4-FFF2-40B4-BE49-F238E27FC236}">
              <a16:creationId xmlns:a16="http://schemas.microsoft.com/office/drawing/2014/main" id="{726E1323-9B31-4DB9-A7CC-8BAF26FCA992}"/>
            </a:ext>
          </a:extLst>
        </xdr:cNvPr>
        <xdr:cNvSpPr/>
      </xdr:nvSpPr>
      <xdr:spPr>
        <a:xfrm>
          <a:off x="16388080" y="1803336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28" name="テキスト ボックス 627">
          <a:extLst>
            <a:ext uri="{FF2B5EF4-FFF2-40B4-BE49-F238E27FC236}">
              <a16:creationId xmlns:a16="http://schemas.microsoft.com/office/drawing/2014/main" id="{9D36C8BC-600C-4432-A20B-A2623ADE25D2}"/>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29" name="テキスト ボックス 628">
          <a:extLst>
            <a:ext uri="{FF2B5EF4-FFF2-40B4-BE49-F238E27FC236}">
              <a16:creationId xmlns:a16="http://schemas.microsoft.com/office/drawing/2014/main" id="{33E8ADAC-A2A1-4046-8E6A-11F0A34E09EC}"/>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30" name="テキスト ボックス 629">
          <a:extLst>
            <a:ext uri="{FF2B5EF4-FFF2-40B4-BE49-F238E27FC236}">
              <a16:creationId xmlns:a16="http://schemas.microsoft.com/office/drawing/2014/main" id="{14897D97-AF85-43FF-867D-6CF5171448D2}"/>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31" name="テキスト ボックス 630">
          <a:extLst>
            <a:ext uri="{FF2B5EF4-FFF2-40B4-BE49-F238E27FC236}">
              <a16:creationId xmlns:a16="http://schemas.microsoft.com/office/drawing/2014/main" id="{BCD06611-C936-4EE2-B5E1-FD316B13F636}"/>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32" name="テキスト ボックス 631">
          <a:extLst>
            <a:ext uri="{FF2B5EF4-FFF2-40B4-BE49-F238E27FC236}">
              <a16:creationId xmlns:a16="http://schemas.microsoft.com/office/drawing/2014/main" id="{24B20A7E-4C0C-4202-A8FB-42FE3952B2AF}"/>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94932</xdr:rowOff>
    </xdr:from>
    <xdr:to>
      <xdr:col>116</xdr:col>
      <xdr:colOff>114300</xdr:colOff>
      <xdr:row>106</xdr:row>
      <xdr:rowOff>25082</xdr:rowOff>
    </xdr:to>
    <xdr:sp macro="" textlink="">
      <xdr:nvSpPr>
        <xdr:cNvPr id="633" name="楕円 632">
          <a:extLst>
            <a:ext uri="{FF2B5EF4-FFF2-40B4-BE49-F238E27FC236}">
              <a16:creationId xmlns:a16="http://schemas.microsoft.com/office/drawing/2014/main" id="{33133BF0-D89B-4B94-A6DB-9C5DFC042D52}"/>
            </a:ext>
          </a:extLst>
        </xdr:cNvPr>
        <xdr:cNvSpPr/>
      </xdr:nvSpPr>
      <xdr:spPr>
        <a:xfrm>
          <a:off x="19458940" y="176971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117809</xdr:rowOff>
    </xdr:from>
    <xdr:ext cx="469744" cy="259045"/>
    <xdr:sp macro="" textlink="">
      <xdr:nvSpPr>
        <xdr:cNvPr id="634" name="【公民館】&#10;一人当たり面積該当値テキスト">
          <a:extLst>
            <a:ext uri="{FF2B5EF4-FFF2-40B4-BE49-F238E27FC236}">
              <a16:creationId xmlns:a16="http://schemas.microsoft.com/office/drawing/2014/main" id="{A78C1A2C-0A50-4D66-ABFE-47864B5B769E}"/>
            </a:ext>
          </a:extLst>
        </xdr:cNvPr>
        <xdr:cNvSpPr txBox="1"/>
      </xdr:nvSpPr>
      <xdr:spPr>
        <a:xfrm>
          <a:off x="19547840" y="17552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118554</xdr:rowOff>
    </xdr:from>
    <xdr:to>
      <xdr:col>112</xdr:col>
      <xdr:colOff>38100</xdr:colOff>
      <xdr:row>106</xdr:row>
      <xdr:rowOff>48704</xdr:rowOff>
    </xdr:to>
    <xdr:sp macro="" textlink="">
      <xdr:nvSpPr>
        <xdr:cNvPr id="635" name="楕円 634">
          <a:extLst>
            <a:ext uri="{FF2B5EF4-FFF2-40B4-BE49-F238E27FC236}">
              <a16:creationId xmlns:a16="http://schemas.microsoft.com/office/drawing/2014/main" id="{DB276672-AA99-4712-9B74-5E0BE9B232D0}"/>
            </a:ext>
          </a:extLst>
        </xdr:cNvPr>
        <xdr:cNvSpPr/>
      </xdr:nvSpPr>
      <xdr:spPr>
        <a:xfrm>
          <a:off x="18735040" y="1772075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145732</xdr:rowOff>
    </xdr:from>
    <xdr:to>
      <xdr:col>116</xdr:col>
      <xdr:colOff>63500</xdr:colOff>
      <xdr:row>105</xdr:row>
      <xdr:rowOff>169354</xdr:rowOff>
    </xdr:to>
    <xdr:cxnSp macro="">
      <xdr:nvCxnSpPr>
        <xdr:cNvPr id="636" name="直線コネクタ 635">
          <a:extLst>
            <a:ext uri="{FF2B5EF4-FFF2-40B4-BE49-F238E27FC236}">
              <a16:creationId xmlns:a16="http://schemas.microsoft.com/office/drawing/2014/main" id="{ACD1E633-06E2-4E8B-AC57-EF5CB1DA4DF1}"/>
            </a:ext>
          </a:extLst>
        </xdr:cNvPr>
        <xdr:cNvCxnSpPr/>
      </xdr:nvCxnSpPr>
      <xdr:spPr>
        <a:xfrm flipV="1">
          <a:off x="18778220" y="17747932"/>
          <a:ext cx="731520" cy="2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83122</xdr:rowOff>
    </xdr:from>
    <xdr:to>
      <xdr:col>107</xdr:col>
      <xdr:colOff>101600</xdr:colOff>
      <xdr:row>106</xdr:row>
      <xdr:rowOff>13272</xdr:rowOff>
    </xdr:to>
    <xdr:sp macro="" textlink="">
      <xdr:nvSpPr>
        <xdr:cNvPr id="637" name="楕円 636">
          <a:extLst>
            <a:ext uri="{FF2B5EF4-FFF2-40B4-BE49-F238E27FC236}">
              <a16:creationId xmlns:a16="http://schemas.microsoft.com/office/drawing/2014/main" id="{FCA0CA89-C702-47C6-87E7-C03789543230}"/>
            </a:ext>
          </a:extLst>
        </xdr:cNvPr>
        <xdr:cNvSpPr/>
      </xdr:nvSpPr>
      <xdr:spPr>
        <a:xfrm>
          <a:off x="17937480" y="176853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133922</xdr:rowOff>
    </xdr:from>
    <xdr:to>
      <xdr:col>111</xdr:col>
      <xdr:colOff>177800</xdr:colOff>
      <xdr:row>105</xdr:row>
      <xdr:rowOff>169354</xdr:rowOff>
    </xdr:to>
    <xdr:cxnSp macro="">
      <xdr:nvCxnSpPr>
        <xdr:cNvPr id="638" name="直線コネクタ 637">
          <a:extLst>
            <a:ext uri="{FF2B5EF4-FFF2-40B4-BE49-F238E27FC236}">
              <a16:creationId xmlns:a16="http://schemas.microsoft.com/office/drawing/2014/main" id="{B97C25F8-9C11-4AE3-9C03-4C9FD9EB0885}"/>
            </a:ext>
          </a:extLst>
        </xdr:cNvPr>
        <xdr:cNvCxnSpPr/>
      </xdr:nvCxnSpPr>
      <xdr:spPr>
        <a:xfrm>
          <a:off x="17988280" y="17736122"/>
          <a:ext cx="789940" cy="35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102933</xdr:rowOff>
    </xdr:from>
    <xdr:to>
      <xdr:col>102</xdr:col>
      <xdr:colOff>165100</xdr:colOff>
      <xdr:row>106</xdr:row>
      <xdr:rowOff>33083</xdr:rowOff>
    </xdr:to>
    <xdr:sp macro="" textlink="">
      <xdr:nvSpPr>
        <xdr:cNvPr id="639" name="楕円 638">
          <a:extLst>
            <a:ext uri="{FF2B5EF4-FFF2-40B4-BE49-F238E27FC236}">
              <a16:creationId xmlns:a16="http://schemas.microsoft.com/office/drawing/2014/main" id="{257B24EB-EC59-41D8-A928-D6C32D8F8AC6}"/>
            </a:ext>
          </a:extLst>
        </xdr:cNvPr>
        <xdr:cNvSpPr/>
      </xdr:nvSpPr>
      <xdr:spPr>
        <a:xfrm>
          <a:off x="17162780" y="1770513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133922</xdr:rowOff>
    </xdr:from>
    <xdr:to>
      <xdr:col>107</xdr:col>
      <xdr:colOff>50800</xdr:colOff>
      <xdr:row>105</xdr:row>
      <xdr:rowOff>153733</xdr:rowOff>
    </xdr:to>
    <xdr:cxnSp macro="">
      <xdr:nvCxnSpPr>
        <xdr:cNvPr id="640" name="直線コネクタ 639">
          <a:extLst>
            <a:ext uri="{FF2B5EF4-FFF2-40B4-BE49-F238E27FC236}">
              <a16:creationId xmlns:a16="http://schemas.microsoft.com/office/drawing/2014/main" id="{DEFB58CA-09EE-4E8A-B25A-3A188DF28E75}"/>
            </a:ext>
          </a:extLst>
        </xdr:cNvPr>
        <xdr:cNvCxnSpPr/>
      </xdr:nvCxnSpPr>
      <xdr:spPr>
        <a:xfrm flipV="1">
          <a:off x="17213580" y="17736122"/>
          <a:ext cx="774700" cy="19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104648</xdr:rowOff>
    </xdr:from>
    <xdr:to>
      <xdr:col>98</xdr:col>
      <xdr:colOff>38100</xdr:colOff>
      <xdr:row>106</xdr:row>
      <xdr:rowOff>34798</xdr:rowOff>
    </xdr:to>
    <xdr:sp macro="" textlink="">
      <xdr:nvSpPr>
        <xdr:cNvPr id="641" name="楕円 640">
          <a:extLst>
            <a:ext uri="{FF2B5EF4-FFF2-40B4-BE49-F238E27FC236}">
              <a16:creationId xmlns:a16="http://schemas.microsoft.com/office/drawing/2014/main" id="{EB0E9AE1-AF8B-46A1-8A17-2ED58CB553C3}"/>
            </a:ext>
          </a:extLst>
        </xdr:cNvPr>
        <xdr:cNvSpPr/>
      </xdr:nvSpPr>
      <xdr:spPr>
        <a:xfrm>
          <a:off x="16388080" y="1770684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153733</xdr:rowOff>
    </xdr:from>
    <xdr:to>
      <xdr:col>102</xdr:col>
      <xdr:colOff>114300</xdr:colOff>
      <xdr:row>105</xdr:row>
      <xdr:rowOff>155448</xdr:rowOff>
    </xdr:to>
    <xdr:cxnSp macro="">
      <xdr:nvCxnSpPr>
        <xdr:cNvPr id="642" name="直線コネクタ 641">
          <a:extLst>
            <a:ext uri="{FF2B5EF4-FFF2-40B4-BE49-F238E27FC236}">
              <a16:creationId xmlns:a16="http://schemas.microsoft.com/office/drawing/2014/main" id="{51EE5B86-569F-4A35-B1F0-BB0A91C92B1C}"/>
            </a:ext>
          </a:extLst>
        </xdr:cNvPr>
        <xdr:cNvCxnSpPr/>
      </xdr:nvCxnSpPr>
      <xdr:spPr>
        <a:xfrm flipV="1">
          <a:off x="16431260" y="17755933"/>
          <a:ext cx="78232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37355</xdr:rowOff>
    </xdr:from>
    <xdr:ext cx="469744" cy="259045"/>
    <xdr:sp macro="" textlink="">
      <xdr:nvSpPr>
        <xdr:cNvPr id="643" name="n_1aveValue【公民館】&#10;一人当たり面積">
          <a:extLst>
            <a:ext uri="{FF2B5EF4-FFF2-40B4-BE49-F238E27FC236}">
              <a16:creationId xmlns:a16="http://schemas.microsoft.com/office/drawing/2014/main" id="{7B2F86EB-C016-493A-85FB-370616E2D83D}"/>
            </a:ext>
          </a:extLst>
        </xdr:cNvPr>
        <xdr:cNvSpPr txBox="1"/>
      </xdr:nvSpPr>
      <xdr:spPr>
        <a:xfrm>
          <a:off x="18561127" y="18142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33354</xdr:rowOff>
    </xdr:from>
    <xdr:ext cx="469744" cy="259045"/>
    <xdr:sp macro="" textlink="">
      <xdr:nvSpPr>
        <xdr:cNvPr id="644" name="n_2aveValue【公民館】&#10;一人当たり面積">
          <a:extLst>
            <a:ext uri="{FF2B5EF4-FFF2-40B4-BE49-F238E27FC236}">
              <a16:creationId xmlns:a16="http://schemas.microsoft.com/office/drawing/2014/main" id="{0DCDA5A2-3EF0-4D11-9C7E-6A4C19D3BD0A}"/>
            </a:ext>
          </a:extLst>
        </xdr:cNvPr>
        <xdr:cNvSpPr txBox="1"/>
      </xdr:nvSpPr>
      <xdr:spPr>
        <a:xfrm>
          <a:off x="17776267" y="18138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10304</xdr:rowOff>
    </xdr:from>
    <xdr:ext cx="469744" cy="259045"/>
    <xdr:sp macro="" textlink="">
      <xdr:nvSpPr>
        <xdr:cNvPr id="645" name="n_3aveValue【公民館】&#10;一人当たり面積">
          <a:extLst>
            <a:ext uri="{FF2B5EF4-FFF2-40B4-BE49-F238E27FC236}">
              <a16:creationId xmlns:a16="http://schemas.microsoft.com/office/drawing/2014/main" id="{EBA6618F-4A4A-4D92-B518-F8323F620AF1}"/>
            </a:ext>
          </a:extLst>
        </xdr:cNvPr>
        <xdr:cNvSpPr txBox="1"/>
      </xdr:nvSpPr>
      <xdr:spPr>
        <a:xfrm>
          <a:off x="17001567" y="18115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17163</xdr:rowOff>
    </xdr:from>
    <xdr:ext cx="469744" cy="259045"/>
    <xdr:sp macro="" textlink="">
      <xdr:nvSpPr>
        <xdr:cNvPr id="646" name="n_4aveValue【公民館】&#10;一人当たり面積">
          <a:extLst>
            <a:ext uri="{FF2B5EF4-FFF2-40B4-BE49-F238E27FC236}">
              <a16:creationId xmlns:a16="http://schemas.microsoft.com/office/drawing/2014/main" id="{56E35406-C393-425D-ACF5-C13EE38155C6}"/>
            </a:ext>
          </a:extLst>
        </xdr:cNvPr>
        <xdr:cNvSpPr txBox="1"/>
      </xdr:nvSpPr>
      <xdr:spPr>
        <a:xfrm>
          <a:off x="16226867" y="18122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65231</xdr:rowOff>
    </xdr:from>
    <xdr:ext cx="469744" cy="259045"/>
    <xdr:sp macro="" textlink="">
      <xdr:nvSpPr>
        <xdr:cNvPr id="647" name="n_1mainValue【公民館】&#10;一人当たり面積">
          <a:extLst>
            <a:ext uri="{FF2B5EF4-FFF2-40B4-BE49-F238E27FC236}">
              <a16:creationId xmlns:a16="http://schemas.microsoft.com/office/drawing/2014/main" id="{910E1FE5-7738-47BD-81F9-2B2848917346}"/>
            </a:ext>
          </a:extLst>
        </xdr:cNvPr>
        <xdr:cNvSpPr txBox="1"/>
      </xdr:nvSpPr>
      <xdr:spPr>
        <a:xfrm>
          <a:off x="18561127" y="17499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29799</xdr:rowOff>
    </xdr:from>
    <xdr:ext cx="469744" cy="259045"/>
    <xdr:sp macro="" textlink="">
      <xdr:nvSpPr>
        <xdr:cNvPr id="648" name="n_2mainValue【公民館】&#10;一人当たり面積">
          <a:extLst>
            <a:ext uri="{FF2B5EF4-FFF2-40B4-BE49-F238E27FC236}">
              <a16:creationId xmlns:a16="http://schemas.microsoft.com/office/drawing/2014/main" id="{448913DD-62E7-4A37-8A19-F89AAB7DBC66}"/>
            </a:ext>
          </a:extLst>
        </xdr:cNvPr>
        <xdr:cNvSpPr txBox="1"/>
      </xdr:nvSpPr>
      <xdr:spPr>
        <a:xfrm>
          <a:off x="17776267" y="17464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49610</xdr:rowOff>
    </xdr:from>
    <xdr:ext cx="469744" cy="259045"/>
    <xdr:sp macro="" textlink="">
      <xdr:nvSpPr>
        <xdr:cNvPr id="649" name="n_3mainValue【公民館】&#10;一人当たり面積">
          <a:extLst>
            <a:ext uri="{FF2B5EF4-FFF2-40B4-BE49-F238E27FC236}">
              <a16:creationId xmlns:a16="http://schemas.microsoft.com/office/drawing/2014/main" id="{C6FBDF3F-71B1-4E0C-8FF5-16414DEF1519}"/>
            </a:ext>
          </a:extLst>
        </xdr:cNvPr>
        <xdr:cNvSpPr txBox="1"/>
      </xdr:nvSpPr>
      <xdr:spPr>
        <a:xfrm>
          <a:off x="17001567" y="17484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51325</xdr:rowOff>
    </xdr:from>
    <xdr:ext cx="469744" cy="259045"/>
    <xdr:sp macro="" textlink="">
      <xdr:nvSpPr>
        <xdr:cNvPr id="650" name="n_4mainValue【公民館】&#10;一人当たり面積">
          <a:extLst>
            <a:ext uri="{FF2B5EF4-FFF2-40B4-BE49-F238E27FC236}">
              <a16:creationId xmlns:a16="http://schemas.microsoft.com/office/drawing/2014/main" id="{AEA6375F-B616-4F01-A8BA-97399D1B779A}"/>
            </a:ext>
          </a:extLst>
        </xdr:cNvPr>
        <xdr:cNvSpPr txBox="1"/>
      </xdr:nvSpPr>
      <xdr:spPr>
        <a:xfrm>
          <a:off x="16226867" y="17485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51" name="正方形/長方形 650">
          <a:extLst>
            <a:ext uri="{FF2B5EF4-FFF2-40B4-BE49-F238E27FC236}">
              <a16:creationId xmlns:a16="http://schemas.microsoft.com/office/drawing/2014/main" id="{D195D3CB-3BA1-45E8-955B-E0BBB4CF0D65}"/>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2" name="正方形/長方形 651">
          <a:extLst>
            <a:ext uri="{FF2B5EF4-FFF2-40B4-BE49-F238E27FC236}">
              <a16:creationId xmlns:a16="http://schemas.microsoft.com/office/drawing/2014/main" id="{D61619C4-9247-4EFB-91CC-727AE3851BFF}"/>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3" name="テキスト ボックス 652">
          <a:extLst>
            <a:ext uri="{FF2B5EF4-FFF2-40B4-BE49-F238E27FC236}">
              <a16:creationId xmlns:a16="http://schemas.microsoft.com/office/drawing/2014/main" id="{1C1DF4F6-ECAF-46CA-86F3-19616B90CC74}"/>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道路、学校施設、公民館については有形固定資産減価償却率が類似団体と比較し高くなっている。</a:t>
          </a:r>
          <a:endParaRPr lang="ja-JP" altLang="ja-JP" sz="1400">
            <a:effectLst/>
          </a:endParaRPr>
        </a:p>
        <a:p>
          <a:r>
            <a:rPr kumimoji="1" lang="ja-JP" altLang="ja-JP" sz="1100">
              <a:solidFill>
                <a:schemeClr val="dk1"/>
              </a:solidFill>
              <a:effectLst/>
              <a:latin typeface="+mn-lt"/>
              <a:ea typeface="+mn-ea"/>
              <a:cs typeface="+mn-cs"/>
            </a:rPr>
            <a:t>道路については村道宮沢線の改修工事が完了した事により減価償却率が減少している。</a:t>
          </a:r>
          <a:endParaRPr lang="ja-JP" altLang="ja-JP">
            <a:effectLst/>
          </a:endParaRPr>
        </a:p>
        <a:p>
          <a:r>
            <a:rPr kumimoji="1" lang="ja-JP" altLang="ja-JP" sz="1100">
              <a:solidFill>
                <a:schemeClr val="dk1"/>
              </a:solidFill>
              <a:effectLst/>
              <a:latin typeface="+mn-lt"/>
              <a:ea typeface="+mn-ea"/>
              <a:cs typeface="+mn-cs"/>
            </a:rPr>
            <a:t>学校は整備されてから年数がたっており、耐震改修を行ってから</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年以上経過している状況である。今後も改修工事を実施する予定で減価償却率は減少する見込である。</a:t>
          </a:r>
          <a:endParaRPr lang="ja-JP" altLang="ja-JP" sz="1400">
            <a:effectLst/>
          </a:endParaRPr>
        </a:p>
        <a:p>
          <a:r>
            <a:rPr kumimoji="1" lang="ja-JP" altLang="ja-JP" sz="1100">
              <a:solidFill>
                <a:schemeClr val="dk1"/>
              </a:solidFill>
              <a:effectLst/>
              <a:latin typeface="+mn-lt"/>
              <a:ea typeface="+mn-ea"/>
              <a:cs typeface="+mn-cs"/>
            </a:rPr>
            <a:t>公営住宅については、令和４年度から令和６年度にかけて住宅建設を予定しており、今後、減価償却率は減少する見込である。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D628BCD-04C9-4F88-9CB3-5365196CD5E5}"/>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0530D58-D711-4830-8B7E-E902C5C38AE1}"/>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413DD939-4EC3-4EC5-AFFC-EBFB31FE290B}"/>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185F62DC-16BD-40D6-B110-7241B6397D5A}"/>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ADCE6AA0-D692-478D-9EA2-9527615A75B3}"/>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FB29427-B491-4E0D-8440-6963BDD7514F}"/>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0E40900-7A3E-428D-B7DF-D7ABCA6A7753}"/>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83FE17-0979-4FFB-91F8-B6732464DACB}"/>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C58EB4B-0330-42E0-8477-4B7CA281A652}"/>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44BE13B9-08F1-48B3-B781-9E304902E55C}"/>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317
312
4.12
1,717,255
1,604,785
93,119
460,718
434,602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DFAB012-0999-4EB8-9939-9650EEF2C6F8}"/>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79E46FAB-28A0-4B43-AFDF-0E719995B10F}"/>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3BB226C1-E048-42E5-B93A-F08BB7826D14}"/>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52FAF6DD-86A7-4076-9FB8-B212BC2B7C15}"/>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8E198CC6-1933-437D-943A-E85EE389464D}"/>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41045D68-A30B-4FB1-9DB9-7A86CE156732}"/>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FEA4BDC-1E54-4118-B81B-7F3526838B50}"/>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5B74DFF-908C-410F-8E43-D4163222784E}"/>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BD8D4A7-5B9F-4614-AC9B-C6170E6559BD}"/>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BB1443C-AFE3-4199-8FCC-E9FCFDC1E6AD}"/>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1A8EE6C2-80A0-4582-9776-3518611F364F}"/>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63D149D4-E9F0-4A67-8F18-8F8A7B40511F}"/>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5612B0EC-4680-437D-B526-75CA102D2759}"/>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DD9FDB0-913A-4BB6-ABDE-624B46FCC797}"/>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7A0CEB1-201A-4A1F-BEFF-4B337EB9B282}"/>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2F2D999-E85A-4555-A0CF-8265D7BA781A}"/>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F4569A1B-2D52-44B3-887D-E12594576EDB}"/>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F038106-C864-49A8-A18D-FA670818E3C6}"/>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5C74B23-A734-4D14-AFCD-16E49F06F99C}"/>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AB7CC55-AE7D-4FC8-9263-88E469489614}"/>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165CEAA1-B1E1-4E45-954F-164FE2D0B66E}"/>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5A664E0-9CED-4A73-B38A-8BCAF42499AF}"/>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5A0B380F-7B4B-4C2D-835A-F194D5F45B60}"/>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2ADDA26B-7F3D-4E97-96A3-E33C966E5C01}"/>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29C65BA6-FE33-4C90-B74A-807EBC472D08}"/>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12C417C-3E6E-4E09-8717-43C316254B12}"/>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131673E6-46D2-44C5-96E9-8C4F682CD312}"/>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BD81EEF6-71E6-451F-9C5F-6DC7F1915596}"/>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238FC4DE-3373-4D34-827B-9AA5D637814D}"/>
            </a:ext>
          </a:extLst>
        </xdr:cNvPr>
        <xdr:cNvSpPr/>
      </xdr:nvSpPr>
      <xdr:spPr>
        <a:xfrm>
          <a:off x="670560" y="521589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E0F91E0F-846C-409D-90F8-6AE27DF1573E}"/>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FD9C5637-0CF9-4B47-A9E5-50D78900023B}"/>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D8B127A9-8E55-4458-842C-E520F59E9020}"/>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6E629B1F-C58B-4F97-AA84-4AA1DE358E14}"/>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6AA98B02-3335-4C49-A39B-F2D21F1F26DD}"/>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0FCD7623-9469-478F-B825-7201DD3C5E96}"/>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4F37E1A0-794B-4BC1-B32C-FB858F142163}"/>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677DDA9C-E469-4B41-808C-340CC4EBC653}"/>
            </a:ext>
          </a:extLst>
        </xdr:cNvPr>
        <xdr:cNvSpPr/>
      </xdr:nvSpPr>
      <xdr:spPr>
        <a:xfrm>
          <a:off x="5826760" y="521589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5505CA15-7651-4B48-8E1E-7F60D1B1AD69}"/>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767F0166-0F02-4A1A-8F93-913742776EE0}"/>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1BFEFDDB-D5CB-4C84-90B6-5EAB1EBC149D}"/>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8C0003E9-DF89-4ADC-A86C-961A36B1CB75}"/>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75CAAF52-C745-4526-9792-770AB2D0881C}"/>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B982214D-7CD0-4262-A1A4-C03C6CCEA26C}"/>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DD82CD9C-D723-42A8-952A-D2176353088A}"/>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A0B21236-A3F3-41A3-BC98-DA36B9B3FFDC}"/>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8964324F-0B88-4C01-97AE-0CF8776EAE7B}"/>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B9789E89-61C0-4376-B609-7564E7195092}"/>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4A0718DA-BC61-4F42-808D-4045FF5F8BBB}"/>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60" name="直線コネクタ 59">
          <a:extLst>
            <a:ext uri="{FF2B5EF4-FFF2-40B4-BE49-F238E27FC236}">
              <a16:creationId xmlns:a16="http://schemas.microsoft.com/office/drawing/2014/main" id="{918D09B1-6720-4873-9952-8E06B0FE05AC}"/>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61" name="テキスト ボックス 60">
          <a:extLst>
            <a:ext uri="{FF2B5EF4-FFF2-40B4-BE49-F238E27FC236}">
              <a16:creationId xmlns:a16="http://schemas.microsoft.com/office/drawing/2014/main" id="{825A7D78-BAEF-4128-A274-8F2DE957FC3F}"/>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62" name="直線コネクタ 61">
          <a:extLst>
            <a:ext uri="{FF2B5EF4-FFF2-40B4-BE49-F238E27FC236}">
              <a16:creationId xmlns:a16="http://schemas.microsoft.com/office/drawing/2014/main" id="{28841583-7189-4D51-8C65-D135E647E775}"/>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63" name="テキスト ボックス 62">
          <a:extLst>
            <a:ext uri="{FF2B5EF4-FFF2-40B4-BE49-F238E27FC236}">
              <a16:creationId xmlns:a16="http://schemas.microsoft.com/office/drawing/2014/main" id="{20E5EC68-563C-4CCE-8715-5FA2BF373CD1}"/>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64" name="直線コネクタ 63">
          <a:extLst>
            <a:ext uri="{FF2B5EF4-FFF2-40B4-BE49-F238E27FC236}">
              <a16:creationId xmlns:a16="http://schemas.microsoft.com/office/drawing/2014/main" id="{BFF92465-33AB-4B44-BF9A-9F65C332B37E}"/>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65" name="テキスト ボックス 64">
          <a:extLst>
            <a:ext uri="{FF2B5EF4-FFF2-40B4-BE49-F238E27FC236}">
              <a16:creationId xmlns:a16="http://schemas.microsoft.com/office/drawing/2014/main" id="{188796C4-FD4C-4EE6-A939-8BD3E7361DFA}"/>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66" name="直線コネクタ 65">
          <a:extLst>
            <a:ext uri="{FF2B5EF4-FFF2-40B4-BE49-F238E27FC236}">
              <a16:creationId xmlns:a16="http://schemas.microsoft.com/office/drawing/2014/main" id="{145F8C41-29FE-4457-85DE-99E949C044F8}"/>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67" name="テキスト ボックス 66">
          <a:extLst>
            <a:ext uri="{FF2B5EF4-FFF2-40B4-BE49-F238E27FC236}">
              <a16:creationId xmlns:a16="http://schemas.microsoft.com/office/drawing/2014/main" id="{DB0CA2E5-B103-414B-8F89-68835AAC305A}"/>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68" name="直線コネクタ 67">
          <a:extLst>
            <a:ext uri="{FF2B5EF4-FFF2-40B4-BE49-F238E27FC236}">
              <a16:creationId xmlns:a16="http://schemas.microsoft.com/office/drawing/2014/main" id="{E3941476-FEE0-47E0-A79A-3156877E99CB}"/>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69" name="テキスト ボックス 68">
          <a:extLst>
            <a:ext uri="{FF2B5EF4-FFF2-40B4-BE49-F238E27FC236}">
              <a16:creationId xmlns:a16="http://schemas.microsoft.com/office/drawing/2014/main" id="{97108A26-4FEC-4506-B05F-AB26EE269832}"/>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70" name="直線コネクタ 69">
          <a:extLst>
            <a:ext uri="{FF2B5EF4-FFF2-40B4-BE49-F238E27FC236}">
              <a16:creationId xmlns:a16="http://schemas.microsoft.com/office/drawing/2014/main" id="{B83535FC-539C-4B63-A87B-1DF800A90217}"/>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71" name="テキスト ボックス 70">
          <a:extLst>
            <a:ext uri="{FF2B5EF4-FFF2-40B4-BE49-F238E27FC236}">
              <a16:creationId xmlns:a16="http://schemas.microsoft.com/office/drawing/2014/main" id="{8A2FB39C-54FA-44F2-96D8-A129C8A20452}"/>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2" name="直線コネクタ 71">
          <a:extLst>
            <a:ext uri="{FF2B5EF4-FFF2-40B4-BE49-F238E27FC236}">
              <a16:creationId xmlns:a16="http://schemas.microsoft.com/office/drawing/2014/main" id="{83413794-C6C7-4A60-9B64-822C31A2A3A7}"/>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73" name="【体育館・プール】&#10;有形固定資産減価償却率グラフ枠">
          <a:extLst>
            <a:ext uri="{FF2B5EF4-FFF2-40B4-BE49-F238E27FC236}">
              <a16:creationId xmlns:a16="http://schemas.microsoft.com/office/drawing/2014/main" id="{3E46FC86-431B-4083-B508-EBD650DDF7D7}"/>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42454</xdr:rowOff>
    </xdr:from>
    <xdr:to>
      <xdr:col>24</xdr:col>
      <xdr:colOff>62865</xdr:colOff>
      <xdr:row>64</xdr:row>
      <xdr:rowOff>130628</xdr:rowOff>
    </xdr:to>
    <xdr:cxnSp macro="">
      <xdr:nvCxnSpPr>
        <xdr:cNvPr id="74" name="直線コネクタ 73">
          <a:extLst>
            <a:ext uri="{FF2B5EF4-FFF2-40B4-BE49-F238E27FC236}">
              <a16:creationId xmlns:a16="http://schemas.microsoft.com/office/drawing/2014/main" id="{FD4801B3-8E5E-44BA-A5DC-2F4A910C6BF6}"/>
            </a:ext>
          </a:extLst>
        </xdr:cNvPr>
        <xdr:cNvCxnSpPr/>
      </xdr:nvCxnSpPr>
      <xdr:spPr>
        <a:xfrm flipV="1">
          <a:off x="4086225" y="9430294"/>
          <a:ext cx="0" cy="1429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75" name="【体育館・プール】&#10;有形固定資産減価償却率最小値テキスト">
          <a:extLst>
            <a:ext uri="{FF2B5EF4-FFF2-40B4-BE49-F238E27FC236}">
              <a16:creationId xmlns:a16="http://schemas.microsoft.com/office/drawing/2014/main" id="{04BACF8C-B244-4C28-A4CA-ECB5FB297120}"/>
            </a:ext>
          </a:extLst>
        </xdr:cNvPr>
        <xdr:cNvSpPr txBox="1"/>
      </xdr:nvSpPr>
      <xdr:spPr>
        <a:xfrm>
          <a:off x="4124960" y="10863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76" name="直線コネクタ 75">
          <a:extLst>
            <a:ext uri="{FF2B5EF4-FFF2-40B4-BE49-F238E27FC236}">
              <a16:creationId xmlns:a16="http://schemas.microsoft.com/office/drawing/2014/main" id="{22211486-4871-4C9A-AE07-2B70635F5C11}"/>
            </a:ext>
          </a:extLst>
        </xdr:cNvPr>
        <xdr:cNvCxnSpPr/>
      </xdr:nvCxnSpPr>
      <xdr:spPr>
        <a:xfrm>
          <a:off x="4020820" y="10859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160581</xdr:rowOff>
    </xdr:from>
    <xdr:ext cx="405111" cy="259045"/>
    <xdr:sp macro="" textlink="">
      <xdr:nvSpPr>
        <xdr:cNvPr id="77" name="【体育館・プール】&#10;有形固定資産減価償却率最大値テキスト">
          <a:extLst>
            <a:ext uri="{FF2B5EF4-FFF2-40B4-BE49-F238E27FC236}">
              <a16:creationId xmlns:a16="http://schemas.microsoft.com/office/drawing/2014/main" id="{48BAE1BC-0A94-4AE2-A134-F4A205101E3A}"/>
            </a:ext>
          </a:extLst>
        </xdr:cNvPr>
        <xdr:cNvSpPr txBox="1"/>
      </xdr:nvSpPr>
      <xdr:spPr>
        <a:xfrm>
          <a:off x="4124960" y="9213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42454</xdr:rowOff>
    </xdr:from>
    <xdr:to>
      <xdr:col>24</xdr:col>
      <xdr:colOff>152400</xdr:colOff>
      <xdr:row>56</xdr:row>
      <xdr:rowOff>42454</xdr:rowOff>
    </xdr:to>
    <xdr:cxnSp macro="">
      <xdr:nvCxnSpPr>
        <xdr:cNvPr id="78" name="直線コネクタ 77">
          <a:extLst>
            <a:ext uri="{FF2B5EF4-FFF2-40B4-BE49-F238E27FC236}">
              <a16:creationId xmlns:a16="http://schemas.microsoft.com/office/drawing/2014/main" id="{6A172168-AD83-4868-8BF6-CCA06021BACA}"/>
            </a:ext>
          </a:extLst>
        </xdr:cNvPr>
        <xdr:cNvCxnSpPr/>
      </xdr:nvCxnSpPr>
      <xdr:spPr>
        <a:xfrm>
          <a:off x="4020820" y="94302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109237</xdr:rowOff>
    </xdr:from>
    <xdr:ext cx="405111" cy="259045"/>
    <xdr:sp macro="" textlink="">
      <xdr:nvSpPr>
        <xdr:cNvPr id="79" name="【体育館・プール】&#10;有形固定資産減価償却率平均値テキスト">
          <a:extLst>
            <a:ext uri="{FF2B5EF4-FFF2-40B4-BE49-F238E27FC236}">
              <a16:creationId xmlns:a16="http://schemas.microsoft.com/office/drawing/2014/main" id="{F39B6CBC-B530-4167-A594-C504B9F1573D}"/>
            </a:ext>
          </a:extLst>
        </xdr:cNvPr>
        <xdr:cNvSpPr txBox="1"/>
      </xdr:nvSpPr>
      <xdr:spPr>
        <a:xfrm>
          <a:off x="4124960" y="101676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86360</xdr:rowOff>
    </xdr:from>
    <xdr:to>
      <xdr:col>24</xdr:col>
      <xdr:colOff>114300</xdr:colOff>
      <xdr:row>62</xdr:row>
      <xdr:rowOff>16510</xdr:rowOff>
    </xdr:to>
    <xdr:sp macro="" textlink="">
      <xdr:nvSpPr>
        <xdr:cNvPr id="80" name="フローチャート: 判断 79">
          <a:extLst>
            <a:ext uri="{FF2B5EF4-FFF2-40B4-BE49-F238E27FC236}">
              <a16:creationId xmlns:a16="http://schemas.microsoft.com/office/drawing/2014/main" id="{5DC8F487-D87D-404E-96A4-5BECE665FE70}"/>
            </a:ext>
          </a:extLst>
        </xdr:cNvPr>
        <xdr:cNvSpPr/>
      </xdr:nvSpPr>
      <xdr:spPr>
        <a:xfrm>
          <a:off x="4036060" y="103124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130447</xdr:rowOff>
    </xdr:from>
    <xdr:to>
      <xdr:col>20</xdr:col>
      <xdr:colOff>38100</xdr:colOff>
      <xdr:row>61</xdr:row>
      <xdr:rowOff>60597</xdr:rowOff>
    </xdr:to>
    <xdr:sp macro="" textlink="">
      <xdr:nvSpPr>
        <xdr:cNvPr id="81" name="フローチャート: 判断 80">
          <a:extLst>
            <a:ext uri="{FF2B5EF4-FFF2-40B4-BE49-F238E27FC236}">
              <a16:creationId xmlns:a16="http://schemas.microsoft.com/office/drawing/2014/main" id="{8C1F5604-03FE-4C10-AAAA-3360ED6688E7}"/>
            </a:ext>
          </a:extLst>
        </xdr:cNvPr>
        <xdr:cNvSpPr/>
      </xdr:nvSpPr>
      <xdr:spPr>
        <a:xfrm>
          <a:off x="3312160" y="1018884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153307</xdr:rowOff>
    </xdr:from>
    <xdr:to>
      <xdr:col>15</xdr:col>
      <xdr:colOff>101600</xdr:colOff>
      <xdr:row>61</xdr:row>
      <xdr:rowOff>83457</xdr:rowOff>
    </xdr:to>
    <xdr:sp macro="" textlink="">
      <xdr:nvSpPr>
        <xdr:cNvPr id="82" name="フローチャート: 判断 81">
          <a:extLst>
            <a:ext uri="{FF2B5EF4-FFF2-40B4-BE49-F238E27FC236}">
              <a16:creationId xmlns:a16="http://schemas.microsoft.com/office/drawing/2014/main" id="{621C6FD7-8D89-4368-AD6C-2434390B1307}"/>
            </a:ext>
          </a:extLst>
        </xdr:cNvPr>
        <xdr:cNvSpPr/>
      </xdr:nvSpPr>
      <xdr:spPr>
        <a:xfrm>
          <a:off x="2514600" y="102117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135346</xdr:rowOff>
    </xdr:from>
    <xdr:to>
      <xdr:col>10</xdr:col>
      <xdr:colOff>165100</xdr:colOff>
      <xdr:row>61</xdr:row>
      <xdr:rowOff>65496</xdr:rowOff>
    </xdr:to>
    <xdr:sp macro="" textlink="">
      <xdr:nvSpPr>
        <xdr:cNvPr id="83" name="フローチャート: 判断 82">
          <a:extLst>
            <a:ext uri="{FF2B5EF4-FFF2-40B4-BE49-F238E27FC236}">
              <a16:creationId xmlns:a16="http://schemas.microsoft.com/office/drawing/2014/main" id="{FFD77534-98F0-45FA-98D2-7843577D741B}"/>
            </a:ext>
          </a:extLst>
        </xdr:cNvPr>
        <xdr:cNvSpPr/>
      </xdr:nvSpPr>
      <xdr:spPr>
        <a:xfrm>
          <a:off x="1739900" y="101937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9616</xdr:rowOff>
    </xdr:from>
    <xdr:to>
      <xdr:col>6</xdr:col>
      <xdr:colOff>38100</xdr:colOff>
      <xdr:row>61</xdr:row>
      <xdr:rowOff>111216</xdr:rowOff>
    </xdr:to>
    <xdr:sp macro="" textlink="">
      <xdr:nvSpPr>
        <xdr:cNvPr id="84" name="フローチャート: 判断 83">
          <a:extLst>
            <a:ext uri="{FF2B5EF4-FFF2-40B4-BE49-F238E27FC236}">
              <a16:creationId xmlns:a16="http://schemas.microsoft.com/office/drawing/2014/main" id="{E25A7DD6-0054-4BB4-AF08-E522CAD5E382}"/>
            </a:ext>
          </a:extLst>
        </xdr:cNvPr>
        <xdr:cNvSpPr/>
      </xdr:nvSpPr>
      <xdr:spPr>
        <a:xfrm>
          <a:off x="965200" y="1023565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C8F94678-D471-4A00-8FDB-52ACA16A02CD}"/>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9713501D-F831-4E74-A2D5-7A43FFA1CE84}"/>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F9435012-F518-4336-9FB2-FE0228628936}"/>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A2FA84B9-D5B9-4B4C-ACB1-90DDB3C022E2}"/>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a:extLst>
            <a:ext uri="{FF2B5EF4-FFF2-40B4-BE49-F238E27FC236}">
              <a16:creationId xmlns:a16="http://schemas.microsoft.com/office/drawing/2014/main" id="{5DB43CC1-1938-41B1-AA8C-BCD805D43B35}"/>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150041</xdr:rowOff>
    </xdr:from>
    <xdr:to>
      <xdr:col>24</xdr:col>
      <xdr:colOff>114300</xdr:colOff>
      <xdr:row>63</xdr:row>
      <xdr:rowOff>80191</xdr:rowOff>
    </xdr:to>
    <xdr:sp macro="" textlink="">
      <xdr:nvSpPr>
        <xdr:cNvPr id="90" name="楕円 89">
          <a:extLst>
            <a:ext uri="{FF2B5EF4-FFF2-40B4-BE49-F238E27FC236}">
              <a16:creationId xmlns:a16="http://schemas.microsoft.com/office/drawing/2014/main" id="{E98061B8-51F1-4FF2-986A-158DF5999301}"/>
            </a:ext>
          </a:extLst>
        </xdr:cNvPr>
        <xdr:cNvSpPr/>
      </xdr:nvSpPr>
      <xdr:spPr>
        <a:xfrm>
          <a:off x="4036060" y="105437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128468</xdr:rowOff>
    </xdr:from>
    <xdr:ext cx="405111" cy="259045"/>
    <xdr:sp macro="" textlink="">
      <xdr:nvSpPr>
        <xdr:cNvPr id="91" name="【体育館・プール】&#10;有形固定資産減価償却率該当値テキスト">
          <a:extLst>
            <a:ext uri="{FF2B5EF4-FFF2-40B4-BE49-F238E27FC236}">
              <a16:creationId xmlns:a16="http://schemas.microsoft.com/office/drawing/2014/main" id="{5721A9AA-84AF-4492-AD96-721906447F3E}"/>
            </a:ext>
          </a:extLst>
        </xdr:cNvPr>
        <xdr:cNvSpPr txBox="1"/>
      </xdr:nvSpPr>
      <xdr:spPr>
        <a:xfrm>
          <a:off x="4124960" y="105221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169635</xdr:rowOff>
    </xdr:from>
    <xdr:to>
      <xdr:col>20</xdr:col>
      <xdr:colOff>38100</xdr:colOff>
      <xdr:row>63</xdr:row>
      <xdr:rowOff>99785</xdr:rowOff>
    </xdr:to>
    <xdr:sp macro="" textlink="">
      <xdr:nvSpPr>
        <xdr:cNvPr id="92" name="楕円 91">
          <a:extLst>
            <a:ext uri="{FF2B5EF4-FFF2-40B4-BE49-F238E27FC236}">
              <a16:creationId xmlns:a16="http://schemas.microsoft.com/office/drawing/2014/main" id="{FE12C234-202F-4902-A683-ED9660D9528E}"/>
            </a:ext>
          </a:extLst>
        </xdr:cNvPr>
        <xdr:cNvSpPr/>
      </xdr:nvSpPr>
      <xdr:spPr>
        <a:xfrm>
          <a:off x="3312160" y="1056331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29391</xdr:rowOff>
    </xdr:from>
    <xdr:to>
      <xdr:col>24</xdr:col>
      <xdr:colOff>63500</xdr:colOff>
      <xdr:row>63</xdr:row>
      <xdr:rowOff>48985</xdr:rowOff>
    </xdr:to>
    <xdr:cxnSp macro="">
      <xdr:nvCxnSpPr>
        <xdr:cNvPr id="93" name="直線コネクタ 92">
          <a:extLst>
            <a:ext uri="{FF2B5EF4-FFF2-40B4-BE49-F238E27FC236}">
              <a16:creationId xmlns:a16="http://schemas.microsoft.com/office/drawing/2014/main" id="{318916AA-FBC3-4A3F-A40F-00DF54DA073C}"/>
            </a:ext>
          </a:extLst>
        </xdr:cNvPr>
        <xdr:cNvCxnSpPr/>
      </xdr:nvCxnSpPr>
      <xdr:spPr>
        <a:xfrm flipV="1">
          <a:off x="3355340" y="10590711"/>
          <a:ext cx="73152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154940</xdr:rowOff>
    </xdr:from>
    <xdr:to>
      <xdr:col>15</xdr:col>
      <xdr:colOff>101600</xdr:colOff>
      <xdr:row>63</xdr:row>
      <xdr:rowOff>85090</xdr:rowOff>
    </xdr:to>
    <xdr:sp macro="" textlink="">
      <xdr:nvSpPr>
        <xdr:cNvPr id="94" name="楕円 93">
          <a:extLst>
            <a:ext uri="{FF2B5EF4-FFF2-40B4-BE49-F238E27FC236}">
              <a16:creationId xmlns:a16="http://schemas.microsoft.com/office/drawing/2014/main" id="{FF4CC37D-C860-4D8D-B180-70F179BE0D1E}"/>
            </a:ext>
          </a:extLst>
        </xdr:cNvPr>
        <xdr:cNvSpPr/>
      </xdr:nvSpPr>
      <xdr:spPr>
        <a:xfrm>
          <a:off x="2514600" y="105486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34290</xdr:rowOff>
    </xdr:from>
    <xdr:to>
      <xdr:col>19</xdr:col>
      <xdr:colOff>177800</xdr:colOff>
      <xdr:row>63</xdr:row>
      <xdr:rowOff>48985</xdr:rowOff>
    </xdr:to>
    <xdr:cxnSp macro="">
      <xdr:nvCxnSpPr>
        <xdr:cNvPr id="95" name="直線コネクタ 94">
          <a:extLst>
            <a:ext uri="{FF2B5EF4-FFF2-40B4-BE49-F238E27FC236}">
              <a16:creationId xmlns:a16="http://schemas.microsoft.com/office/drawing/2014/main" id="{7B39014B-9E09-416E-B6CE-E6F56B9647B1}"/>
            </a:ext>
          </a:extLst>
        </xdr:cNvPr>
        <xdr:cNvCxnSpPr/>
      </xdr:nvCxnSpPr>
      <xdr:spPr>
        <a:xfrm>
          <a:off x="2565400" y="10595610"/>
          <a:ext cx="78994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64</xdr:row>
      <xdr:rowOff>79828</xdr:rowOff>
    </xdr:from>
    <xdr:to>
      <xdr:col>10</xdr:col>
      <xdr:colOff>165100</xdr:colOff>
      <xdr:row>65</xdr:row>
      <xdr:rowOff>9978</xdr:rowOff>
    </xdr:to>
    <xdr:sp macro="" textlink="">
      <xdr:nvSpPr>
        <xdr:cNvPr id="96" name="楕円 95">
          <a:extLst>
            <a:ext uri="{FF2B5EF4-FFF2-40B4-BE49-F238E27FC236}">
              <a16:creationId xmlns:a16="http://schemas.microsoft.com/office/drawing/2014/main" id="{E11C9F5E-B120-4EE7-99F5-606DAE3CF88A}"/>
            </a:ext>
          </a:extLst>
        </xdr:cNvPr>
        <xdr:cNvSpPr/>
      </xdr:nvSpPr>
      <xdr:spPr>
        <a:xfrm>
          <a:off x="1739900" y="1080878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34290</xdr:rowOff>
    </xdr:from>
    <xdr:to>
      <xdr:col>15</xdr:col>
      <xdr:colOff>50800</xdr:colOff>
      <xdr:row>64</xdr:row>
      <xdr:rowOff>130628</xdr:rowOff>
    </xdr:to>
    <xdr:cxnSp macro="">
      <xdr:nvCxnSpPr>
        <xdr:cNvPr id="97" name="直線コネクタ 96">
          <a:extLst>
            <a:ext uri="{FF2B5EF4-FFF2-40B4-BE49-F238E27FC236}">
              <a16:creationId xmlns:a16="http://schemas.microsoft.com/office/drawing/2014/main" id="{391DD8A9-956B-4319-8A59-E6A2EE1E42DE}"/>
            </a:ext>
          </a:extLst>
        </xdr:cNvPr>
        <xdr:cNvCxnSpPr/>
      </xdr:nvCxnSpPr>
      <xdr:spPr>
        <a:xfrm flipV="1">
          <a:off x="1790700" y="10595610"/>
          <a:ext cx="774700" cy="263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77124</xdr:rowOff>
    </xdr:from>
    <xdr:ext cx="405111" cy="259045"/>
    <xdr:sp macro="" textlink="">
      <xdr:nvSpPr>
        <xdr:cNvPr id="98" name="n_1aveValue【体育館・プール】&#10;有形固定資産減価償却率">
          <a:extLst>
            <a:ext uri="{FF2B5EF4-FFF2-40B4-BE49-F238E27FC236}">
              <a16:creationId xmlns:a16="http://schemas.microsoft.com/office/drawing/2014/main" id="{10649560-207D-4C3E-9351-EF2945CC50C6}"/>
            </a:ext>
          </a:extLst>
        </xdr:cNvPr>
        <xdr:cNvSpPr txBox="1"/>
      </xdr:nvSpPr>
      <xdr:spPr>
        <a:xfrm>
          <a:off x="3170564" y="9967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99984</xdr:rowOff>
    </xdr:from>
    <xdr:ext cx="405111" cy="259045"/>
    <xdr:sp macro="" textlink="">
      <xdr:nvSpPr>
        <xdr:cNvPr id="99" name="n_2aveValue【体育館・プール】&#10;有形固定資産減価償却率">
          <a:extLst>
            <a:ext uri="{FF2B5EF4-FFF2-40B4-BE49-F238E27FC236}">
              <a16:creationId xmlns:a16="http://schemas.microsoft.com/office/drawing/2014/main" id="{D4327516-C4E8-47B0-9A5D-46535C315632}"/>
            </a:ext>
          </a:extLst>
        </xdr:cNvPr>
        <xdr:cNvSpPr txBox="1"/>
      </xdr:nvSpPr>
      <xdr:spPr>
        <a:xfrm>
          <a:off x="2385704" y="9990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82023</xdr:rowOff>
    </xdr:from>
    <xdr:ext cx="405111" cy="259045"/>
    <xdr:sp macro="" textlink="">
      <xdr:nvSpPr>
        <xdr:cNvPr id="100" name="n_3aveValue【体育館・プール】&#10;有形固定資産減価償却率">
          <a:extLst>
            <a:ext uri="{FF2B5EF4-FFF2-40B4-BE49-F238E27FC236}">
              <a16:creationId xmlns:a16="http://schemas.microsoft.com/office/drawing/2014/main" id="{DD6167C0-BBC0-4BB2-82EB-90E634CFAA07}"/>
            </a:ext>
          </a:extLst>
        </xdr:cNvPr>
        <xdr:cNvSpPr txBox="1"/>
      </xdr:nvSpPr>
      <xdr:spPr>
        <a:xfrm>
          <a:off x="1611004" y="9972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127743</xdr:rowOff>
    </xdr:from>
    <xdr:ext cx="405111" cy="259045"/>
    <xdr:sp macro="" textlink="">
      <xdr:nvSpPr>
        <xdr:cNvPr id="101" name="n_4aveValue【体育館・プール】&#10;有形固定資産減価償却率">
          <a:extLst>
            <a:ext uri="{FF2B5EF4-FFF2-40B4-BE49-F238E27FC236}">
              <a16:creationId xmlns:a16="http://schemas.microsoft.com/office/drawing/2014/main" id="{9591FAC5-021C-4A35-A0EF-492342F96BA7}"/>
            </a:ext>
          </a:extLst>
        </xdr:cNvPr>
        <xdr:cNvSpPr txBox="1"/>
      </xdr:nvSpPr>
      <xdr:spPr>
        <a:xfrm>
          <a:off x="836304" y="10018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90912</xdr:rowOff>
    </xdr:from>
    <xdr:ext cx="405111" cy="259045"/>
    <xdr:sp macro="" textlink="">
      <xdr:nvSpPr>
        <xdr:cNvPr id="102" name="n_1mainValue【体育館・プール】&#10;有形固定資産減価償却率">
          <a:extLst>
            <a:ext uri="{FF2B5EF4-FFF2-40B4-BE49-F238E27FC236}">
              <a16:creationId xmlns:a16="http://schemas.microsoft.com/office/drawing/2014/main" id="{3D4FAC70-6B52-4EB9-99D1-86915C632845}"/>
            </a:ext>
          </a:extLst>
        </xdr:cNvPr>
        <xdr:cNvSpPr txBox="1"/>
      </xdr:nvSpPr>
      <xdr:spPr>
        <a:xfrm>
          <a:off x="3170564" y="10652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76217</xdr:rowOff>
    </xdr:from>
    <xdr:ext cx="405111" cy="259045"/>
    <xdr:sp macro="" textlink="">
      <xdr:nvSpPr>
        <xdr:cNvPr id="103" name="n_2mainValue【体育館・プール】&#10;有形固定資産減価償却率">
          <a:extLst>
            <a:ext uri="{FF2B5EF4-FFF2-40B4-BE49-F238E27FC236}">
              <a16:creationId xmlns:a16="http://schemas.microsoft.com/office/drawing/2014/main" id="{FA7E53C2-FED8-420C-AC65-AF0DFC471D2B}"/>
            </a:ext>
          </a:extLst>
        </xdr:cNvPr>
        <xdr:cNvSpPr txBox="1"/>
      </xdr:nvSpPr>
      <xdr:spPr>
        <a:xfrm>
          <a:off x="2385704" y="10637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65</xdr:row>
      <xdr:rowOff>1105</xdr:rowOff>
    </xdr:from>
    <xdr:ext cx="469744" cy="259045"/>
    <xdr:sp macro="" textlink="">
      <xdr:nvSpPr>
        <xdr:cNvPr id="104" name="n_3mainValue【体育館・プール】&#10;有形固定資産減価償却率">
          <a:extLst>
            <a:ext uri="{FF2B5EF4-FFF2-40B4-BE49-F238E27FC236}">
              <a16:creationId xmlns:a16="http://schemas.microsoft.com/office/drawing/2014/main" id="{8BA96AB8-1543-45E0-82F7-FE93326333C5}"/>
            </a:ext>
          </a:extLst>
        </xdr:cNvPr>
        <xdr:cNvSpPr txBox="1"/>
      </xdr:nvSpPr>
      <xdr:spPr>
        <a:xfrm>
          <a:off x="1578687" y="10897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5" name="正方形/長方形 104">
          <a:extLst>
            <a:ext uri="{FF2B5EF4-FFF2-40B4-BE49-F238E27FC236}">
              <a16:creationId xmlns:a16="http://schemas.microsoft.com/office/drawing/2014/main" id="{F98D1E42-E81F-4A4D-9D47-376A4F9B6C66}"/>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6" name="正方形/長方形 105">
          <a:extLst>
            <a:ext uri="{FF2B5EF4-FFF2-40B4-BE49-F238E27FC236}">
              <a16:creationId xmlns:a16="http://schemas.microsoft.com/office/drawing/2014/main" id="{6C13EAE2-45A5-4A5F-9FB4-7627BE8ED411}"/>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7" name="正方形/長方形 106">
          <a:extLst>
            <a:ext uri="{FF2B5EF4-FFF2-40B4-BE49-F238E27FC236}">
              <a16:creationId xmlns:a16="http://schemas.microsoft.com/office/drawing/2014/main" id="{8158789F-0062-4CFD-B43E-3AA319F4F93E}"/>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08" name="正方形/長方形 107">
          <a:extLst>
            <a:ext uri="{FF2B5EF4-FFF2-40B4-BE49-F238E27FC236}">
              <a16:creationId xmlns:a16="http://schemas.microsoft.com/office/drawing/2014/main" id="{2F21C482-D18B-443B-A81D-6EA9099D9E2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9" name="正方形/長方形 108">
          <a:extLst>
            <a:ext uri="{FF2B5EF4-FFF2-40B4-BE49-F238E27FC236}">
              <a16:creationId xmlns:a16="http://schemas.microsoft.com/office/drawing/2014/main" id="{5EAB52C7-6731-45F3-BE5C-968C8E37C64D}"/>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0" name="正方形/長方形 109">
          <a:extLst>
            <a:ext uri="{FF2B5EF4-FFF2-40B4-BE49-F238E27FC236}">
              <a16:creationId xmlns:a16="http://schemas.microsoft.com/office/drawing/2014/main" id="{206F4F4B-FAFE-437B-879E-F0E2E1158821}"/>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1" name="正方形/長方形 110">
          <a:extLst>
            <a:ext uri="{FF2B5EF4-FFF2-40B4-BE49-F238E27FC236}">
              <a16:creationId xmlns:a16="http://schemas.microsoft.com/office/drawing/2014/main" id="{B73B97F8-9D01-4670-9130-FE1F1F5A9FB3}"/>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2" name="正方形/長方形 111">
          <a:extLst>
            <a:ext uri="{FF2B5EF4-FFF2-40B4-BE49-F238E27FC236}">
              <a16:creationId xmlns:a16="http://schemas.microsoft.com/office/drawing/2014/main" id="{A9EDFCA0-0F50-453E-ACDF-D2402F18EA61}"/>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3" name="テキスト ボックス 112">
          <a:extLst>
            <a:ext uri="{FF2B5EF4-FFF2-40B4-BE49-F238E27FC236}">
              <a16:creationId xmlns:a16="http://schemas.microsoft.com/office/drawing/2014/main" id="{25DD7EDD-2F99-4510-A120-F0C8CFA9426C}"/>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4" name="直線コネクタ 113">
          <a:extLst>
            <a:ext uri="{FF2B5EF4-FFF2-40B4-BE49-F238E27FC236}">
              <a16:creationId xmlns:a16="http://schemas.microsoft.com/office/drawing/2014/main" id="{89AE9C5F-0426-457F-BB1A-287B1249E1BB}"/>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15" name="直線コネクタ 114">
          <a:extLst>
            <a:ext uri="{FF2B5EF4-FFF2-40B4-BE49-F238E27FC236}">
              <a16:creationId xmlns:a16="http://schemas.microsoft.com/office/drawing/2014/main" id="{6D421049-5DC2-4651-B8E9-1466D009063E}"/>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16" name="テキスト ボックス 115">
          <a:extLst>
            <a:ext uri="{FF2B5EF4-FFF2-40B4-BE49-F238E27FC236}">
              <a16:creationId xmlns:a16="http://schemas.microsoft.com/office/drawing/2014/main" id="{6CB241D7-D7A4-4637-930E-6BBF334D1EA0}"/>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17" name="直線コネクタ 116">
          <a:extLst>
            <a:ext uri="{FF2B5EF4-FFF2-40B4-BE49-F238E27FC236}">
              <a16:creationId xmlns:a16="http://schemas.microsoft.com/office/drawing/2014/main" id="{FF2225CD-A4B4-4719-93B0-BFC5A9DF83A4}"/>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18" name="テキスト ボックス 117">
          <a:extLst>
            <a:ext uri="{FF2B5EF4-FFF2-40B4-BE49-F238E27FC236}">
              <a16:creationId xmlns:a16="http://schemas.microsoft.com/office/drawing/2014/main" id="{98D03AD2-F04C-4150-9B2D-6B2AD56E6DE9}"/>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19" name="直線コネクタ 118">
          <a:extLst>
            <a:ext uri="{FF2B5EF4-FFF2-40B4-BE49-F238E27FC236}">
              <a16:creationId xmlns:a16="http://schemas.microsoft.com/office/drawing/2014/main" id="{386A2825-38D8-4990-8D3D-23E8342AFC38}"/>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20" name="テキスト ボックス 119">
          <a:extLst>
            <a:ext uri="{FF2B5EF4-FFF2-40B4-BE49-F238E27FC236}">
              <a16:creationId xmlns:a16="http://schemas.microsoft.com/office/drawing/2014/main" id="{116A6D3D-AF22-43B8-8F7B-55EF4A6125F9}"/>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21" name="直線コネクタ 120">
          <a:extLst>
            <a:ext uri="{FF2B5EF4-FFF2-40B4-BE49-F238E27FC236}">
              <a16:creationId xmlns:a16="http://schemas.microsoft.com/office/drawing/2014/main" id="{1674E006-312F-4864-9C63-6A1ECB2DC382}"/>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22" name="テキスト ボックス 121">
          <a:extLst>
            <a:ext uri="{FF2B5EF4-FFF2-40B4-BE49-F238E27FC236}">
              <a16:creationId xmlns:a16="http://schemas.microsoft.com/office/drawing/2014/main" id="{26DC5B3F-46DE-4CAF-8786-FCB290F19389}"/>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23" name="直線コネクタ 122">
          <a:extLst>
            <a:ext uri="{FF2B5EF4-FFF2-40B4-BE49-F238E27FC236}">
              <a16:creationId xmlns:a16="http://schemas.microsoft.com/office/drawing/2014/main" id="{41979A33-01FB-46A2-AF4B-96252EFB307D}"/>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24" name="テキスト ボックス 123">
          <a:extLst>
            <a:ext uri="{FF2B5EF4-FFF2-40B4-BE49-F238E27FC236}">
              <a16:creationId xmlns:a16="http://schemas.microsoft.com/office/drawing/2014/main" id="{F3CD5285-08EF-4DFA-9521-4CD6B95351C9}"/>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5" name="直線コネクタ 124">
          <a:extLst>
            <a:ext uri="{FF2B5EF4-FFF2-40B4-BE49-F238E27FC236}">
              <a16:creationId xmlns:a16="http://schemas.microsoft.com/office/drawing/2014/main" id="{1B39F14B-FF90-4E74-9D6F-558D91E55470}"/>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126" name="テキスト ボックス 125">
          <a:extLst>
            <a:ext uri="{FF2B5EF4-FFF2-40B4-BE49-F238E27FC236}">
              <a16:creationId xmlns:a16="http://schemas.microsoft.com/office/drawing/2014/main" id="{68F2902F-3680-4BB3-9205-1F42B6CC4924}"/>
            </a:ext>
          </a:extLst>
        </xdr:cNvPr>
        <xdr:cNvSpPr txBox="1"/>
      </xdr:nvSpPr>
      <xdr:spPr>
        <a:xfrm>
          <a:off x="5364041" y="88036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7" name="【体育館・プール】&#10;一人当たり面積グラフ枠">
          <a:extLst>
            <a:ext uri="{FF2B5EF4-FFF2-40B4-BE49-F238E27FC236}">
              <a16:creationId xmlns:a16="http://schemas.microsoft.com/office/drawing/2014/main" id="{F3E0A879-3634-4DB6-9199-415446CDE8F5}"/>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60960</xdr:rowOff>
    </xdr:from>
    <xdr:to>
      <xdr:col>54</xdr:col>
      <xdr:colOff>189865</xdr:colOff>
      <xdr:row>64</xdr:row>
      <xdr:rowOff>75057</xdr:rowOff>
    </xdr:to>
    <xdr:cxnSp macro="">
      <xdr:nvCxnSpPr>
        <xdr:cNvPr id="128" name="直線コネクタ 127">
          <a:extLst>
            <a:ext uri="{FF2B5EF4-FFF2-40B4-BE49-F238E27FC236}">
              <a16:creationId xmlns:a16="http://schemas.microsoft.com/office/drawing/2014/main" id="{1A698D5B-3AFC-4D61-9BD3-F9BDBD0C4871}"/>
            </a:ext>
          </a:extLst>
        </xdr:cNvPr>
        <xdr:cNvCxnSpPr/>
      </xdr:nvCxnSpPr>
      <xdr:spPr>
        <a:xfrm flipV="1">
          <a:off x="9219565" y="9281160"/>
          <a:ext cx="0" cy="1522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78884</xdr:rowOff>
    </xdr:from>
    <xdr:ext cx="469744" cy="259045"/>
    <xdr:sp macro="" textlink="">
      <xdr:nvSpPr>
        <xdr:cNvPr id="129" name="【体育館・プール】&#10;一人当たり面積最小値テキスト">
          <a:extLst>
            <a:ext uri="{FF2B5EF4-FFF2-40B4-BE49-F238E27FC236}">
              <a16:creationId xmlns:a16="http://schemas.microsoft.com/office/drawing/2014/main" id="{C2335D3D-46D4-4F44-BB16-1B2C2E8CD64E}"/>
            </a:ext>
          </a:extLst>
        </xdr:cNvPr>
        <xdr:cNvSpPr txBox="1"/>
      </xdr:nvSpPr>
      <xdr:spPr>
        <a:xfrm>
          <a:off x="9258300" y="10807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75057</xdr:rowOff>
    </xdr:from>
    <xdr:to>
      <xdr:col>55</xdr:col>
      <xdr:colOff>88900</xdr:colOff>
      <xdr:row>64</xdr:row>
      <xdr:rowOff>75057</xdr:rowOff>
    </xdr:to>
    <xdr:cxnSp macro="">
      <xdr:nvCxnSpPr>
        <xdr:cNvPr id="130" name="直線コネクタ 129">
          <a:extLst>
            <a:ext uri="{FF2B5EF4-FFF2-40B4-BE49-F238E27FC236}">
              <a16:creationId xmlns:a16="http://schemas.microsoft.com/office/drawing/2014/main" id="{B942C007-AC2B-49EF-933B-EA11CAEABB30}"/>
            </a:ext>
          </a:extLst>
        </xdr:cNvPr>
        <xdr:cNvCxnSpPr/>
      </xdr:nvCxnSpPr>
      <xdr:spPr>
        <a:xfrm>
          <a:off x="9154160" y="108040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7637</xdr:rowOff>
    </xdr:from>
    <xdr:ext cx="469744" cy="259045"/>
    <xdr:sp macro="" textlink="">
      <xdr:nvSpPr>
        <xdr:cNvPr id="131" name="【体育館・プール】&#10;一人当たり面積最大値テキスト">
          <a:extLst>
            <a:ext uri="{FF2B5EF4-FFF2-40B4-BE49-F238E27FC236}">
              <a16:creationId xmlns:a16="http://schemas.microsoft.com/office/drawing/2014/main" id="{244B4185-563A-48E1-803D-C06BEB28D4AA}"/>
            </a:ext>
          </a:extLst>
        </xdr:cNvPr>
        <xdr:cNvSpPr txBox="1"/>
      </xdr:nvSpPr>
      <xdr:spPr>
        <a:xfrm>
          <a:off x="9258300" y="9060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60960</xdr:rowOff>
    </xdr:from>
    <xdr:to>
      <xdr:col>55</xdr:col>
      <xdr:colOff>88900</xdr:colOff>
      <xdr:row>55</xdr:row>
      <xdr:rowOff>60960</xdr:rowOff>
    </xdr:to>
    <xdr:cxnSp macro="">
      <xdr:nvCxnSpPr>
        <xdr:cNvPr id="132" name="直線コネクタ 131">
          <a:extLst>
            <a:ext uri="{FF2B5EF4-FFF2-40B4-BE49-F238E27FC236}">
              <a16:creationId xmlns:a16="http://schemas.microsoft.com/office/drawing/2014/main" id="{B6372A34-4CBB-45FC-B626-D9C92EF4F774}"/>
            </a:ext>
          </a:extLst>
        </xdr:cNvPr>
        <xdr:cNvCxnSpPr/>
      </xdr:nvCxnSpPr>
      <xdr:spPr>
        <a:xfrm>
          <a:off x="9154160" y="9281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129938</xdr:rowOff>
    </xdr:from>
    <xdr:ext cx="469744" cy="259045"/>
    <xdr:sp macro="" textlink="">
      <xdr:nvSpPr>
        <xdr:cNvPr id="133" name="【体育館・プール】&#10;一人当たり面積平均値テキスト">
          <a:extLst>
            <a:ext uri="{FF2B5EF4-FFF2-40B4-BE49-F238E27FC236}">
              <a16:creationId xmlns:a16="http://schemas.microsoft.com/office/drawing/2014/main" id="{F166AAD8-4D86-4D5A-A8BF-AB2522F1C07C}"/>
            </a:ext>
          </a:extLst>
        </xdr:cNvPr>
        <xdr:cNvSpPr txBox="1"/>
      </xdr:nvSpPr>
      <xdr:spPr>
        <a:xfrm>
          <a:off x="9258300" y="105236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151511</xdr:rowOff>
    </xdr:from>
    <xdr:to>
      <xdr:col>55</xdr:col>
      <xdr:colOff>50800</xdr:colOff>
      <xdr:row>63</xdr:row>
      <xdr:rowOff>81661</xdr:rowOff>
    </xdr:to>
    <xdr:sp macro="" textlink="">
      <xdr:nvSpPr>
        <xdr:cNvPr id="134" name="フローチャート: 判断 133">
          <a:extLst>
            <a:ext uri="{FF2B5EF4-FFF2-40B4-BE49-F238E27FC236}">
              <a16:creationId xmlns:a16="http://schemas.microsoft.com/office/drawing/2014/main" id="{C6833C9A-8146-4910-BC45-51C6705D5E75}"/>
            </a:ext>
          </a:extLst>
        </xdr:cNvPr>
        <xdr:cNvSpPr/>
      </xdr:nvSpPr>
      <xdr:spPr>
        <a:xfrm>
          <a:off x="9192260" y="1054519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159512</xdr:rowOff>
    </xdr:from>
    <xdr:to>
      <xdr:col>50</xdr:col>
      <xdr:colOff>165100</xdr:colOff>
      <xdr:row>63</xdr:row>
      <xdr:rowOff>89662</xdr:rowOff>
    </xdr:to>
    <xdr:sp macro="" textlink="">
      <xdr:nvSpPr>
        <xdr:cNvPr id="135" name="フローチャート: 判断 134">
          <a:extLst>
            <a:ext uri="{FF2B5EF4-FFF2-40B4-BE49-F238E27FC236}">
              <a16:creationId xmlns:a16="http://schemas.microsoft.com/office/drawing/2014/main" id="{86987C37-203A-402C-B368-7CC538050B20}"/>
            </a:ext>
          </a:extLst>
        </xdr:cNvPr>
        <xdr:cNvSpPr/>
      </xdr:nvSpPr>
      <xdr:spPr>
        <a:xfrm>
          <a:off x="8445500" y="105531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147892</xdr:rowOff>
    </xdr:from>
    <xdr:to>
      <xdr:col>46</xdr:col>
      <xdr:colOff>38100</xdr:colOff>
      <xdr:row>63</xdr:row>
      <xdr:rowOff>78042</xdr:rowOff>
    </xdr:to>
    <xdr:sp macro="" textlink="">
      <xdr:nvSpPr>
        <xdr:cNvPr id="136" name="フローチャート: 判断 135">
          <a:extLst>
            <a:ext uri="{FF2B5EF4-FFF2-40B4-BE49-F238E27FC236}">
              <a16:creationId xmlns:a16="http://schemas.microsoft.com/office/drawing/2014/main" id="{C5E167E4-9006-48AD-B8E6-2B65CBF2F735}"/>
            </a:ext>
          </a:extLst>
        </xdr:cNvPr>
        <xdr:cNvSpPr/>
      </xdr:nvSpPr>
      <xdr:spPr>
        <a:xfrm>
          <a:off x="7670800" y="1054157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150558</xdr:rowOff>
    </xdr:from>
    <xdr:to>
      <xdr:col>41</xdr:col>
      <xdr:colOff>101600</xdr:colOff>
      <xdr:row>63</xdr:row>
      <xdr:rowOff>80708</xdr:rowOff>
    </xdr:to>
    <xdr:sp macro="" textlink="">
      <xdr:nvSpPr>
        <xdr:cNvPr id="137" name="フローチャート: 判断 136">
          <a:extLst>
            <a:ext uri="{FF2B5EF4-FFF2-40B4-BE49-F238E27FC236}">
              <a16:creationId xmlns:a16="http://schemas.microsoft.com/office/drawing/2014/main" id="{8D1C7412-CBFD-4375-94F3-C5B98E8D1157}"/>
            </a:ext>
          </a:extLst>
        </xdr:cNvPr>
        <xdr:cNvSpPr/>
      </xdr:nvSpPr>
      <xdr:spPr>
        <a:xfrm>
          <a:off x="6873240" y="105442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1588</xdr:rowOff>
    </xdr:from>
    <xdr:to>
      <xdr:col>36</xdr:col>
      <xdr:colOff>165100</xdr:colOff>
      <xdr:row>63</xdr:row>
      <xdr:rowOff>103188</xdr:rowOff>
    </xdr:to>
    <xdr:sp macro="" textlink="">
      <xdr:nvSpPr>
        <xdr:cNvPr id="138" name="フローチャート: 判断 137">
          <a:extLst>
            <a:ext uri="{FF2B5EF4-FFF2-40B4-BE49-F238E27FC236}">
              <a16:creationId xmlns:a16="http://schemas.microsoft.com/office/drawing/2014/main" id="{4E1FA224-3C0C-4326-AC2F-3087089CF64E}"/>
            </a:ext>
          </a:extLst>
        </xdr:cNvPr>
        <xdr:cNvSpPr/>
      </xdr:nvSpPr>
      <xdr:spPr>
        <a:xfrm>
          <a:off x="6098540" y="10562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39" name="テキスト ボックス 138">
          <a:extLst>
            <a:ext uri="{FF2B5EF4-FFF2-40B4-BE49-F238E27FC236}">
              <a16:creationId xmlns:a16="http://schemas.microsoft.com/office/drawing/2014/main" id="{1773AA34-5BED-49C6-A85B-B9D3D94020DB}"/>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0" name="テキスト ボックス 139">
          <a:extLst>
            <a:ext uri="{FF2B5EF4-FFF2-40B4-BE49-F238E27FC236}">
              <a16:creationId xmlns:a16="http://schemas.microsoft.com/office/drawing/2014/main" id="{27524FFF-ECCD-4F75-810A-0B93501847B3}"/>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1" name="テキスト ボックス 140">
          <a:extLst>
            <a:ext uri="{FF2B5EF4-FFF2-40B4-BE49-F238E27FC236}">
              <a16:creationId xmlns:a16="http://schemas.microsoft.com/office/drawing/2014/main" id="{A388ECB9-566B-463C-9317-84D45402B98F}"/>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2" name="テキスト ボックス 141">
          <a:extLst>
            <a:ext uri="{FF2B5EF4-FFF2-40B4-BE49-F238E27FC236}">
              <a16:creationId xmlns:a16="http://schemas.microsoft.com/office/drawing/2014/main" id="{FF246475-851F-4C79-BEDF-497FA6B6C015}"/>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3" name="テキスト ボックス 142">
          <a:extLst>
            <a:ext uri="{FF2B5EF4-FFF2-40B4-BE49-F238E27FC236}">
              <a16:creationId xmlns:a16="http://schemas.microsoft.com/office/drawing/2014/main" id="{11EFE8A5-455C-4C77-AD54-55CB533F76CD}"/>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10160</xdr:rowOff>
    </xdr:from>
    <xdr:to>
      <xdr:col>55</xdr:col>
      <xdr:colOff>50800</xdr:colOff>
      <xdr:row>55</xdr:row>
      <xdr:rowOff>111760</xdr:rowOff>
    </xdr:to>
    <xdr:sp macro="" textlink="">
      <xdr:nvSpPr>
        <xdr:cNvPr id="144" name="楕円 143">
          <a:extLst>
            <a:ext uri="{FF2B5EF4-FFF2-40B4-BE49-F238E27FC236}">
              <a16:creationId xmlns:a16="http://schemas.microsoft.com/office/drawing/2014/main" id="{2C1CE722-A20F-452C-B828-492799ACBF36}"/>
            </a:ext>
          </a:extLst>
        </xdr:cNvPr>
        <xdr:cNvSpPr/>
      </xdr:nvSpPr>
      <xdr:spPr>
        <a:xfrm>
          <a:off x="9192260" y="92303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54</xdr:row>
      <xdr:rowOff>134637</xdr:rowOff>
    </xdr:from>
    <xdr:ext cx="469744" cy="259045"/>
    <xdr:sp macro="" textlink="">
      <xdr:nvSpPr>
        <xdr:cNvPr id="145" name="【体育館・プール】&#10;一人当たり面積該当値テキスト">
          <a:extLst>
            <a:ext uri="{FF2B5EF4-FFF2-40B4-BE49-F238E27FC236}">
              <a16:creationId xmlns:a16="http://schemas.microsoft.com/office/drawing/2014/main" id="{A2B18550-4733-4E48-8F0E-407554FD1912}"/>
            </a:ext>
          </a:extLst>
        </xdr:cNvPr>
        <xdr:cNvSpPr txBox="1"/>
      </xdr:nvSpPr>
      <xdr:spPr>
        <a:xfrm>
          <a:off x="9258300" y="918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80645</xdr:rowOff>
    </xdr:from>
    <xdr:to>
      <xdr:col>50</xdr:col>
      <xdr:colOff>165100</xdr:colOff>
      <xdr:row>56</xdr:row>
      <xdr:rowOff>10795</xdr:rowOff>
    </xdr:to>
    <xdr:sp macro="" textlink="">
      <xdr:nvSpPr>
        <xdr:cNvPr id="146" name="楕円 145">
          <a:extLst>
            <a:ext uri="{FF2B5EF4-FFF2-40B4-BE49-F238E27FC236}">
              <a16:creationId xmlns:a16="http://schemas.microsoft.com/office/drawing/2014/main" id="{984B3543-7D53-4411-928C-A57E47F971DC}"/>
            </a:ext>
          </a:extLst>
        </xdr:cNvPr>
        <xdr:cNvSpPr/>
      </xdr:nvSpPr>
      <xdr:spPr>
        <a:xfrm>
          <a:off x="8445500" y="93008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55</xdr:row>
      <xdr:rowOff>60960</xdr:rowOff>
    </xdr:from>
    <xdr:to>
      <xdr:col>55</xdr:col>
      <xdr:colOff>0</xdr:colOff>
      <xdr:row>55</xdr:row>
      <xdr:rowOff>131445</xdr:rowOff>
    </xdr:to>
    <xdr:cxnSp macro="">
      <xdr:nvCxnSpPr>
        <xdr:cNvPr id="147" name="直線コネクタ 146">
          <a:extLst>
            <a:ext uri="{FF2B5EF4-FFF2-40B4-BE49-F238E27FC236}">
              <a16:creationId xmlns:a16="http://schemas.microsoft.com/office/drawing/2014/main" id="{856C2983-FE01-4283-A0F3-E8350BC02D98}"/>
            </a:ext>
          </a:extLst>
        </xdr:cNvPr>
        <xdr:cNvCxnSpPr/>
      </xdr:nvCxnSpPr>
      <xdr:spPr>
        <a:xfrm flipV="1">
          <a:off x="8496300" y="9281160"/>
          <a:ext cx="7239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146368</xdr:rowOff>
    </xdr:from>
    <xdr:to>
      <xdr:col>46</xdr:col>
      <xdr:colOff>38100</xdr:colOff>
      <xdr:row>55</xdr:row>
      <xdr:rowOff>76518</xdr:rowOff>
    </xdr:to>
    <xdr:sp macro="" textlink="">
      <xdr:nvSpPr>
        <xdr:cNvPr id="148" name="楕円 147">
          <a:extLst>
            <a:ext uri="{FF2B5EF4-FFF2-40B4-BE49-F238E27FC236}">
              <a16:creationId xmlns:a16="http://schemas.microsoft.com/office/drawing/2014/main" id="{15C61F43-07C8-4863-A06C-5CDD63A78841}"/>
            </a:ext>
          </a:extLst>
        </xdr:cNvPr>
        <xdr:cNvSpPr/>
      </xdr:nvSpPr>
      <xdr:spPr>
        <a:xfrm>
          <a:off x="7670800" y="919892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25718</xdr:rowOff>
    </xdr:from>
    <xdr:to>
      <xdr:col>50</xdr:col>
      <xdr:colOff>114300</xdr:colOff>
      <xdr:row>55</xdr:row>
      <xdr:rowOff>131445</xdr:rowOff>
    </xdr:to>
    <xdr:cxnSp macro="">
      <xdr:nvCxnSpPr>
        <xdr:cNvPr id="149" name="直線コネクタ 148">
          <a:extLst>
            <a:ext uri="{FF2B5EF4-FFF2-40B4-BE49-F238E27FC236}">
              <a16:creationId xmlns:a16="http://schemas.microsoft.com/office/drawing/2014/main" id="{D6C85E7D-05F4-4B3C-BF66-DD5E11E630C3}"/>
            </a:ext>
          </a:extLst>
        </xdr:cNvPr>
        <xdr:cNvCxnSpPr/>
      </xdr:nvCxnSpPr>
      <xdr:spPr>
        <a:xfrm>
          <a:off x="7713980" y="9245918"/>
          <a:ext cx="782320" cy="105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34354</xdr:rowOff>
    </xdr:from>
    <xdr:to>
      <xdr:col>41</xdr:col>
      <xdr:colOff>101600</xdr:colOff>
      <xdr:row>55</xdr:row>
      <xdr:rowOff>135954</xdr:rowOff>
    </xdr:to>
    <xdr:sp macro="" textlink="">
      <xdr:nvSpPr>
        <xdr:cNvPr id="150" name="楕円 149">
          <a:extLst>
            <a:ext uri="{FF2B5EF4-FFF2-40B4-BE49-F238E27FC236}">
              <a16:creationId xmlns:a16="http://schemas.microsoft.com/office/drawing/2014/main" id="{1CD3A9C7-A0C6-4456-AAD8-ADA7538A576C}"/>
            </a:ext>
          </a:extLst>
        </xdr:cNvPr>
        <xdr:cNvSpPr/>
      </xdr:nvSpPr>
      <xdr:spPr>
        <a:xfrm>
          <a:off x="6873240" y="9254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55</xdr:row>
      <xdr:rowOff>25718</xdr:rowOff>
    </xdr:from>
    <xdr:to>
      <xdr:col>45</xdr:col>
      <xdr:colOff>177800</xdr:colOff>
      <xdr:row>55</xdr:row>
      <xdr:rowOff>85154</xdr:rowOff>
    </xdr:to>
    <xdr:cxnSp macro="">
      <xdr:nvCxnSpPr>
        <xdr:cNvPr id="151" name="直線コネクタ 150">
          <a:extLst>
            <a:ext uri="{FF2B5EF4-FFF2-40B4-BE49-F238E27FC236}">
              <a16:creationId xmlns:a16="http://schemas.microsoft.com/office/drawing/2014/main" id="{BEBF4971-1C1E-4C4C-8E83-78E87DCA1D7E}"/>
            </a:ext>
          </a:extLst>
        </xdr:cNvPr>
        <xdr:cNvCxnSpPr/>
      </xdr:nvCxnSpPr>
      <xdr:spPr>
        <a:xfrm flipV="1">
          <a:off x="6924040" y="9245918"/>
          <a:ext cx="78994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80789</xdr:rowOff>
    </xdr:from>
    <xdr:ext cx="469744" cy="259045"/>
    <xdr:sp macro="" textlink="">
      <xdr:nvSpPr>
        <xdr:cNvPr id="152" name="n_1aveValue【体育館・プール】&#10;一人当たり面積">
          <a:extLst>
            <a:ext uri="{FF2B5EF4-FFF2-40B4-BE49-F238E27FC236}">
              <a16:creationId xmlns:a16="http://schemas.microsoft.com/office/drawing/2014/main" id="{4FD4FBB8-5C8A-44B3-84C4-FAB80D487759}"/>
            </a:ext>
          </a:extLst>
        </xdr:cNvPr>
        <xdr:cNvSpPr txBox="1"/>
      </xdr:nvSpPr>
      <xdr:spPr>
        <a:xfrm>
          <a:off x="8271587" y="10642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69169</xdr:rowOff>
    </xdr:from>
    <xdr:ext cx="469744" cy="259045"/>
    <xdr:sp macro="" textlink="">
      <xdr:nvSpPr>
        <xdr:cNvPr id="153" name="n_2aveValue【体育館・プール】&#10;一人当たり面積">
          <a:extLst>
            <a:ext uri="{FF2B5EF4-FFF2-40B4-BE49-F238E27FC236}">
              <a16:creationId xmlns:a16="http://schemas.microsoft.com/office/drawing/2014/main" id="{CE92F55D-0620-42AD-A08A-EEC2F0368562}"/>
            </a:ext>
          </a:extLst>
        </xdr:cNvPr>
        <xdr:cNvSpPr txBox="1"/>
      </xdr:nvSpPr>
      <xdr:spPr>
        <a:xfrm>
          <a:off x="7509587" y="10630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71835</xdr:rowOff>
    </xdr:from>
    <xdr:ext cx="469744" cy="259045"/>
    <xdr:sp macro="" textlink="">
      <xdr:nvSpPr>
        <xdr:cNvPr id="154" name="n_3aveValue【体育館・プール】&#10;一人当たり面積">
          <a:extLst>
            <a:ext uri="{FF2B5EF4-FFF2-40B4-BE49-F238E27FC236}">
              <a16:creationId xmlns:a16="http://schemas.microsoft.com/office/drawing/2014/main" id="{C8A5217D-3468-44A1-B6B8-4ACFC9E30A6F}"/>
            </a:ext>
          </a:extLst>
        </xdr:cNvPr>
        <xdr:cNvSpPr txBox="1"/>
      </xdr:nvSpPr>
      <xdr:spPr>
        <a:xfrm>
          <a:off x="6712027" y="10633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119715</xdr:rowOff>
    </xdr:from>
    <xdr:ext cx="469744" cy="259045"/>
    <xdr:sp macro="" textlink="">
      <xdr:nvSpPr>
        <xdr:cNvPr id="155" name="n_4aveValue【体育館・プール】&#10;一人当たり面積">
          <a:extLst>
            <a:ext uri="{FF2B5EF4-FFF2-40B4-BE49-F238E27FC236}">
              <a16:creationId xmlns:a16="http://schemas.microsoft.com/office/drawing/2014/main" id="{FF396EA9-F52F-44D2-8056-DDC26A8B7A31}"/>
            </a:ext>
          </a:extLst>
        </xdr:cNvPr>
        <xdr:cNvSpPr txBox="1"/>
      </xdr:nvSpPr>
      <xdr:spPr>
        <a:xfrm>
          <a:off x="5937327" y="10345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54</xdr:row>
      <xdr:rowOff>27322</xdr:rowOff>
    </xdr:from>
    <xdr:ext cx="469744" cy="259045"/>
    <xdr:sp macro="" textlink="">
      <xdr:nvSpPr>
        <xdr:cNvPr id="156" name="n_1mainValue【体育館・プール】&#10;一人当たり面積">
          <a:extLst>
            <a:ext uri="{FF2B5EF4-FFF2-40B4-BE49-F238E27FC236}">
              <a16:creationId xmlns:a16="http://schemas.microsoft.com/office/drawing/2014/main" id="{016449E1-4FC4-4885-9563-17253A3A3DAA}"/>
            </a:ext>
          </a:extLst>
        </xdr:cNvPr>
        <xdr:cNvSpPr txBox="1"/>
      </xdr:nvSpPr>
      <xdr:spPr>
        <a:xfrm>
          <a:off x="8271587" y="9079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53</xdr:row>
      <xdr:rowOff>93045</xdr:rowOff>
    </xdr:from>
    <xdr:ext cx="469744" cy="259045"/>
    <xdr:sp macro="" textlink="">
      <xdr:nvSpPr>
        <xdr:cNvPr id="157" name="n_2mainValue【体育館・プール】&#10;一人当たり面積">
          <a:extLst>
            <a:ext uri="{FF2B5EF4-FFF2-40B4-BE49-F238E27FC236}">
              <a16:creationId xmlns:a16="http://schemas.microsoft.com/office/drawing/2014/main" id="{5106F8A4-5D13-4197-BEB9-13656075D10B}"/>
            </a:ext>
          </a:extLst>
        </xdr:cNvPr>
        <xdr:cNvSpPr txBox="1"/>
      </xdr:nvSpPr>
      <xdr:spPr>
        <a:xfrm>
          <a:off x="7509587" y="8977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53</xdr:row>
      <xdr:rowOff>152481</xdr:rowOff>
    </xdr:from>
    <xdr:ext cx="469744" cy="259045"/>
    <xdr:sp macro="" textlink="">
      <xdr:nvSpPr>
        <xdr:cNvPr id="158" name="n_3mainValue【体育館・プール】&#10;一人当たり面積">
          <a:extLst>
            <a:ext uri="{FF2B5EF4-FFF2-40B4-BE49-F238E27FC236}">
              <a16:creationId xmlns:a16="http://schemas.microsoft.com/office/drawing/2014/main" id="{1C2824A0-4360-4E88-A5CE-FD64CC5A4B53}"/>
            </a:ext>
          </a:extLst>
        </xdr:cNvPr>
        <xdr:cNvSpPr txBox="1"/>
      </xdr:nvSpPr>
      <xdr:spPr>
        <a:xfrm>
          <a:off x="6712027" y="9037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59" name="正方形/長方形 158">
          <a:extLst>
            <a:ext uri="{FF2B5EF4-FFF2-40B4-BE49-F238E27FC236}">
              <a16:creationId xmlns:a16="http://schemas.microsoft.com/office/drawing/2014/main" id="{BB76CC0B-5691-4955-A800-5E76DD5D2521}"/>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0" name="正方形/長方形 159">
          <a:extLst>
            <a:ext uri="{FF2B5EF4-FFF2-40B4-BE49-F238E27FC236}">
              <a16:creationId xmlns:a16="http://schemas.microsoft.com/office/drawing/2014/main" id="{3829BB8D-B367-43BD-90ED-4413E3ECB857}"/>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1" name="正方形/長方形 160">
          <a:extLst>
            <a:ext uri="{FF2B5EF4-FFF2-40B4-BE49-F238E27FC236}">
              <a16:creationId xmlns:a16="http://schemas.microsoft.com/office/drawing/2014/main" id="{DD70D006-C588-414E-BA86-9B2ACBB4B2DE}"/>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2" name="正方形/長方形 161">
          <a:extLst>
            <a:ext uri="{FF2B5EF4-FFF2-40B4-BE49-F238E27FC236}">
              <a16:creationId xmlns:a16="http://schemas.microsoft.com/office/drawing/2014/main" id="{9328D098-C94B-4562-95D1-A6A9FB8FE865}"/>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3" name="正方形/長方形 162">
          <a:extLst>
            <a:ext uri="{FF2B5EF4-FFF2-40B4-BE49-F238E27FC236}">
              <a16:creationId xmlns:a16="http://schemas.microsoft.com/office/drawing/2014/main" id="{AA249BFB-D20C-49FA-90AB-77F04EF63F6C}"/>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4" name="正方形/長方形 163">
          <a:extLst>
            <a:ext uri="{FF2B5EF4-FFF2-40B4-BE49-F238E27FC236}">
              <a16:creationId xmlns:a16="http://schemas.microsoft.com/office/drawing/2014/main" id="{9D36E0C0-09A9-4C43-842E-ACBD548574A1}"/>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5" name="正方形/長方形 164">
          <a:extLst>
            <a:ext uri="{FF2B5EF4-FFF2-40B4-BE49-F238E27FC236}">
              <a16:creationId xmlns:a16="http://schemas.microsoft.com/office/drawing/2014/main" id="{C5EE21BB-EB1A-44E0-9565-9E597B28F3A1}"/>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6" name="正方形/長方形 165">
          <a:extLst>
            <a:ext uri="{FF2B5EF4-FFF2-40B4-BE49-F238E27FC236}">
              <a16:creationId xmlns:a16="http://schemas.microsoft.com/office/drawing/2014/main" id="{9B1FAC23-852B-4DCD-A9EA-70B6908713B1}"/>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67" name="テキスト ボックス 166">
          <a:extLst>
            <a:ext uri="{FF2B5EF4-FFF2-40B4-BE49-F238E27FC236}">
              <a16:creationId xmlns:a16="http://schemas.microsoft.com/office/drawing/2014/main" id="{F68FE138-0931-4FF7-A525-DD1F22A5752C}"/>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68" name="直線コネクタ 167">
          <a:extLst>
            <a:ext uri="{FF2B5EF4-FFF2-40B4-BE49-F238E27FC236}">
              <a16:creationId xmlns:a16="http://schemas.microsoft.com/office/drawing/2014/main" id="{60F8B366-6CC4-41E1-910F-91400C28F6F6}"/>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69" name="テキスト ボックス 168">
          <a:extLst>
            <a:ext uri="{FF2B5EF4-FFF2-40B4-BE49-F238E27FC236}">
              <a16:creationId xmlns:a16="http://schemas.microsoft.com/office/drawing/2014/main" id="{57C2B400-FED4-47AB-9C48-8CC10BF2DF06}"/>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0" name="直線コネクタ 169">
          <a:extLst>
            <a:ext uri="{FF2B5EF4-FFF2-40B4-BE49-F238E27FC236}">
              <a16:creationId xmlns:a16="http://schemas.microsoft.com/office/drawing/2014/main" id="{686E83DD-3191-4B06-BAE0-D2FA2E32F3D9}"/>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71" name="テキスト ボックス 170">
          <a:extLst>
            <a:ext uri="{FF2B5EF4-FFF2-40B4-BE49-F238E27FC236}">
              <a16:creationId xmlns:a16="http://schemas.microsoft.com/office/drawing/2014/main" id="{01A78257-7D9D-4F23-84D8-A2A2485C2748}"/>
            </a:ext>
          </a:extLst>
        </xdr:cNvPr>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2" name="直線コネクタ 171">
          <a:extLst>
            <a:ext uri="{FF2B5EF4-FFF2-40B4-BE49-F238E27FC236}">
              <a16:creationId xmlns:a16="http://schemas.microsoft.com/office/drawing/2014/main" id="{5AF49A29-DFE3-4213-ACF0-C742FE81F44D}"/>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73" name="テキスト ボックス 172">
          <a:extLst>
            <a:ext uri="{FF2B5EF4-FFF2-40B4-BE49-F238E27FC236}">
              <a16:creationId xmlns:a16="http://schemas.microsoft.com/office/drawing/2014/main" id="{22D11BE7-42F5-459E-B5BE-F3725B9BBDF8}"/>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74" name="直線コネクタ 173">
          <a:extLst>
            <a:ext uri="{FF2B5EF4-FFF2-40B4-BE49-F238E27FC236}">
              <a16:creationId xmlns:a16="http://schemas.microsoft.com/office/drawing/2014/main" id="{62978D3C-9EDB-4E85-86B1-69FCDECCDE5B}"/>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75" name="テキスト ボックス 174">
          <a:extLst>
            <a:ext uri="{FF2B5EF4-FFF2-40B4-BE49-F238E27FC236}">
              <a16:creationId xmlns:a16="http://schemas.microsoft.com/office/drawing/2014/main" id="{46E19801-8BB2-4391-9D67-EA2DEC8E16B6}"/>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76" name="直線コネクタ 175">
          <a:extLst>
            <a:ext uri="{FF2B5EF4-FFF2-40B4-BE49-F238E27FC236}">
              <a16:creationId xmlns:a16="http://schemas.microsoft.com/office/drawing/2014/main" id="{6FBBAE97-B204-4CFC-B043-CF8C669B4516}"/>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77" name="テキスト ボックス 176">
          <a:extLst>
            <a:ext uri="{FF2B5EF4-FFF2-40B4-BE49-F238E27FC236}">
              <a16:creationId xmlns:a16="http://schemas.microsoft.com/office/drawing/2014/main" id="{A218DAAA-AD9A-48D7-8722-635B5427C174}"/>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78" name="直線コネクタ 177">
          <a:extLst>
            <a:ext uri="{FF2B5EF4-FFF2-40B4-BE49-F238E27FC236}">
              <a16:creationId xmlns:a16="http://schemas.microsoft.com/office/drawing/2014/main" id="{F1197EC5-D448-4A27-A1D6-2CEC543E7BD4}"/>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79" name="テキスト ボックス 178">
          <a:extLst>
            <a:ext uri="{FF2B5EF4-FFF2-40B4-BE49-F238E27FC236}">
              <a16:creationId xmlns:a16="http://schemas.microsoft.com/office/drawing/2014/main" id="{8E3FFB27-A7F3-4299-9599-CAC8E2DBF59E}"/>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0" name="直線コネクタ 179">
          <a:extLst>
            <a:ext uri="{FF2B5EF4-FFF2-40B4-BE49-F238E27FC236}">
              <a16:creationId xmlns:a16="http://schemas.microsoft.com/office/drawing/2014/main" id="{C52FCE1D-A477-444B-B5B4-3549F98C0F4C}"/>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81" name="テキスト ボックス 180">
          <a:extLst>
            <a:ext uri="{FF2B5EF4-FFF2-40B4-BE49-F238E27FC236}">
              <a16:creationId xmlns:a16="http://schemas.microsoft.com/office/drawing/2014/main" id="{17B4C88A-83FE-4A71-AE4F-42A15426B37C}"/>
            </a:ext>
          </a:extLst>
        </xdr:cNvPr>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2" name="直線コネクタ 181">
          <a:extLst>
            <a:ext uri="{FF2B5EF4-FFF2-40B4-BE49-F238E27FC236}">
              <a16:creationId xmlns:a16="http://schemas.microsoft.com/office/drawing/2014/main" id="{93BC36FE-8B7E-4FF4-B9DF-81BB5DBB4903}"/>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3" name="【福祉施設】&#10;有形固定資産減価償却率グラフ枠">
          <a:extLst>
            <a:ext uri="{FF2B5EF4-FFF2-40B4-BE49-F238E27FC236}">
              <a16:creationId xmlns:a16="http://schemas.microsoft.com/office/drawing/2014/main" id="{A422911D-8ED7-4686-BA5E-5D69B3C8463B}"/>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134438</xdr:rowOff>
    </xdr:from>
    <xdr:to>
      <xdr:col>24</xdr:col>
      <xdr:colOff>62865</xdr:colOff>
      <xdr:row>86</xdr:row>
      <xdr:rowOff>168729</xdr:rowOff>
    </xdr:to>
    <xdr:cxnSp macro="">
      <xdr:nvCxnSpPr>
        <xdr:cNvPr id="184" name="直線コネクタ 183">
          <a:extLst>
            <a:ext uri="{FF2B5EF4-FFF2-40B4-BE49-F238E27FC236}">
              <a16:creationId xmlns:a16="http://schemas.microsoft.com/office/drawing/2014/main" id="{63EF382A-EB49-47E0-9F6B-BC70EFA9BC48}"/>
            </a:ext>
          </a:extLst>
        </xdr:cNvPr>
        <xdr:cNvCxnSpPr/>
      </xdr:nvCxnSpPr>
      <xdr:spPr>
        <a:xfrm flipV="1">
          <a:off x="4086225" y="13042718"/>
          <a:ext cx="0" cy="1543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185" name="【福祉施設】&#10;有形固定資産減価償却率最小値テキスト">
          <a:extLst>
            <a:ext uri="{FF2B5EF4-FFF2-40B4-BE49-F238E27FC236}">
              <a16:creationId xmlns:a16="http://schemas.microsoft.com/office/drawing/2014/main" id="{06CC9EDF-389A-429A-B20D-6B47ACC95D71}"/>
            </a:ext>
          </a:extLst>
        </xdr:cNvPr>
        <xdr:cNvSpPr txBox="1"/>
      </xdr:nvSpPr>
      <xdr:spPr>
        <a:xfrm>
          <a:off x="412496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186" name="直線コネクタ 185">
          <a:extLst>
            <a:ext uri="{FF2B5EF4-FFF2-40B4-BE49-F238E27FC236}">
              <a16:creationId xmlns:a16="http://schemas.microsoft.com/office/drawing/2014/main" id="{1470BC64-D731-4813-B452-71A9A8E4384B}"/>
            </a:ext>
          </a:extLst>
        </xdr:cNvPr>
        <xdr:cNvCxnSpPr/>
      </xdr:nvCxnSpPr>
      <xdr:spPr>
        <a:xfrm>
          <a:off x="402082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81115</xdr:rowOff>
    </xdr:from>
    <xdr:ext cx="340478" cy="259045"/>
    <xdr:sp macro="" textlink="">
      <xdr:nvSpPr>
        <xdr:cNvPr id="187" name="【福祉施設】&#10;有形固定資産減価償却率最大値テキスト">
          <a:extLst>
            <a:ext uri="{FF2B5EF4-FFF2-40B4-BE49-F238E27FC236}">
              <a16:creationId xmlns:a16="http://schemas.microsoft.com/office/drawing/2014/main" id="{0531CB7F-BF4D-40E1-97E6-4AA8E3633BB4}"/>
            </a:ext>
          </a:extLst>
        </xdr:cNvPr>
        <xdr:cNvSpPr txBox="1"/>
      </xdr:nvSpPr>
      <xdr:spPr>
        <a:xfrm>
          <a:off x="4124960" y="128217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134438</xdr:rowOff>
    </xdr:from>
    <xdr:to>
      <xdr:col>24</xdr:col>
      <xdr:colOff>152400</xdr:colOff>
      <xdr:row>77</xdr:row>
      <xdr:rowOff>134438</xdr:rowOff>
    </xdr:to>
    <xdr:cxnSp macro="">
      <xdr:nvCxnSpPr>
        <xdr:cNvPr id="188" name="直線コネクタ 187">
          <a:extLst>
            <a:ext uri="{FF2B5EF4-FFF2-40B4-BE49-F238E27FC236}">
              <a16:creationId xmlns:a16="http://schemas.microsoft.com/office/drawing/2014/main" id="{2CD442C0-EC1E-45AE-9362-76866077D8F9}"/>
            </a:ext>
          </a:extLst>
        </xdr:cNvPr>
        <xdr:cNvCxnSpPr/>
      </xdr:nvCxnSpPr>
      <xdr:spPr>
        <a:xfrm>
          <a:off x="4020820" y="130427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140806</xdr:rowOff>
    </xdr:from>
    <xdr:ext cx="405111" cy="259045"/>
    <xdr:sp macro="" textlink="">
      <xdr:nvSpPr>
        <xdr:cNvPr id="189" name="【福祉施設】&#10;有形固定資産減価償却率平均値テキスト">
          <a:extLst>
            <a:ext uri="{FF2B5EF4-FFF2-40B4-BE49-F238E27FC236}">
              <a16:creationId xmlns:a16="http://schemas.microsoft.com/office/drawing/2014/main" id="{A3E8BBD4-C9BD-4AA4-A39E-650185F8C34D}"/>
            </a:ext>
          </a:extLst>
        </xdr:cNvPr>
        <xdr:cNvSpPr txBox="1"/>
      </xdr:nvSpPr>
      <xdr:spPr>
        <a:xfrm>
          <a:off x="4124960" y="137196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117929</xdr:rowOff>
    </xdr:from>
    <xdr:to>
      <xdr:col>24</xdr:col>
      <xdr:colOff>114300</xdr:colOff>
      <xdr:row>83</xdr:row>
      <xdr:rowOff>48079</xdr:rowOff>
    </xdr:to>
    <xdr:sp macro="" textlink="">
      <xdr:nvSpPr>
        <xdr:cNvPr id="190" name="フローチャート: 判断 189">
          <a:extLst>
            <a:ext uri="{FF2B5EF4-FFF2-40B4-BE49-F238E27FC236}">
              <a16:creationId xmlns:a16="http://schemas.microsoft.com/office/drawing/2014/main" id="{5225BC67-709C-4045-81CA-DB9837879E6E}"/>
            </a:ext>
          </a:extLst>
        </xdr:cNvPr>
        <xdr:cNvSpPr/>
      </xdr:nvSpPr>
      <xdr:spPr>
        <a:xfrm>
          <a:off x="4036060" y="1386440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77107</xdr:rowOff>
    </xdr:from>
    <xdr:to>
      <xdr:col>20</xdr:col>
      <xdr:colOff>38100</xdr:colOff>
      <xdr:row>83</xdr:row>
      <xdr:rowOff>7257</xdr:rowOff>
    </xdr:to>
    <xdr:sp macro="" textlink="">
      <xdr:nvSpPr>
        <xdr:cNvPr id="191" name="フローチャート: 判断 190">
          <a:extLst>
            <a:ext uri="{FF2B5EF4-FFF2-40B4-BE49-F238E27FC236}">
              <a16:creationId xmlns:a16="http://schemas.microsoft.com/office/drawing/2014/main" id="{1508D9FB-12C8-458D-8825-9B0DB6A21CFF}"/>
            </a:ext>
          </a:extLst>
        </xdr:cNvPr>
        <xdr:cNvSpPr/>
      </xdr:nvSpPr>
      <xdr:spPr>
        <a:xfrm>
          <a:off x="3312160" y="1382358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15058</xdr:rowOff>
    </xdr:from>
    <xdr:to>
      <xdr:col>15</xdr:col>
      <xdr:colOff>101600</xdr:colOff>
      <xdr:row>82</xdr:row>
      <xdr:rowOff>116658</xdr:rowOff>
    </xdr:to>
    <xdr:sp macro="" textlink="">
      <xdr:nvSpPr>
        <xdr:cNvPr id="192" name="フローチャート: 判断 191">
          <a:extLst>
            <a:ext uri="{FF2B5EF4-FFF2-40B4-BE49-F238E27FC236}">
              <a16:creationId xmlns:a16="http://schemas.microsoft.com/office/drawing/2014/main" id="{0B2E40FC-D692-4347-819F-72973A939F06}"/>
            </a:ext>
          </a:extLst>
        </xdr:cNvPr>
        <xdr:cNvSpPr/>
      </xdr:nvSpPr>
      <xdr:spPr>
        <a:xfrm>
          <a:off x="2514600" y="13761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82006</xdr:rowOff>
    </xdr:from>
    <xdr:to>
      <xdr:col>10</xdr:col>
      <xdr:colOff>165100</xdr:colOff>
      <xdr:row>82</xdr:row>
      <xdr:rowOff>12156</xdr:rowOff>
    </xdr:to>
    <xdr:sp macro="" textlink="">
      <xdr:nvSpPr>
        <xdr:cNvPr id="193" name="フローチャート: 判断 192">
          <a:extLst>
            <a:ext uri="{FF2B5EF4-FFF2-40B4-BE49-F238E27FC236}">
              <a16:creationId xmlns:a16="http://schemas.microsoft.com/office/drawing/2014/main" id="{AAEF74FA-9806-47B1-AB0B-10665040C94E}"/>
            </a:ext>
          </a:extLst>
        </xdr:cNvPr>
        <xdr:cNvSpPr/>
      </xdr:nvSpPr>
      <xdr:spPr>
        <a:xfrm>
          <a:off x="1739900" y="136608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57513</xdr:rowOff>
    </xdr:from>
    <xdr:to>
      <xdr:col>6</xdr:col>
      <xdr:colOff>38100</xdr:colOff>
      <xdr:row>81</xdr:row>
      <xdr:rowOff>159113</xdr:rowOff>
    </xdr:to>
    <xdr:sp macro="" textlink="">
      <xdr:nvSpPr>
        <xdr:cNvPr id="194" name="フローチャート: 判断 193">
          <a:extLst>
            <a:ext uri="{FF2B5EF4-FFF2-40B4-BE49-F238E27FC236}">
              <a16:creationId xmlns:a16="http://schemas.microsoft.com/office/drawing/2014/main" id="{F24DF5F8-A8B5-4C6B-8A69-D4D436C71386}"/>
            </a:ext>
          </a:extLst>
        </xdr:cNvPr>
        <xdr:cNvSpPr/>
      </xdr:nvSpPr>
      <xdr:spPr>
        <a:xfrm>
          <a:off x="965200" y="1363635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5" name="テキスト ボックス 194">
          <a:extLst>
            <a:ext uri="{FF2B5EF4-FFF2-40B4-BE49-F238E27FC236}">
              <a16:creationId xmlns:a16="http://schemas.microsoft.com/office/drawing/2014/main" id="{A967F731-3723-4D3A-A23A-75B3EC7BF911}"/>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6" name="テキスト ボックス 195">
          <a:extLst>
            <a:ext uri="{FF2B5EF4-FFF2-40B4-BE49-F238E27FC236}">
              <a16:creationId xmlns:a16="http://schemas.microsoft.com/office/drawing/2014/main" id="{C2FBC329-E0B3-4295-B5FE-922AD0F1A8E8}"/>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7" name="テキスト ボックス 196">
          <a:extLst>
            <a:ext uri="{FF2B5EF4-FFF2-40B4-BE49-F238E27FC236}">
              <a16:creationId xmlns:a16="http://schemas.microsoft.com/office/drawing/2014/main" id="{47D89DA1-BD76-4389-A907-DEA2F177A64F}"/>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98" name="テキスト ボックス 197">
          <a:extLst>
            <a:ext uri="{FF2B5EF4-FFF2-40B4-BE49-F238E27FC236}">
              <a16:creationId xmlns:a16="http://schemas.microsoft.com/office/drawing/2014/main" id="{8FD4E266-3733-4F82-8DD4-FE6EBD68577E}"/>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ABE52BC7-EEFC-49BC-AD1E-4F952883B1A5}"/>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113030</xdr:rowOff>
    </xdr:from>
    <xdr:to>
      <xdr:col>24</xdr:col>
      <xdr:colOff>114300</xdr:colOff>
      <xdr:row>86</xdr:row>
      <xdr:rowOff>43180</xdr:rowOff>
    </xdr:to>
    <xdr:sp macro="" textlink="">
      <xdr:nvSpPr>
        <xdr:cNvPr id="200" name="楕円 199">
          <a:extLst>
            <a:ext uri="{FF2B5EF4-FFF2-40B4-BE49-F238E27FC236}">
              <a16:creationId xmlns:a16="http://schemas.microsoft.com/office/drawing/2014/main" id="{7AA9C0DF-030E-4BF3-B9D5-C57C9B9734AF}"/>
            </a:ext>
          </a:extLst>
        </xdr:cNvPr>
        <xdr:cNvSpPr/>
      </xdr:nvSpPr>
      <xdr:spPr>
        <a:xfrm>
          <a:off x="4036060" y="143624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91457</xdr:rowOff>
    </xdr:from>
    <xdr:ext cx="405111" cy="259045"/>
    <xdr:sp macro="" textlink="">
      <xdr:nvSpPr>
        <xdr:cNvPr id="201" name="【福祉施設】&#10;有形固定資産減価償却率該当値テキスト">
          <a:extLst>
            <a:ext uri="{FF2B5EF4-FFF2-40B4-BE49-F238E27FC236}">
              <a16:creationId xmlns:a16="http://schemas.microsoft.com/office/drawing/2014/main" id="{B30A9DCE-6E36-4249-A2B3-6730D23DC903}"/>
            </a:ext>
          </a:extLst>
        </xdr:cNvPr>
        <xdr:cNvSpPr txBox="1"/>
      </xdr:nvSpPr>
      <xdr:spPr>
        <a:xfrm>
          <a:off x="4124960" y="1434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42818</xdr:rowOff>
    </xdr:from>
    <xdr:to>
      <xdr:col>20</xdr:col>
      <xdr:colOff>38100</xdr:colOff>
      <xdr:row>85</xdr:row>
      <xdr:rowOff>144418</xdr:rowOff>
    </xdr:to>
    <xdr:sp macro="" textlink="">
      <xdr:nvSpPr>
        <xdr:cNvPr id="202" name="楕円 201">
          <a:extLst>
            <a:ext uri="{FF2B5EF4-FFF2-40B4-BE49-F238E27FC236}">
              <a16:creationId xmlns:a16="http://schemas.microsoft.com/office/drawing/2014/main" id="{51B5FC1A-EF2B-4DB4-A23A-991D206F9CCC}"/>
            </a:ext>
          </a:extLst>
        </xdr:cNvPr>
        <xdr:cNvSpPr/>
      </xdr:nvSpPr>
      <xdr:spPr>
        <a:xfrm>
          <a:off x="3312160" y="1429221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93618</xdr:rowOff>
    </xdr:from>
    <xdr:to>
      <xdr:col>24</xdr:col>
      <xdr:colOff>63500</xdr:colOff>
      <xdr:row>85</xdr:row>
      <xdr:rowOff>163830</xdr:rowOff>
    </xdr:to>
    <xdr:cxnSp macro="">
      <xdr:nvCxnSpPr>
        <xdr:cNvPr id="203" name="直線コネクタ 202">
          <a:extLst>
            <a:ext uri="{FF2B5EF4-FFF2-40B4-BE49-F238E27FC236}">
              <a16:creationId xmlns:a16="http://schemas.microsoft.com/office/drawing/2014/main" id="{133D39DE-0856-4FFB-B88D-64E34E5C1511}"/>
            </a:ext>
          </a:extLst>
        </xdr:cNvPr>
        <xdr:cNvCxnSpPr/>
      </xdr:nvCxnSpPr>
      <xdr:spPr>
        <a:xfrm>
          <a:off x="3355340" y="14343018"/>
          <a:ext cx="731520" cy="70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145687</xdr:rowOff>
    </xdr:from>
    <xdr:to>
      <xdr:col>15</xdr:col>
      <xdr:colOff>101600</xdr:colOff>
      <xdr:row>85</xdr:row>
      <xdr:rowOff>75837</xdr:rowOff>
    </xdr:to>
    <xdr:sp macro="" textlink="">
      <xdr:nvSpPr>
        <xdr:cNvPr id="204" name="楕円 203">
          <a:extLst>
            <a:ext uri="{FF2B5EF4-FFF2-40B4-BE49-F238E27FC236}">
              <a16:creationId xmlns:a16="http://schemas.microsoft.com/office/drawing/2014/main" id="{D076AD7F-6481-44CF-B3DF-FE30F49AED26}"/>
            </a:ext>
          </a:extLst>
        </xdr:cNvPr>
        <xdr:cNvSpPr/>
      </xdr:nvSpPr>
      <xdr:spPr>
        <a:xfrm>
          <a:off x="2514600" y="142274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25037</xdr:rowOff>
    </xdr:from>
    <xdr:to>
      <xdr:col>19</xdr:col>
      <xdr:colOff>177800</xdr:colOff>
      <xdr:row>85</xdr:row>
      <xdr:rowOff>93618</xdr:rowOff>
    </xdr:to>
    <xdr:cxnSp macro="">
      <xdr:nvCxnSpPr>
        <xdr:cNvPr id="205" name="直線コネクタ 204">
          <a:extLst>
            <a:ext uri="{FF2B5EF4-FFF2-40B4-BE49-F238E27FC236}">
              <a16:creationId xmlns:a16="http://schemas.microsoft.com/office/drawing/2014/main" id="{DF117C75-E837-4380-9F53-40B153BADD1F}"/>
            </a:ext>
          </a:extLst>
        </xdr:cNvPr>
        <xdr:cNvCxnSpPr/>
      </xdr:nvCxnSpPr>
      <xdr:spPr>
        <a:xfrm>
          <a:off x="2565400" y="14274437"/>
          <a:ext cx="78994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75474</xdr:rowOff>
    </xdr:from>
    <xdr:to>
      <xdr:col>10</xdr:col>
      <xdr:colOff>165100</xdr:colOff>
      <xdr:row>85</xdr:row>
      <xdr:rowOff>5624</xdr:rowOff>
    </xdr:to>
    <xdr:sp macro="" textlink="">
      <xdr:nvSpPr>
        <xdr:cNvPr id="206" name="楕円 205">
          <a:extLst>
            <a:ext uri="{FF2B5EF4-FFF2-40B4-BE49-F238E27FC236}">
              <a16:creationId xmlns:a16="http://schemas.microsoft.com/office/drawing/2014/main" id="{54256918-6085-4C61-9407-4FFF8BD25630}"/>
            </a:ext>
          </a:extLst>
        </xdr:cNvPr>
        <xdr:cNvSpPr/>
      </xdr:nvSpPr>
      <xdr:spPr>
        <a:xfrm>
          <a:off x="1739900" y="141572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126274</xdr:rowOff>
    </xdr:from>
    <xdr:to>
      <xdr:col>15</xdr:col>
      <xdr:colOff>50800</xdr:colOff>
      <xdr:row>85</xdr:row>
      <xdr:rowOff>25037</xdr:rowOff>
    </xdr:to>
    <xdr:cxnSp macro="">
      <xdr:nvCxnSpPr>
        <xdr:cNvPr id="207" name="直線コネクタ 206">
          <a:extLst>
            <a:ext uri="{FF2B5EF4-FFF2-40B4-BE49-F238E27FC236}">
              <a16:creationId xmlns:a16="http://schemas.microsoft.com/office/drawing/2014/main" id="{A12309A0-4288-4530-9303-2E7B1157972D}"/>
            </a:ext>
          </a:extLst>
        </xdr:cNvPr>
        <xdr:cNvCxnSpPr/>
      </xdr:nvCxnSpPr>
      <xdr:spPr>
        <a:xfrm>
          <a:off x="1790700" y="14208034"/>
          <a:ext cx="774700" cy="66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104866</xdr:rowOff>
    </xdr:from>
    <xdr:to>
      <xdr:col>6</xdr:col>
      <xdr:colOff>38100</xdr:colOff>
      <xdr:row>85</xdr:row>
      <xdr:rowOff>35016</xdr:rowOff>
    </xdr:to>
    <xdr:sp macro="" textlink="">
      <xdr:nvSpPr>
        <xdr:cNvPr id="208" name="楕円 207">
          <a:extLst>
            <a:ext uri="{FF2B5EF4-FFF2-40B4-BE49-F238E27FC236}">
              <a16:creationId xmlns:a16="http://schemas.microsoft.com/office/drawing/2014/main" id="{EE3A6555-304C-4D66-ACFE-44346A23AA8A}"/>
            </a:ext>
          </a:extLst>
        </xdr:cNvPr>
        <xdr:cNvSpPr/>
      </xdr:nvSpPr>
      <xdr:spPr>
        <a:xfrm>
          <a:off x="965200" y="1418662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126274</xdr:rowOff>
    </xdr:from>
    <xdr:to>
      <xdr:col>10</xdr:col>
      <xdr:colOff>114300</xdr:colOff>
      <xdr:row>84</xdr:row>
      <xdr:rowOff>155666</xdr:rowOff>
    </xdr:to>
    <xdr:cxnSp macro="">
      <xdr:nvCxnSpPr>
        <xdr:cNvPr id="209" name="直線コネクタ 208">
          <a:extLst>
            <a:ext uri="{FF2B5EF4-FFF2-40B4-BE49-F238E27FC236}">
              <a16:creationId xmlns:a16="http://schemas.microsoft.com/office/drawing/2014/main" id="{08DD9ECE-4702-44EE-BF2C-E27DEEC9D6CD}"/>
            </a:ext>
          </a:extLst>
        </xdr:cNvPr>
        <xdr:cNvCxnSpPr/>
      </xdr:nvCxnSpPr>
      <xdr:spPr>
        <a:xfrm flipV="1">
          <a:off x="1008380" y="14208034"/>
          <a:ext cx="78232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23784</xdr:rowOff>
    </xdr:from>
    <xdr:ext cx="405111" cy="259045"/>
    <xdr:sp macro="" textlink="">
      <xdr:nvSpPr>
        <xdr:cNvPr id="210" name="n_1aveValue【福祉施設】&#10;有形固定資産減価償却率">
          <a:extLst>
            <a:ext uri="{FF2B5EF4-FFF2-40B4-BE49-F238E27FC236}">
              <a16:creationId xmlns:a16="http://schemas.microsoft.com/office/drawing/2014/main" id="{5189C703-B731-44C1-B70B-A5DBB4A34E32}"/>
            </a:ext>
          </a:extLst>
        </xdr:cNvPr>
        <xdr:cNvSpPr txBox="1"/>
      </xdr:nvSpPr>
      <xdr:spPr>
        <a:xfrm>
          <a:off x="3170564" y="13602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133185</xdr:rowOff>
    </xdr:from>
    <xdr:ext cx="405111" cy="259045"/>
    <xdr:sp macro="" textlink="">
      <xdr:nvSpPr>
        <xdr:cNvPr id="211" name="n_2aveValue【福祉施設】&#10;有形固定資産減価償却率">
          <a:extLst>
            <a:ext uri="{FF2B5EF4-FFF2-40B4-BE49-F238E27FC236}">
              <a16:creationId xmlns:a16="http://schemas.microsoft.com/office/drawing/2014/main" id="{3619C4BA-C9E9-48D0-B986-769877E1C7E0}"/>
            </a:ext>
          </a:extLst>
        </xdr:cNvPr>
        <xdr:cNvSpPr txBox="1"/>
      </xdr:nvSpPr>
      <xdr:spPr>
        <a:xfrm>
          <a:off x="2385704" y="13544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28683</xdr:rowOff>
    </xdr:from>
    <xdr:ext cx="405111" cy="259045"/>
    <xdr:sp macro="" textlink="">
      <xdr:nvSpPr>
        <xdr:cNvPr id="212" name="n_3aveValue【福祉施設】&#10;有形固定資産減価償却率">
          <a:extLst>
            <a:ext uri="{FF2B5EF4-FFF2-40B4-BE49-F238E27FC236}">
              <a16:creationId xmlns:a16="http://schemas.microsoft.com/office/drawing/2014/main" id="{354F419B-16C4-4456-A2AE-73F8C0B81C1E}"/>
            </a:ext>
          </a:extLst>
        </xdr:cNvPr>
        <xdr:cNvSpPr txBox="1"/>
      </xdr:nvSpPr>
      <xdr:spPr>
        <a:xfrm>
          <a:off x="1611004" y="13439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4190</xdr:rowOff>
    </xdr:from>
    <xdr:ext cx="405111" cy="259045"/>
    <xdr:sp macro="" textlink="">
      <xdr:nvSpPr>
        <xdr:cNvPr id="213" name="n_4aveValue【福祉施設】&#10;有形固定資産減価償却率">
          <a:extLst>
            <a:ext uri="{FF2B5EF4-FFF2-40B4-BE49-F238E27FC236}">
              <a16:creationId xmlns:a16="http://schemas.microsoft.com/office/drawing/2014/main" id="{5F8165A1-72FB-4B86-94A7-9358C670514F}"/>
            </a:ext>
          </a:extLst>
        </xdr:cNvPr>
        <xdr:cNvSpPr txBox="1"/>
      </xdr:nvSpPr>
      <xdr:spPr>
        <a:xfrm>
          <a:off x="836304" y="13415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135545</xdr:rowOff>
    </xdr:from>
    <xdr:ext cx="405111" cy="259045"/>
    <xdr:sp macro="" textlink="">
      <xdr:nvSpPr>
        <xdr:cNvPr id="214" name="n_1mainValue【福祉施設】&#10;有形固定資産減価償却率">
          <a:extLst>
            <a:ext uri="{FF2B5EF4-FFF2-40B4-BE49-F238E27FC236}">
              <a16:creationId xmlns:a16="http://schemas.microsoft.com/office/drawing/2014/main" id="{3D0D754B-A28B-4709-8457-5F95F9C0D1CF}"/>
            </a:ext>
          </a:extLst>
        </xdr:cNvPr>
        <xdr:cNvSpPr txBox="1"/>
      </xdr:nvSpPr>
      <xdr:spPr>
        <a:xfrm>
          <a:off x="3170564" y="14384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66964</xdr:rowOff>
    </xdr:from>
    <xdr:ext cx="405111" cy="259045"/>
    <xdr:sp macro="" textlink="">
      <xdr:nvSpPr>
        <xdr:cNvPr id="215" name="n_2mainValue【福祉施設】&#10;有形固定資産減価償却率">
          <a:extLst>
            <a:ext uri="{FF2B5EF4-FFF2-40B4-BE49-F238E27FC236}">
              <a16:creationId xmlns:a16="http://schemas.microsoft.com/office/drawing/2014/main" id="{1873E995-AB30-47E7-837C-1639298988F6}"/>
            </a:ext>
          </a:extLst>
        </xdr:cNvPr>
        <xdr:cNvSpPr txBox="1"/>
      </xdr:nvSpPr>
      <xdr:spPr>
        <a:xfrm>
          <a:off x="2385704" y="14316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168201</xdr:rowOff>
    </xdr:from>
    <xdr:ext cx="405111" cy="259045"/>
    <xdr:sp macro="" textlink="">
      <xdr:nvSpPr>
        <xdr:cNvPr id="216" name="n_3mainValue【福祉施設】&#10;有形固定資産減価償却率">
          <a:extLst>
            <a:ext uri="{FF2B5EF4-FFF2-40B4-BE49-F238E27FC236}">
              <a16:creationId xmlns:a16="http://schemas.microsoft.com/office/drawing/2014/main" id="{5D1EE403-32E7-4B2B-8107-FA7AFE154A14}"/>
            </a:ext>
          </a:extLst>
        </xdr:cNvPr>
        <xdr:cNvSpPr txBox="1"/>
      </xdr:nvSpPr>
      <xdr:spPr>
        <a:xfrm>
          <a:off x="1611004" y="1424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26143</xdr:rowOff>
    </xdr:from>
    <xdr:ext cx="405111" cy="259045"/>
    <xdr:sp macro="" textlink="">
      <xdr:nvSpPr>
        <xdr:cNvPr id="217" name="n_4mainValue【福祉施設】&#10;有形固定資産減価償却率">
          <a:extLst>
            <a:ext uri="{FF2B5EF4-FFF2-40B4-BE49-F238E27FC236}">
              <a16:creationId xmlns:a16="http://schemas.microsoft.com/office/drawing/2014/main" id="{C89EC774-6B8D-41E8-B4C1-F6ECA9318E6A}"/>
            </a:ext>
          </a:extLst>
        </xdr:cNvPr>
        <xdr:cNvSpPr txBox="1"/>
      </xdr:nvSpPr>
      <xdr:spPr>
        <a:xfrm>
          <a:off x="836304" y="14275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18" name="正方形/長方形 217">
          <a:extLst>
            <a:ext uri="{FF2B5EF4-FFF2-40B4-BE49-F238E27FC236}">
              <a16:creationId xmlns:a16="http://schemas.microsoft.com/office/drawing/2014/main" id="{22062A1B-5275-4B66-850A-D3EEA9D5FAC1}"/>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19" name="正方形/長方形 218">
          <a:extLst>
            <a:ext uri="{FF2B5EF4-FFF2-40B4-BE49-F238E27FC236}">
              <a16:creationId xmlns:a16="http://schemas.microsoft.com/office/drawing/2014/main" id="{BE71E670-B3A1-4D6F-B5F2-C6B2EDC594BD}"/>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0" name="正方形/長方形 219">
          <a:extLst>
            <a:ext uri="{FF2B5EF4-FFF2-40B4-BE49-F238E27FC236}">
              <a16:creationId xmlns:a16="http://schemas.microsoft.com/office/drawing/2014/main" id="{E94938B2-34F7-4BC3-B825-5D8CFF9BCA4D}"/>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1" name="正方形/長方形 220">
          <a:extLst>
            <a:ext uri="{FF2B5EF4-FFF2-40B4-BE49-F238E27FC236}">
              <a16:creationId xmlns:a16="http://schemas.microsoft.com/office/drawing/2014/main" id="{41B74BE8-206F-4F71-85AE-B00183BE0AEA}"/>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2" name="正方形/長方形 221">
          <a:extLst>
            <a:ext uri="{FF2B5EF4-FFF2-40B4-BE49-F238E27FC236}">
              <a16:creationId xmlns:a16="http://schemas.microsoft.com/office/drawing/2014/main" id="{663AECCD-961C-40CB-AB58-82ED46C919D4}"/>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3" name="正方形/長方形 222">
          <a:extLst>
            <a:ext uri="{FF2B5EF4-FFF2-40B4-BE49-F238E27FC236}">
              <a16:creationId xmlns:a16="http://schemas.microsoft.com/office/drawing/2014/main" id="{5DFBA01D-35A5-45DA-B2BB-DE73DB582EBD}"/>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4" name="正方形/長方形 223">
          <a:extLst>
            <a:ext uri="{FF2B5EF4-FFF2-40B4-BE49-F238E27FC236}">
              <a16:creationId xmlns:a16="http://schemas.microsoft.com/office/drawing/2014/main" id="{99DCD3CB-AF89-431C-879D-00B76CDFA860}"/>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5" name="正方形/長方形 224">
          <a:extLst>
            <a:ext uri="{FF2B5EF4-FFF2-40B4-BE49-F238E27FC236}">
              <a16:creationId xmlns:a16="http://schemas.microsoft.com/office/drawing/2014/main" id="{F1DA482E-AFF3-4D2B-B2FD-48E781635627}"/>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6" name="テキスト ボックス 225">
          <a:extLst>
            <a:ext uri="{FF2B5EF4-FFF2-40B4-BE49-F238E27FC236}">
              <a16:creationId xmlns:a16="http://schemas.microsoft.com/office/drawing/2014/main" id="{85D7BEEA-A17A-4469-81BA-0F92534EAEB7}"/>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27" name="直線コネクタ 226">
          <a:extLst>
            <a:ext uri="{FF2B5EF4-FFF2-40B4-BE49-F238E27FC236}">
              <a16:creationId xmlns:a16="http://schemas.microsoft.com/office/drawing/2014/main" id="{02FE3208-2D76-4368-A6A6-6E2127C5C2A5}"/>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28" name="直線コネクタ 227">
          <a:extLst>
            <a:ext uri="{FF2B5EF4-FFF2-40B4-BE49-F238E27FC236}">
              <a16:creationId xmlns:a16="http://schemas.microsoft.com/office/drawing/2014/main" id="{334BD319-9A61-42CA-82CB-EAFAE76EF7FB}"/>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29" name="テキスト ボックス 228">
          <a:extLst>
            <a:ext uri="{FF2B5EF4-FFF2-40B4-BE49-F238E27FC236}">
              <a16:creationId xmlns:a16="http://schemas.microsoft.com/office/drawing/2014/main" id="{44A0EF4D-E5F3-4383-93D3-FFB996F1AC86}"/>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30" name="直線コネクタ 229">
          <a:extLst>
            <a:ext uri="{FF2B5EF4-FFF2-40B4-BE49-F238E27FC236}">
              <a16:creationId xmlns:a16="http://schemas.microsoft.com/office/drawing/2014/main" id="{A8671CCA-F684-4F69-BB62-66E07AC35C7C}"/>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31" name="テキスト ボックス 230">
          <a:extLst>
            <a:ext uri="{FF2B5EF4-FFF2-40B4-BE49-F238E27FC236}">
              <a16:creationId xmlns:a16="http://schemas.microsoft.com/office/drawing/2014/main" id="{503D6106-E214-4C8D-A376-284A47C39D9E}"/>
            </a:ext>
          </a:extLst>
        </xdr:cNvPr>
        <xdr:cNvSpPr txBox="1"/>
      </xdr:nvSpPr>
      <xdr:spPr>
        <a:xfrm>
          <a:off x="540530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32" name="直線コネクタ 231">
          <a:extLst>
            <a:ext uri="{FF2B5EF4-FFF2-40B4-BE49-F238E27FC236}">
              <a16:creationId xmlns:a16="http://schemas.microsoft.com/office/drawing/2014/main" id="{81C523D4-5D3C-4A11-AEFB-90AF81ADB78C}"/>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33" name="テキスト ボックス 232">
          <a:extLst>
            <a:ext uri="{FF2B5EF4-FFF2-40B4-BE49-F238E27FC236}">
              <a16:creationId xmlns:a16="http://schemas.microsoft.com/office/drawing/2014/main" id="{0B54385C-82DF-43A9-B8BC-333C435E4F3C}"/>
            </a:ext>
          </a:extLst>
        </xdr:cNvPr>
        <xdr:cNvSpPr txBox="1"/>
      </xdr:nvSpPr>
      <xdr:spPr>
        <a:xfrm>
          <a:off x="540530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34" name="直線コネクタ 233">
          <a:extLst>
            <a:ext uri="{FF2B5EF4-FFF2-40B4-BE49-F238E27FC236}">
              <a16:creationId xmlns:a16="http://schemas.microsoft.com/office/drawing/2014/main" id="{2A804E6B-3A7E-4C1A-975D-84CD49B7182B}"/>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35" name="テキスト ボックス 234">
          <a:extLst>
            <a:ext uri="{FF2B5EF4-FFF2-40B4-BE49-F238E27FC236}">
              <a16:creationId xmlns:a16="http://schemas.microsoft.com/office/drawing/2014/main" id="{74D17133-715D-4D00-A6F9-9AF220AEDF0C}"/>
            </a:ext>
          </a:extLst>
        </xdr:cNvPr>
        <xdr:cNvSpPr txBox="1"/>
      </xdr:nvSpPr>
      <xdr:spPr>
        <a:xfrm>
          <a:off x="540530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36" name="直線コネクタ 235">
          <a:extLst>
            <a:ext uri="{FF2B5EF4-FFF2-40B4-BE49-F238E27FC236}">
              <a16:creationId xmlns:a16="http://schemas.microsoft.com/office/drawing/2014/main" id="{7C25064D-969D-4850-BDBD-FB24DE505D78}"/>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37" name="テキスト ボックス 236">
          <a:extLst>
            <a:ext uri="{FF2B5EF4-FFF2-40B4-BE49-F238E27FC236}">
              <a16:creationId xmlns:a16="http://schemas.microsoft.com/office/drawing/2014/main" id="{925627DA-0EDA-4AE5-8A08-49A1CCDE2518}"/>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38" name="【福祉施設】&#10;一人当たり面積グラフ枠">
          <a:extLst>
            <a:ext uri="{FF2B5EF4-FFF2-40B4-BE49-F238E27FC236}">
              <a16:creationId xmlns:a16="http://schemas.microsoft.com/office/drawing/2014/main" id="{9C9AF2FE-AC67-4762-90DF-310A63A2E5DF}"/>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87934</xdr:rowOff>
    </xdr:from>
    <xdr:to>
      <xdr:col>54</xdr:col>
      <xdr:colOff>189865</xdr:colOff>
      <xdr:row>86</xdr:row>
      <xdr:rowOff>29642</xdr:rowOff>
    </xdr:to>
    <xdr:cxnSp macro="">
      <xdr:nvCxnSpPr>
        <xdr:cNvPr id="239" name="直線コネクタ 238">
          <a:extLst>
            <a:ext uri="{FF2B5EF4-FFF2-40B4-BE49-F238E27FC236}">
              <a16:creationId xmlns:a16="http://schemas.microsoft.com/office/drawing/2014/main" id="{F26835EA-8493-482D-ADBF-ACCBB3AF75D9}"/>
            </a:ext>
          </a:extLst>
        </xdr:cNvPr>
        <xdr:cNvCxnSpPr/>
      </xdr:nvCxnSpPr>
      <xdr:spPr>
        <a:xfrm flipV="1">
          <a:off x="9219565" y="12996214"/>
          <a:ext cx="0" cy="1450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33469</xdr:rowOff>
    </xdr:from>
    <xdr:ext cx="469744" cy="259045"/>
    <xdr:sp macro="" textlink="">
      <xdr:nvSpPr>
        <xdr:cNvPr id="240" name="【福祉施設】&#10;一人当たり面積最小値テキスト">
          <a:extLst>
            <a:ext uri="{FF2B5EF4-FFF2-40B4-BE49-F238E27FC236}">
              <a16:creationId xmlns:a16="http://schemas.microsoft.com/office/drawing/2014/main" id="{00AE9274-CC74-4CBD-B2AF-0375F429B9C7}"/>
            </a:ext>
          </a:extLst>
        </xdr:cNvPr>
        <xdr:cNvSpPr txBox="1"/>
      </xdr:nvSpPr>
      <xdr:spPr>
        <a:xfrm>
          <a:off x="9258300" y="14450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29642</xdr:rowOff>
    </xdr:from>
    <xdr:to>
      <xdr:col>55</xdr:col>
      <xdr:colOff>88900</xdr:colOff>
      <xdr:row>86</xdr:row>
      <xdr:rowOff>29642</xdr:rowOff>
    </xdr:to>
    <xdr:cxnSp macro="">
      <xdr:nvCxnSpPr>
        <xdr:cNvPr id="241" name="直線コネクタ 240">
          <a:extLst>
            <a:ext uri="{FF2B5EF4-FFF2-40B4-BE49-F238E27FC236}">
              <a16:creationId xmlns:a16="http://schemas.microsoft.com/office/drawing/2014/main" id="{F5156220-8C2B-426D-AC44-D6087FB3A9F8}"/>
            </a:ext>
          </a:extLst>
        </xdr:cNvPr>
        <xdr:cNvCxnSpPr/>
      </xdr:nvCxnSpPr>
      <xdr:spPr>
        <a:xfrm>
          <a:off x="9154160" y="144466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34611</xdr:rowOff>
    </xdr:from>
    <xdr:ext cx="469744" cy="259045"/>
    <xdr:sp macro="" textlink="">
      <xdr:nvSpPr>
        <xdr:cNvPr id="242" name="【福祉施設】&#10;一人当たり面積最大値テキスト">
          <a:extLst>
            <a:ext uri="{FF2B5EF4-FFF2-40B4-BE49-F238E27FC236}">
              <a16:creationId xmlns:a16="http://schemas.microsoft.com/office/drawing/2014/main" id="{12F8E3E5-0C84-4027-8179-1AA0C291B5ED}"/>
            </a:ext>
          </a:extLst>
        </xdr:cNvPr>
        <xdr:cNvSpPr txBox="1"/>
      </xdr:nvSpPr>
      <xdr:spPr>
        <a:xfrm>
          <a:off x="9258300" y="127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87934</xdr:rowOff>
    </xdr:from>
    <xdr:to>
      <xdr:col>55</xdr:col>
      <xdr:colOff>88900</xdr:colOff>
      <xdr:row>77</xdr:row>
      <xdr:rowOff>87934</xdr:rowOff>
    </xdr:to>
    <xdr:cxnSp macro="">
      <xdr:nvCxnSpPr>
        <xdr:cNvPr id="243" name="直線コネクタ 242">
          <a:extLst>
            <a:ext uri="{FF2B5EF4-FFF2-40B4-BE49-F238E27FC236}">
              <a16:creationId xmlns:a16="http://schemas.microsoft.com/office/drawing/2014/main" id="{C2B3526D-EBE3-4A0D-ADD4-EB90DDBC8F60}"/>
            </a:ext>
          </a:extLst>
        </xdr:cNvPr>
        <xdr:cNvCxnSpPr/>
      </xdr:nvCxnSpPr>
      <xdr:spPr>
        <a:xfrm>
          <a:off x="9154160" y="129962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138549</xdr:rowOff>
    </xdr:from>
    <xdr:ext cx="469744" cy="259045"/>
    <xdr:sp macro="" textlink="">
      <xdr:nvSpPr>
        <xdr:cNvPr id="244" name="【福祉施設】&#10;一人当たり面積平均値テキスト">
          <a:extLst>
            <a:ext uri="{FF2B5EF4-FFF2-40B4-BE49-F238E27FC236}">
              <a16:creationId xmlns:a16="http://schemas.microsoft.com/office/drawing/2014/main" id="{B27AD8AF-A40E-4638-B797-9043952F6D2E}"/>
            </a:ext>
          </a:extLst>
        </xdr:cNvPr>
        <xdr:cNvSpPr txBox="1"/>
      </xdr:nvSpPr>
      <xdr:spPr>
        <a:xfrm>
          <a:off x="9258300" y="142203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160122</xdr:rowOff>
    </xdr:from>
    <xdr:to>
      <xdr:col>55</xdr:col>
      <xdr:colOff>50800</xdr:colOff>
      <xdr:row>85</xdr:row>
      <xdr:rowOff>90272</xdr:rowOff>
    </xdr:to>
    <xdr:sp macro="" textlink="">
      <xdr:nvSpPr>
        <xdr:cNvPr id="245" name="フローチャート: 判断 244">
          <a:extLst>
            <a:ext uri="{FF2B5EF4-FFF2-40B4-BE49-F238E27FC236}">
              <a16:creationId xmlns:a16="http://schemas.microsoft.com/office/drawing/2014/main" id="{A137396E-176C-450D-A5B5-0280B79AE9C0}"/>
            </a:ext>
          </a:extLst>
        </xdr:cNvPr>
        <xdr:cNvSpPr/>
      </xdr:nvSpPr>
      <xdr:spPr>
        <a:xfrm>
          <a:off x="9192260" y="1424188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169723</xdr:rowOff>
    </xdr:from>
    <xdr:to>
      <xdr:col>50</xdr:col>
      <xdr:colOff>165100</xdr:colOff>
      <xdr:row>85</xdr:row>
      <xdr:rowOff>99873</xdr:rowOff>
    </xdr:to>
    <xdr:sp macro="" textlink="">
      <xdr:nvSpPr>
        <xdr:cNvPr id="246" name="フローチャート: 判断 245">
          <a:extLst>
            <a:ext uri="{FF2B5EF4-FFF2-40B4-BE49-F238E27FC236}">
              <a16:creationId xmlns:a16="http://schemas.microsoft.com/office/drawing/2014/main" id="{63C8CDB1-B862-497D-8E1D-D46E2BD8150F}"/>
            </a:ext>
          </a:extLst>
        </xdr:cNvPr>
        <xdr:cNvSpPr/>
      </xdr:nvSpPr>
      <xdr:spPr>
        <a:xfrm>
          <a:off x="8445500" y="1425148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158750</xdr:rowOff>
    </xdr:from>
    <xdr:to>
      <xdr:col>46</xdr:col>
      <xdr:colOff>38100</xdr:colOff>
      <xdr:row>85</xdr:row>
      <xdr:rowOff>88900</xdr:rowOff>
    </xdr:to>
    <xdr:sp macro="" textlink="">
      <xdr:nvSpPr>
        <xdr:cNvPr id="247" name="フローチャート: 判断 246">
          <a:extLst>
            <a:ext uri="{FF2B5EF4-FFF2-40B4-BE49-F238E27FC236}">
              <a16:creationId xmlns:a16="http://schemas.microsoft.com/office/drawing/2014/main" id="{AC3DEEBF-19EA-4313-A616-0769E1672BF3}"/>
            </a:ext>
          </a:extLst>
        </xdr:cNvPr>
        <xdr:cNvSpPr/>
      </xdr:nvSpPr>
      <xdr:spPr>
        <a:xfrm>
          <a:off x="7670800" y="142405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169266</xdr:rowOff>
    </xdr:from>
    <xdr:to>
      <xdr:col>41</xdr:col>
      <xdr:colOff>101600</xdr:colOff>
      <xdr:row>85</xdr:row>
      <xdr:rowOff>99416</xdr:rowOff>
    </xdr:to>
    <xdr:sp macro="" textlink="">
      <xdr:nvSpPr>
        <xdr:cNvPr id="248" name="フローチャート: 判断 247">
          <a:extLst>
            <a:ext uri="{FF2B5EF4-FFF2-40B4-BE49-F238E27FC236}">
              <a16:creationId xmlns:a16="http://schemas.microsoft.com/office/drawing/2014/main" id="{E1273BD4-3EAE-46BC-AC1B-C06AC6F9797C}"/>
            </a:ext>
          </a:extLst>
        </xdr:cNvPr>
        <xdr:cNvSpPr/>
      </xdr:nvSpPr>
      <xdr:spPr>
        <a:xfrm>
          <a:off x="6873240" y="142510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6502</xdr:rowOff>
    </xdr:from>
    <xdr:to>
      <xdr:col>36</xdr:col>
      <xdr:colOff>165100</xdr:colOff>
      <xdr:row>85</xdr:row>
      <xdr:rowOff>108102</xdr:rowOff>
    </xdr:to>
    <xdr:sp macro="" textlink="">
      <xdr:nvSpPr>
        <xdr:cNvPr id="249" name="フローチャート: 判断 248">
          <a:extLst>
            <a:ext uri="{FF2B5EF4-FFF2-40B4-BE49-F238E27FC236}">
              <a16:creationId xmlns:a16="http://schemas.microsoft.com/office/drawing/2014/main" id="{0AFD9178-AB96-4ED8-9062-01E088047535}"/>
            </a:ext>
          </a:extLst>
        </xdr:cNvPr>
        <xdr:cNvSpPr/>
      </xdr:nvSpPr>
      <xdr:spPr>
        <a:xfrm>
          <a:off x="6098540" y="14255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0" name="テキスト ボックス 249">
          <a:extLst>
            <a:ext uri="{FF2B5EF4-FFF2-40B4-BE49-F238E27FC236}">
              <a16:creationId xmlns:a16="http://schemas.microsoft.com/office/drawing/2014/main" id="{4D841AFE-DD38-406C-98B8-3732B8560315}"/>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1" name="テキスト ボックス 250">
          <a:extLst>
            <a:ext uri="{FF2B5EF4-FFF2-40B4-BE49-F238E27FC236}">
              <a16:creationId xmlns:a16="http://schemas.microsoft.com/office/drawing/2014/main" id="{A4DAF719-96DF-444B-A47D-A24DB6A6FA33}"/>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2" name="テキスト ボックス 251">
          <a:extLst>
            <a:ext uri="{FF2B5EF4-FFF2-40B4-BE49-F238E27FC236}">
              <a16:creationId xmlns:a16="http://schemas.microsoft.com/office/drawing/2014/main" id="{A02DD86E-55AA-4587-AB39-080B837FF973}"/>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3" name="テキスト ボックス 252">
          <a:extLst>
            <a:ext uri="{FF2B5EF4-FFF2-40B4-BE49-F238E27FC236}">
              <a16:creationId xmlns:a16="http://schemas.microsoft.com/office/drawing/2014/main" id="{4B814BC4-E155-4AC1-AD3F-5EFE6F8BFCB0}"/>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C468F2EA-D462-4B56-B98B-03A5D85AF7F3}"/>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168580</xdr:rowOff>
    </xdr:from>
    <xdr:to>
      <xdr:col>55</xdr:col>
      <xdr:colOff>50800</xdr:colOff>
      <xdr:row>84</xdr:row>
      <xdr:rowOff>98730</xdr:rowOff>
    </xdr:to>
    <xdr:sp macro="" textlink="">
      <xdr:nvSpPr>
        <xdr:cNvPr id="255" name="楕円 254">
          <a:extLst>
            <a:ext uri="{FF2B5EF4-FFF2-40B4-BE49-F238E27FC236}">
              <a16:creationId xmlns:a16="http://schemas.microsoft.com/office/drawing/2014/main" id="{8AF7B1BC-EDFB-4231-A90B-07A3BC4B6078}"/>
            </a:ext>
          </a:extLst>
        </xdr:cNvPr>
        <xdr:cNvSpPr/>
      </xdr:nvSpPr>
      <xdr:spPr>
        <a:xfrm>
          <a:off x="9192260" y="140827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20007</xdr:rowOff>
    </xdr:from>
    <xdr:ext cx="469744" cy="259045"/>
    <xdr:sp macro="" textlink="">
      <xdr:nvSpPr>
        <xdr:cNvPr id="256" name="【福祉施設】&#10;一人当たり面積該当値テキスト">
          <a:extLst>
            <a:ext uri="{FF2B5EF4-FFF2-40B4-BE49-F238E27FC236}">
              <a16:creationId xmlns:a16="http://schemas.microsoft.com/office/drawing/2014/main" id="{42A99C6A-4E44-47BD-8629-3379C0381FF1}"/>
            </a:ext>
          </a:extLst>
        </xdr:cNvPr>
        <xdr:cNvSpPr txBox="1"/>
      </xdr:nvSpPr>
      <xdr:spPr>
        <a:xfrm>
          <a:off x="9258300" y="13934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11988</xdr:rowOff>
    </xdr:from>
    <xdr:to>
      <xdr:col>50</xdr:col>
      <xdr:colOff>165100</xdr:colOff>
      <xdr:row>84</xdr:row>
      <xdr:rowOff>113588</xdr:rowOff>
    </xdr:to>
    <xdr:sp macro="" textlink="">
      <xdr:nvSpPr>
        <xdr:cNvPr id="257" name="楕円 256">
          <a:extLst>
            <a:ext uri="{FF2B5EF4-FFF2-40B4-BE49-F238E27FC236}">
              <a16:creationId xmlns:a16="http://schemas.microsoft.com/office/drawing/2014/main" id="{7907DE43-AE49-4461-8477-85AA18932267}"/>
            </a:ext>
          </a:extLst>
        </xdr:cNvPr>
        <xdr:cNvSpPr/>
      </xdr:nvSpPr>
      <xdr:spPr>
        <a:xfrm>
          <a:off x="8445500" y="14093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47930</xdr:rowOff>
    </xdr:from>
    <xdr:to>
      <xdr:col>55</xdr:col>
      <xdr:colOff>0</xdr:colOff>
      <xdr:row>84</xdr:row>
      <xdr:rowOff>62788</xdr:rowOff>
    </xdr:to>
    <xdr:cxnSp macro="">
      <xdr:nvCxnSpPr>
        <xdr:cNvPr id="258" name="直線コネクタ 257">
          <a:extLst>
            <a:ext uri="{FF2B5EF4-FFF2-40B4-BE49-F238E27FC236}">
              <a16:creationId xmlns:a16="http://schemas.microsoft.com/office/drawing/2014/main" id="{B19377ED-FB5E-4A77-BE6C-489D053077F1}"/>
            </a:ext>
          </a:extLst>
        </xdr:cNvPr>
        <xdr:cNvCxnSpPr/>
      </xdr:nvCxnSpPr>
      <xdr:spPr>
        <a:xfrm flipV="1">
          <a:off x="8496300" y="14129690"/>
          <a:ext cx="723900" cy="14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161037</xdr:rowOff>
    </xdr:from>
    <xdr:to>
      <xdr:col>46</xdr:col>
      <xdr:colOff>38100</xdr:colOff>
      <xdr:row>84</xdr:row>
      <xdr:rowOff>91187</xdr:rowOff>
    </xdr:to>
    <xdr:sp macro="" textlink="">
      <xdr:nvSpPr>
        <xdr:cNvPr id="259" name="楕円 258">
          <a:extLst>
            <a:ext uri="{FF2B5EF4-FFF2-40B4-BE49-F238E27FC236}">
              <a16:creationId xmlns:a16="http://schemas.microsoft.com/office/drawing/2014/main" id="{552A5B5F-B260-4715-9B2A-111155937E7B}"/>
            </a:ext>
          </a:extLst>
        </xdr:cNvPr>
        <xdr:cNvSpPr/>
      </xdr:nvSpPr>
      <xdr:spPr>
        <a:xfrm>
          <a:off x="7670800" y="1407515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40387</xdr:rowOff>
    </xdr:from>
    <xdr:to>
      <xdr:col>50</xdr:col>
      <xdr:colOff>114300</xdr:colOff>
      <xdr:row>84</xdr:row>
      <xdr:rowOff>62788</xdr:rowOff>
    </xdr:to>
    <xdr:cxnSp macro="">
      <xdr:nvCxnSpPr>
        <xdr:cNvPr id="260" name="直線コネクタ 259">
          <a:extLst>
            <a:ext uri="{FF2B5EF4-FFF2-40B4-BE49-F238E27FC236}">
              <a16:creationId xmlns:a16="http://schemas.microsoft.com/office/drawing/2014/main" id="{AA37EFAB-A386-4544-B5BE-B4B6AEEDC731}"/>
            </a:ext>
          </a:extLst>
        </xdr:cNvPr>
        <xdr:cNvCxnSpPr/>
      </xdr:nvCxnSpPr>
      <xdr:spPr>
        <a:xfrm>
          <a:off x="7713980" y="14122147"/>
          <a:ext cx="782320" cy="22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2160</xdr:rowOff>
    </xdr:from>
    <xdr:to>
      <xdr:col>41</xdr:col>
      <xdr:colOff>101600</xdr:colOff>
      <xdr:row>84</xdr:row>
      <xdr:rowOff>103760</xdr:rowOff>
    </xdr:to>
    <xdr:sp macro="" textlink="">
      <xdr:nvSpPr>
        <xdr:cNvPr id="261" name="楕円 260">
          <a:extLst>
            <a:ext uri="{FF2B5EF4-FFF2-40B4-BE49-F238E27FC236}">
              <a16:creationId xmlns:a16="http://schemas.microsoft.com/office/drawing/2014/main" id="{617600E6-37B6-4B4A-88F3-983DAAB15B40}"/>
            </a:ext>
          </a:extLst>
        </xdr:cNvPr>
        <xdr:cNvSpPr/>
      </xdr:nvSpPr>
      <xdr:spPr>
        <a:xfrm>
          <a:off x="6873240" y="14083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40387</xdr:rowOff>
    </xdr:from>
    <xdr:to>
      <xdr:col>45</xdr:col>
      <xdr:colOff>177800</xdr:colOff>
      <xdr:row>84</xdr:row>
      <xdr:rowOff>52960</xdr:rowOff>
    </xdr:to>
    <xdr:cxnSp macro="">
      <xdr:nvCxnSpPr>
        <xdr:cNvPr id="262" name="直線コネクタ 261">
          <a:extLst>
            <a:ext uri="{FF2B5EF4-FFF2-40B4-BE49-F238E27FC236}">
              <a16:creationId xmlns:a16="http://schemas.microsoft.com/office/drawing/2014/main" id="{FB9CB941-43A7-461C-8D14-ED1796C76411}"/>
            </a:ext>
          </a:extLst>
        </xdr:cNvPr>
        <xdr:cNvCxnSpPr/>
      </xdr:nvCxnSpPr>
      <xdr:spPr>
        <a:xfrm flipV="1">
          <a:off x="6924040" y="14122147"/>
          <a:ext cx="78994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3302</xdr:rowOff>
    </xdr:from>
    <xdr:to>
      <xdr:col>36</xdr:col>
      <xdr:colOff>165100</xdr:colOff>
      <xdr:row>84</xdr:row>
      <xdr:rowOff>104902</xdr:rowOff>
    </xdr:to>
    <xdr:sp macro="" textlink="">
      <xdr:nvSpPr>
        <xdr:cNvPr id="263" name="楕円 262">
          <a:extLst>
            <a:ext uri="{FF2B5EF4-FFF2-40B4-BE49-F238E27FC236}">
              <a16:creationId xmlns:a16="http://schemas.microsoft.com/office/drawing/2014/main" id="{BF143E56-5329-49B5-ADA1-A77804D0ACF3}"/>
            </a:ext>
          </a:extLst>
        </xdr:cNvPr>
        <xdr:cNvSpPr/>
      </xdr:nvSpPr>
      <xdr:spPr>
        <a:xfrm>
          <a:off x="6098540" y="14085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52960</xdr:rowOff>
    </xdr:from>
    <xdr:to>
      <xdr:col>41</xdr:col>
      <xdr:colOff>50800</xdr:colOff>
      <xdr:row>84</xdr:row>
      <xdr:rowOff>54102</xdr:rowOff>
    </xdr:to>
    <xdr:cxnSp macro="">
      <xdr:nvCxnSpPr>
        <xdr:cNvPr id="264" name="直線コネクタ 263">
          <a:extLst>
            <a:ext uri="{FF2B5EF4-FFF2-40B4-BE49-F238E27FC236}">
              <a16:creationId xmlns:a16="http://schemas.microsoft.com/office/drawing/2014/main" id="{073BF295-665F-40F1-B0B6-3CD2BBDB97BC}"/>
            </a:ext>
          </a:extLst>
        </xdr:cNvPr>
        <xdr:cNvCxnSpPr/>
      </xdr:nvCxnSpPr>
      <xdr:spPr>
        <a:xfrm flipV="1">
          <a:off x="6149340" y="14134720"/>
          <a:ext cx="7747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91000</xdr:rowOff>
    </xdr:from>
    <xdr:ext cx="469744" cy="259045"/>
    <xdr:sp macro="" textlink="">
      <xdr:nvSpPr>
        <xdr:cNvPr id="265" name="n_1aveValue【福祉施設】&#10;一人当たり面積">
          <a:extLst>
            <a:ext uri="{FF2B5EF4-FFF2-40B4-BE49-F238E27FC236}">
              <a16:creationId xmlns:a16="http://schemas.microsoft.com/office/drawing/2014/main" id="{DB0F587B-34D2-40F7-9152-178AC23B627D}"/>
            </a:ext>
          </a:extLst>
        </xdr:cNvPr>
        <xdr:cNvSpPr txBox="1"/>
      </xdr:nvSpPr>
      <xdr:spPr>
        <a:xfrm>
          <a:off x="8271587" y="14340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80027</xdr:rowOff>
    </xdr:from>
    <xdr:ext cx="469744" cy="259045"/>
    <xdr:sp macro="" textlink="">
      <xdr:nvSpPr>
        <xdr:cNvPr id="266" name="n_2aveValue【福祉施設】&#10;一人当たり面積">
          <a:extLst>
            <a:ext uri="{FF2B5EF4-FFF2-40B4-BE49-F238E27FC236}">
              <a16:creationId xmlns:a16="http://schemas.microsoft.com/office/drawing/2014/main" id="{D418EC3D-48AD-49FA-87ED-71D60782C145}"/>
            </a:ext>
          </a:extLst>
        </xdr:cNvPr>
        <xdr:cNvSpPr txBox="1"/>
      </xdr:nvSpPr>
      <xdr:spPr>
        <a:xfrm>
          <a:off x="7509587" y="1432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90543</xdr:rowOff>
    </xdr:from>
    <xdr:ext cx="469744" cy="259045"/>
    <xdr:sp macro="" textlink="">
      <xdr:nvSpPr>
        <xdr:cNvPr id="267" name="n_3aveValue【福祉施設】&#10;一人当たり面積">
          <a:extLst>
            <a:ext uri="{FF2B5EF4-FFF2-40B4-BE49-F238E27FC236}">
              <a16:creationId xmlns:a16="http://schemas.microsoft.com/office/drawing/2014/main" id="{D02649F7-2E8E-4A39-8AA3-B554CDF3417E}"/>
            </a:ext>
          </a:extLst>
        </xdr:cNvPr>
        <xdr:cNvSpPr txBox="1"/>
      </xdr:nvSpPr>
      <xdr:spPr>
        <a:xfrm>
          <a:off x="6712027" y="14339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99229</xdr:rowOff>
    </xdr:from>
    <xdr:ext cx="469744" cy="259045"/>
    <xdr:sp macro="" textlink="">
      <xdr:nvSpPr>
        <xdr:cNvPr id="268" name="n_4aveValue【福祉施設】&#10;一人当たり面積">
          <a:extLst>
            <a:ext uri="{FF2B5EF4-FFF2-40B4-BE49-F238E27FC236}">
              <a16:creationId xmlns:a16="http://schemas.microsoft.com/office/drawing/2014/main" id="{4179CA07-DB32-4612-8849-FDFBF84F5D98}"/>
            </a:ext>
          </a:extLst>
        </xdr:cNvPr>
        <xdr:cNvSpPr txBox="1"/>
      </xdr:nvSpPr>
      <xdr:spPr>
        <a:xfrm>
          <a:off x="5937327" y="14348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130115</xdr:rowOff>
    </xdr:from>
    <xdr:ext cx="469744" cy="259045"/>
    <xdr:sp macro="" textlink="">
      <xdr:nvSpPr>
        <xdr:cNvPr id="269" name="n_1mainValue【福祉施設】&#10;一人当たり面積">
          <a:extLst>
            <a:ext uri="{FF2B5EF4-FFF2-40B4-BE49-F238E27FC236}">
              <a16:creationId xmlns:a16="http://schemas.microsoft.com/office/drawing/2014/main" id="{A61E0677-DAA3-435A-A66D-2C18F4FE8372}"/>
            </a:ext>
          </a:extLst>
        </xdr:cNvPr>
        <xdr:cNvSpPr txBox="1"/>
      </xdr:nvSpPr>
      <xdr:spPr>
        <a:xfrm>
          <a:off x="8271587" y="13876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107714</xdr:rowOff>
    </xdr:from>
    <xdr:ext cx="469744" cy="259045"/>
    <xdr:sp macro="" textlink="">
      <xdr:nvSpPr>
        <xdr:cNvPr id="270" name="n_2mainValue【福祉施設】&#10;一人当たり面積">
          <a:extLst>
            <a:ext uri="{FF2B5EF4-FFF2-40B4-BE49-F238E27FC236}">
              <a16:creationId xmlns:a16="http://schemas.microsoft.com/office/drawing/2014/main" id="{3950972E-8220-4753-B08B-31082ACEB7DC}"/>
            </a:ext>
          </a:extLst>
        </xdr:cNvPr>
        <xdr:cNvSpPr txBox="1"/>
      </xdr:nvSpPr>
      <xdr:spPr>
        <a:xfrm>
          <a:off x="7509587" y="13854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120287</xdr:rowOff>
    </xdr:from>
    <xdr:ext cx="469744" cy="259045"/>
    <xdr:sp macro="" textlink="">
      <xdr:nvSpPr>
        <xdr:cNvPr id="271" name="n_3mainValue【福祉施設】&#10;一人当たり面積">
          <a:extLst>
            <a:ext uri="{FF2B5EF4-FFF2-40B4-BE49-F238E27FC236}">
              <a16:creationId xmlns:a16="http://schemas.microsoft.com/office/drawing/2014/main" id="{37438FFA-6B5C-4C11-967D-B9FDACFE0F4E}"/>
            </a:ext>
          </a:extLst>
        </xdr:cNvPr>
        <xdr:cNvSpPr txBox="1"/>
      </xdr:nvSpPr>
      <xdr:spPr>
        <a:xfrm>
          <a:off x="6712027" y="13866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121429</xdr:rowOff>
    </xdr:from>
    <xdr:ext cx="469744" cy="259045"/>
    <xdr:sp macro="" textlink="">
      <xdr:nvSpPr>
        <xdr:cNvPr id="272" name="n_4mainValue【福祉施設】&#10;一人当たり面積">
          <a:extLst>
            <a:ext uri="{FF2B5EF4-FFF2-40B4-BE49-F238E27FC236}">
              <a16:creationId xmlns:a16="http://schemas.microsoft.com/office/drawing/2014/main" id="{D98D0273-7403-4BA0-8807-2D995C004448}"/>
            </a:ext>
          </a:extLst>
        </xdr:cNvPr>
        <xdr:cNvSpPr txBox="1"/>
      </xdr:nvSpPr>
      <xdr:spPr>
        <a:xfrm>
          <a:off x="5937327" y="13867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3" name="正方形/長方形 272">
          <a:extLst>
            <a:ext uri="{FF2B5EF4-FFF2-40B4-BE49-F238E27FC236}">
              <a16:creationId xmlns:a16="http://schemas.microsoft.com/office/drawing/2014/main" id="{D7AEA084-5D3E-4775-87A0-055EC304A617}"/>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4" name="正方形/長方形 273">
          <a:extLst>
            <a:ext uri="{FF2B5EF4-FFF2-40B4-BE49-F238E27FC236}">
              <a16:creationId xmlns:a16="http://schemas.microsoft.com/office/drawing/2014/main" id="{78E09AD5-8B2E-4E2E-85A6-9153BD03BF7F}"/>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5" name="正方形/長方形 274">
          <a:extLst>
            <a:ext uri="{FF2B5EF4-FFF2-40B4-BE49-F238E27FC236}">
              <a16:creationId xmlns:a16="http://schemas.microsoft.com/office/drawing/2014/main" id="{DF7A8EB9-C884-45D5-95E9-AFC08733EBF4}"/>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6" name="正方形/長方形 275">
          <a:extLst>
            <a:ext uri="{FF2B5EF4-FFF2-40B4-BE49-F238E27FC236}">
              <a16:creationId xmlns:a16="http://schemas.microsoft.com/office/drawing/2014/main" id="{1D7FE60E-C621-4F9D-9119-CF9098327A54}"/>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77" name="正方形/長方形 276">
          <a:extLst>
            <a:ext uri="{FF2B5EF4-FFF2-40B4-BE49-F238E27FC236}">
              <a16:creationId xmlns:a16="http://schemas.microsoft.com/office/drawing/2014/main" id="{8F2D8EDF-3EFF-4892-A972-25FFC78EBC62}"/>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78" name="正方形/長方形 277">
          <a:extLst>
            <a:ext uri="{FF2B5EF4-FFF2-40B4-BE49-F238E27FC236}">
              <a16:creationId xmlns:a16="http://schemas.microsoft.com/office/drawing/2014/main" id="{FAA5DA50-446A-4F56-9F18-35F8A0654E99}"/>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79" name="正方形/長方形 278">
          <a:extLst>
            <a:ext uri="{FF2B5EF4-FFF2-40B4-BE49-F238E27FC236}">
              <a16:creationId xmlns:a16="http://schemas.microsoft.com/office/drawing/2014/main" id="{D8B47E32-17C5-4562-A162-4AC4D0E7A650}"/>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0" name="正方形/長方形 279">
          <a:extLst>
            <a:ext uri="{FF2B5EF4-FFF2-40B4-BE49-F238E27FC236}">
              <a16:creationId xmlns:a16="http://schemas.microsoft.com/office/drawing/2014/main" id="{5C325CD5-2810-4CDA-BF78-CC0FA076F66A}"/>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1" name="正方形/長方形 280">
          <a:extLst>
            <a:ext uri="{FF2B5EF4-FFF2-40B4-BE49-F238E27FC236}">
              <a16:creationId xmlns:a16="http://schemas.microsoft.com/office/drawing/2014/main" id="{B44DAB14-AD61-4499-9459-8503BD7922F3}"/>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2" name="正方形/長方形 281">
          <a:extLst>
            <a:ext uri="{FF2B5EF4-FFF2-40B4-BE49-F238E27FC236}">
              <a16:creationId xmlns:a16="http://schemas.microsoft.com/office/drawing/2014/main" id="{60568844-26B0-4B16-94CF-55D037314ECE}"/>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3" name="正方形/長方形 282">
          <a:extLst>
            <a:ext uri="{FF2B5EF4-FFF2-40B4-BE49-F238E27FC236}">
              <a16:creationId xmlns:a16="http://schemas.microsoft.com/office/drawing/2014/main" id="{3E8BA990-7C5D-4137-8614-BA6586358644}"/>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4" name="正方形/長方形 283">
          <a:extLst>
            <a:ext uri="{FF2B5EF4-FFF2-40B4-BE49-F238E27FC236}">
              <a16:creationId xmlns:a16="http://schemas.microsoft.com/office/drawing/2014/main" id="{C0DF42BE-81C0-4D3F-86BB-0E7178E46457}"/>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5" name="正方形/長方形 284">
          <a:extLst>
            <a:ext uri="{FF2B5EF4-FFF2-40B4-BE49-F238E27FC236}">
              <a16:creationId xmlns:a16="http://schemas.microsoft.com/office/drawing/2014/main" id="{C6C00F2C-08CF-4CB4-9FF1-9669D2950958}"/>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86" name="正方形/長方形 285">
          <a:extLst>
            <a:ext uri="{FF2B5EF4-FFF2-40B4-BE49-F238E27FC236}">
              <a16:creationId xmlns:a16="http://schemas.microsoft.com/office/drawing/2014/main" id="{B20549B3-C2F3-4C6B-A19F-A0B481FCA7B4}"/>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87" name="正方形/長方形 286">
          <a:extLst>
            <a:ext uri="{FF2B5EF4-FFF2-40B4-BE49-F238E27FC236}">
              <a16:creationId xmlns:a16="http://schemas.microsoft.com/office/drawing/2014/main" id="{841A6C6A-C8DC-467B-8C0C-ECD1F8549C1E}"/>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88" name="正方形/長方形 287">
          <a:extLst>
            <a:ext uri="{FF2B5EF4-FFF2-40B4-BE49-F238E27FC236}">
              <a16:creationId xmlns:a16="http://schemas.microsoft.com/office/drawing/2014/main" id="{012DD137-305B-4D82-9507-93AA2D6905B0}"/>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89" name="正方形/長方形 288">
          <a:extLst>
            <a:ext uri="{FF2B5EF4-FFF2-40B4-BE49-F238E27FC236}">
              <a16:creationId xmlns:a16="http://schemas.microsoft.com/office/drawing/2014/main" id="{DC124A2A-748F-4446-AE21-111AD8CAE975}"/>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0" name="正方形/長方形 289">
          <a:extLst>
            <a:ext uri="{FF2B5EF4-FFF2-40B4-BE49-F238E27FC236}">
              <a16:creationId xmlns:a16="http://schemas.microsoft.com/office/drawing/2014/main" id="{35DF8E68-4E4B-46D2-81B4-2AEB8F58F5B3}"/>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1" name="正方形/長方形 290">
          <a:extLst>
            <a:ext uri="{FF2B5EF4-FFF2-40B4-BE49-F238E27FC236}">
              <a16:creationId xmlns:a16="http://schemas.microsoft.com/office/drawing/2014/main" id="{38C2ADA2-519D-4535-ACE8-9E65D242529F}"/>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2" name="正方形/長方形 291">
          <a:extLst>
            <a:ext uri="{FF2B5EF4-FFF2-40B4-BE49-F238E27FC236}">
              <a16:creationId xmlns:a16="http://schemas.microsoft.com/office/drawing/2014/main" id="{8D895B33-D861-4F44-A863-3BE701AA2F13}"/>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3" name="正方形/長方形 292">
          <a:extLst>
            <a:ext uri="{FF2B5EF4-FFF2-40B4-BE49-F238E27FC236}">
              <a16:creationId xmlns:a16="http://schemas.microsoft.com/office/drawing/2014/main" id="{D9355A5C-F46A-4CBC-90E2-7BA2B6AA6A01}"/>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4" name="正方形/長方形 293">
          <a:extLst>
            <a:ext uri="{FF2B5EF4-FFF2-40B4-BE49-F238E27FC236}">
              <a16:creationId xmlns:a16="http://schemas.microsoft.com/office/drawing/2014/main" id="{0F043DA7-0284-4739-AD4B-B985178C49E8}"/>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5" name="正方形/長方形 294">
          <a:extLst>
            <a:ext uri="{FF2B5EF4-FFF2-40B4-BE49-F238E27FC236}">
              <a16:creationId xmlns:a16="http://schemas.microsoft.com/office/drawing/2014/main" id="{20A55960-3300-4DDC-BAE5-C393F627085F}"/>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96" name="正方形/長方形 295">
          <a:extLst>
            <a:ext uri="{FF2B5EF4-FFF2-40B4-BE49-F238E27FC236}">
              <a16:creationId xmlns:a16="http://schemas.microsoft.com/office/drawing/2014/main" id="{73A96F4B-6D2C-4190-B486-1281301BCC26}"/>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97" name="テキスト ボックス 296">
          <a:extLst>
            <a:ext uri="{FF2B5EF4-FFF2-40B4-BE49-F238E27FC236}">
              <a16:creationId xmlns:a16="http://schemas.microsoft.com/office/drawing/2014/main" id="{2251204F-1949-4F46-92BA-021D8C7458C9}"/>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98" name="直線コネクタ 297">
          <a:extLst>
            <a:ext uri="{FF2B5EF4-FFF2-40B4-BE49-F238E27FC236}">
              <a16:creationId xmlns:a16="http://schemas.microsoft.com/office/drawing/2014/main" id="{B5A6EB5B-9C3C-4BDD-8551-F0015FD613C8}"/>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299" name="テキスト ボックス 298">
          <a:extLst>
            <a:ext uri="{FF2B5EF4-FFF2-40B4-BE49-F238E27FC236}">
              <a16:creationId xmlns:a16="http://schemas.microsoft.com/office/drawing/2014/main" id="{0678D97A-0032-40B5-A4E3-7598A909C9F7}"/>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00" name="直線コネクタ 299">
          <a:extLst>
            <a:ext uri="{FF2B5EF4-FFF2-40B4-BE49-F238E27FC236}">
              <a16:creationId xmlns:a16="http://schemas.microsoft.com/office/drawing/2014/main" id="{181AF513-4C55-4DEE-9BDF-ED640CEE26E6}"/>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01" name="テキスト ボックス 300">
          <a:extLst>
            <a:ext uri="{FF2B5EF4-FFF2-40B4-BE49-F238E27FC236}">
              <a16:creationId xmlns:a16="http://schemas.microsoft.com/office/drawing/2014/main" id="{33CEE48C-B655-4FA5-B8F6-227C80404E86}"/>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02" name="直線コネクタ 301">
          <a:extLst>
            <a:ext uri="{FF2B5EF4-FFF2-40B4-BE49-F238E27FC236}">
              <a16:creationId xmlns:a16="http://schemas.microsoft.com/office/drawing/2014/main" id="{B4AE5AA9-ABE6-429E-8F97-883937B06B51}"/>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03" name="テキスト ボックス 302">
          <a:extLst>
            <a:ext uri="{FF2B5EF4-FFF2-40B4-BE49-F238E27FC236}">
              <a16:creationId xmlns:a16="http://schemas.microsoft.com/office/drawing/2014/main" id="{7809321E-F59E-4074-A331-F8E7DC0BB055}"/>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04" name="直線コネクタ 303">
          <a:extLst>
            <a:ext uri="{FF2B5EF4-FFF2-40B4-BE49-F238E27FC236}">
              <a16:creationId xmlns:a16="http://schemas.microsoft.com/office/drawing/2014/main" id="{B963D9F1-3AAB-4AC4-8A7F-4989454F5439}"/>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05" name="テキスト ボックス 304">
          <a:extLst>
            <a:ext uri="{FF2B5EF4-FFF2-40B4-BE49-F238E27FC236}">
              <a16:creationId xmlns:a16="http://schemas.microsoft.com/office/drawing/2014/main" id="{A2D19B7F-3254-44B2-A901-A251D95BE52D}"/>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06" name="直線コネクタ 305">
          <a:extLst>
            <a:ext uri="{FF2B5EF4-FFF2-40B4-BE49-F238E27FC236}">
              <a16:creationId xmlns:a16="http://schemas.microsoft.com/office/drawing/2014/main" id="{862DAE41-4E38-4893-B163-A2B077561AE0}"/>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07" name="テキスト ボックス 306">
          <a:extLst>
            <a:ext uri="{FF2B5EF4-FFF2-40B4-BE49-F238E27FC236}">
              <a16:creationId xmlns:a16="http://schemas.microsoft.com/office/drawing/2014/main" id="{97C93B85-5282-4F1A-A7C6-2EB257AB17C5}"/>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08" name="直線コネクタ 307">
          <a:extLst>
            <a:ext uri="{FF2B5EF4-FFF2-40B4-BE49-F238E27FC236}">
              <a16:creationId xmlns:a16="http://schemas.microsoft.com/office/drawing/2014/main" id="{5732D6CB-56E4-4683-B47D-AE5B954A8BD6}"/>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09" name="テキスト ボックス 308">
          <a:extLst>
            <a:ext uri="{FF2B5EF4-FFF2-40B4-BE49-F238E27FC236}">
              <a16:creationId xmlns:a16="http://schemas.microsoft.com/office/drawing/2014/main" id="{1E5AB8C6-23E1-4CD1-9889-F8BFB9AF5C66}"/>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10" name="直線コネクタ 309">
          <a:extLst>
            <a:ext uri="{FF2B5EF4-FFF2-40B4-BE49-F238E27FC236}">
              <a16:creationId xmlns:a16="http://schemas.microsoft.com/office/drawing/2014/main" id="{E3D39C17-0ACB-4AC0-87E7-DEB690B1C6E1}"/>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11" name="テキスト ボックス 310">
          <a:extLst>
            <a:ext uri="{FF2B5EF4-FFF2-40B4-BE49-F238E27FC236}">
              <a16:creationId xmlns:a16="http://schemas.microsoft.com/office/drawing/2014/main" id="{EDDEC6B5-1526-454B-940E-1834D25925A7}"/>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2" name="直線コネクタ 311">
          <a:extLst>
            <a:ext uri="{FF2B5EF4-FFF2-40B4-BE49-F238E27FC236}">
              <a16:creationId xmlns:a16="http://schemas.microsoft.com/office/drawing/2014/main" id="{9B956A59-2282-45C7-B067-33F25D29AC60}"/>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13" name="【一般廃棄物処理施設】&#10;有形固定資産減価償却率グラフ枠">
          <a:extLst>
            <a:ext uri="{FF2B5EF4-FFF2-40B4-BE49-F238E27FC236}">
              <a16:creationId xmlns:a16="http://schemas.microsoft.com/office/drawing/2014/main" id="{869942B2-F856-4D87-A29F-A5B1EE5EC22E}"/>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51707</xdr:rowOff>
    </xdr:from>
    <xdr:to>
      <xdr:col>85</xdr:col>
      <xdr:colOff>126364</xdr:colOff>
      <xdr:row>42</xdr:row>
      <xdr:rowOff>92528</xdr:rowOff>
    </xdr:to>
    <xdr:cxnSp macro="">
      <xdr:nvCxnSpPr>
        <xdr:cNvPr id="314" name="直線コネクタ 313">
          <a:extLst>
            <a:ext uri="{FF2B5EF4-FFF2-40B4-BE49-F238E27FC236}">
              <a16:creationId xmlns:a16="http://schemas.microsoft.com/office/drawing/2014/main" id="{A86FE69A-A6F6-438A-84C2-C6740E6EF8D3}"/>
            </a:ext>
          </a:extLst>
        </xdr:cNvPr>
        <xdr:cNvCxnSpPr/>
      </xdr:nvCxnSpPr>
      <xdr:spPr>
        <a:xfrm flipV="1">
          <a:off x="14375764" y="5583827"/>
          <a:ext cx="0" cy="1549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15" name="【一般廃棄物処理施設】&#10;有形固定資産減価償却率最小値テキスト">
          <a:extLst>
            <a:ext uri="{FF2B5EF4-FFF2-40B4-BE49-F238E27FC236}">
              <a16:creationId xmlns:a16="http://schemas.microsoft.com/office/drawing/2014/main" id="{8A034460-5F56-4EC0-9EE9-1C35FAF4AE09}"/>
            </a:ext>
          </a:extLst>
        </xdr:cNvPr>
        <xdr:cNvSpPr txBox="1"/>
      </xdr:nvSpPr>
      <xdr:spPr>
        <a:xfrm>
          <a:off x="1441450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16" name="直線コネクタ 315">
          <a:extLst>
            <a:ext uri="{FF2B5EF4-FFF2-40B4-BE49-F238E27FC236}">
              <a16:creationId xmlns:a16="http://schemas.microsoft.com/office/drawing/2014/main" id="{96960AE5-8C83-4251-867F-2E415BB24E3D}"/>
            </a:ext>
          </a:extLst>
        </xdr:cNvPr>
        <xdr:cNvCxnSpPr/>
      </xdr:nvCxnSpPr>
      <xdr:spPr>
        <a:xfrm>
          <a:off x="1428750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169834</xdr:rowOff>
    </xdr:from>
    <xdr:ext cx="340478" cy="259045"/>
    <xdr:sp macro="" textlink="">
      <xdr:nvSpPr>
        <xdr:cNvPr id="317" name="【一般廃棄物処理施設】&#10;有形固定資産減価償却率最大値テキスト">
          <a:extLst>
            <a:ext uri="{FF2B5EF4-FFF2-40B4-BE49-F238E27FC236}">
              <a16:creationId xmlns:a16="http://schemas.microsoft.com/office/drawing/2014/main" id="{35F0CCA6-D319-47FA-94FD-9FB15FA580D2}"/>
            </a:ext>
          </a:extLst>
        </xdr:cNvPr>
        <xdr:cNvSpPr txBox="1"/>
      </xdr:nvSpPr>
      <xdr:spPr>
        <a:xfrm>
          <a:off x="14414500" y="536667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51707</xdr:rowOff>
    </xdr:from>
    <xdr:to>
      <xdr:col>86</xdr:col>
      <xdr:colOff>25400</xdr:colOff>
      <xdr:row>33</xdr:row>
      <xdr:rowOff>51707</xdr:rowOff>
    </xdr:to>
    <xdr:cxnSp macro="">
      <xdr:nvCxnSpPr>
        <xdr:cNvPr id="318" name="直線コネクタ 317">
          <a:extLst>
            <a:ext uri="{FF2B5EF4-FFF2-40B4-BE49-F238E27FC236}">
              <a16:creationId xmlns:a16="http://schemas.microsoft.com/office/drawing/2014/main" id="{3B15AB62-8ACE-4BCA-B6FF-06091005A119}"/>
            </a:ext>
          </a:extLst>
        </xdr:cNvPr>
        <xdr:cNvCxnSpPr/>
      </xdr:nvCxnSpPr>
      <xdr:spPr>
        <a:xfrm>
          <a:off x="14287500" y="55838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108693</xdr:rowOff>
    </xdr:from>
    <xdr:ext cx="405111" cy="259045"/>
    <xdr:sp macro="" textlink="">
      <xdr:nvSpPr>
        <xdr:cNvPr id="319" name="【一般廃棄物処理施設】&#10;有形固定資産減価償却率平均値テキスト">
          <a:extLst>
            <a:ext uri="{FF2B5EF4-FFF2-40B4-BE49-F238E27FC236}">
              <a16:creationId xmlns:a16="http://schemas.microsoft.com/office/drawing/2014/main" id="{01345B26-D94B-4874-B8B3-94C32F4B8491}"/>
            </a:ext>
          </a:extLst>
        </xdr:cNvPr>
        <xdr:cNvSpPr txBox="1"/>
      </xdr:nvSpPr>
      <xdr:spPr>
        <a:xfrm>
          <a:off x="14414500" y="61437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85816</xdr:rowOff>
    </xdr:from>
    <xdr:to>
      <xdr:col>85</xdr:col>
      <xdr:colOff>177800</xdr:colOff>
      <xdr:row>38</xdr:row>
      <xdr:rowOff>15966</xdr:rowOff>
    </xdr:to>
    <xdr:sp macro="" textlink="">
      <xdr:nvSpPr>
        <xdr:cNvPr id="320" name="フローチャート: 判断 319">
          <a:extLst>
            <a:ext uri="{FF2B5EF4-FFF2-40B4-BE49-F238E27FC236}">
              <a16:creationId xmlns:a16="http://schemas.microsoft.com/office/drawing/2014/main" id="{CA3AB535-03A4-419E-A4B1-A9BC1D3929C4}"/>
            </a:ext>
          </a:extLst>
        </xdr:cNvPr>
        <xdr:cNvSpPr/>
      </xdr:nvSpPr>
      <xdr:spPr>
        <a:xfrm>
          <a:off x="14325600" y="628849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169091</xdr:rowOff>
    </xdr:from>
    <xdr:to>
      <xdr:col>81</xdr:col>
      <xdr:colOff>101600</xdr:colOff>
      <xdr:row>38</xdr:row>
      <xdr:rowOff>99241</xdr:rowOff>
    </xdr:to>
    <xdr:sp macro="" textlink="">
      <xdr:nvSpPr>
        <xdr:cNvPr id="321" name="フローチャート: 判断 320">
          <a:extLst>
            <a:ext uri="{FF2B5EF4-FFF2-40B4-BE49-F238E27FC236}">
              <a16:creationId xmlns:a16="http://schemas.microsoft.com/office/drawing/2014/main" id="{C3630060-3D1B-4838-8EEA-2FD557939214}"/>
            </a:ext>
          </a:extLst>
        </xdr:cNvPr>
        <xdr:cNvSpPr/>
      </xdr:nvSpPr>
      <xdr:spPr>
        <a:xfrm>
          <a:off x="13578840" y="637177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907</xdr:rowOff>
    </xdr:from>
    <xdr:to>
      <xdr:col>76</xdr:col>
      <xdr:colOff>165100</xdr:colOff>
      <xdr:row>38</xdr:row>
      <xdr:rowOff>102507</xdr:rowOff>
    </xdr:to>
    <xdr:sp macro="" textlink="">
      <xdr:nvSpPr>
        <xdr:cNvPr id="322" name="フローチャート: 判断 321">
          <a:extLst>
            <a:ext uri="{FF2B5EF4-FFF2-40B4-BE49-F238E27FC236}">
              <a16:creationId xmlns:a16="http://schemas.microsoft.com/office/drawing/2014/main" id="{35D4C79B-25F9-425B-8DEE-D7898CC4D81F}"/>
            </a:ext>
          </a:extLst>
        </xdr:cNvPr>
        <xdr:cNvSpPr/>
      </xdr:nvSpPr>
      <xdr:spPr>
        <a:xfrm>
          <a:off x="12804140" y="6371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159294</xdr:rowOff>
    </xdr:from>
    <xdr:to>
      <xdr:col>72</xdr:col>
      <xdr:colOff>38100</xdr:colOff>
      <xdr:row>38</xdr:row>
      <xdr:rowOff>89444</xdr:rowOff>
    </xdr:to>
    <xdr:sp macro="" textlink="">
      <xdr:nvSpPr>
        <xdr:cNvPr id="323" name="フローチャート: 判断 322">
          <a:extLst>
            <a:ext uri="{FF2B5EF4-FFF2-40B4-BE49-F238E27FC236}">
              <a16:creationId xmlns:a16="http://schemas.microsoft.com/office/drawing/2014/main" id="{54C76EAE-64A5-47AC-8C7D-6F6EC956BA3C}"/>
            </a:ext>
          </a:extLst>
        </xdr:cNvPr>
        <xdr:cNvSpPr/>
      </xdr:nvSpPr>
      <xdr:spPr>
        <a:xfrm>
          <a:off x="12029440" y="636197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136434</xdr:rowOff>
    </xdr:from>
    <xdr:to>
      <xdr:col>67</xdr:col>
      <xdr:colOff>101600</xdr:colOff>
      <xdr:row>38</xdr:row>
      <xdr:rowOff>66584</xdr:rowOff>
    </xdr:to>
    <xdr:sp macro="" textlink="">
      <xdr:nvSpPr>
        <xdr:cNvPr id="324" name="フローチャート: 判断 323">
          <a:extLst>
            <a:ext uri="{FF2B5EF4-FFF2-40B4-BE49-F238E27FC236}">
              <a16:creationId xmlns:a16="http://schemas.microsoft.com/office/drawing/2014/main" id="{04D968E1-C3CE-4309-938B-3CC98C17F2C0}"/>
            </a:ext>
          </a:extLst>
        </xdr:cNvPr>
        <xdr:cNvSpPr/>
      </xdr:nvSpPr>
      <xdr:spPr>
        <a:xfrm>
          <a:off x="11231880" y="63391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5" name="テキスト ボックス 324">
          <a:extLst>
            <a:ext uri="{FF2B5EF4-FFF2-40B4-BE49-F238E27FC236}">
              <a16:creationId xmlns:a16="http://schemas.microsoft.com/office/drawing/2014/main" id="{8B38FF7E-A8D0-4D1B-93A9-E01E20686EE7}"/>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26" name="テキスト ボックス 325">
          <a:extLst>
            <a:ext uri="{FF2B5EF4-FFF2-40B4-BE49-F238E27FC236}">
              <a16:creationId xmlns:a16="http://schemas.microsoft.com/office/drawing/2014/main" id="{9079110F-DC71-4BEF-BA8E-1341E4CB98DC}"/>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27" name="テキスト ボックス 326">
          <a:extLst>
            <a:ext uri="{FF2B5EF4-FFF2-40B4-BE49-F238E27FC236}">
              <a16:creationId xmlns:a16="http://schemas.microsoft.com/office/drawing/2014/main" id="{2282EA8B-B029-4B1A-8800-5D9666E07AEB}"/>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28" name="テキスト ボックス 327">
          <a:extLst>
            <a:ext uri="{FF2B5EF4-FFF2-40B4-BE49-F238E27FC236}">
              <a16:creationId xmlns:a16="http://schemas.microsoft.com/office/drawing/2014/main" id="{811DA6F6-5C06-4809-BA23-341BD8184EB9}"/>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29" name="テキスト ボックス 328">
          <a:extLst>
            <a:ext uri="{FF2B5EF4-FFF2-40B4-BE49-F238E27FC236}">
              <a16:creationId xmlns:a16="http://schemas.microsoft.com/office/drawing/2014/main" id="{6FC726C6-BB6B-446F-8170-7EF7A96E9E82}"/>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115207</xdr:rowOff>
    </xdr:from>
    <xdr:to>
      <xdr:col>85</xdr:col>
      <xdr:colOff>177800</xdr:colOff>
      <xdr:row>39</xdr:row>
      <xdr:rowOff>45357</xdr:rowOff>
    </xdr:to>
    <xdr:sp macro="" textlink="">
      <xdr:nvSpPr>
        <xdr:cNvPr id="330" name="楕円 329">
          <a:extLst>
            <a:ext uri="{FF2B5EF4-FFF2-40B4-BE49-F238E27FC236}">
              <a16:creationId xmlns:a16="http://schemas.microsoft.com/office/drawing/2014/main" id="{7A4910BC-A7F5-4079-8614-18A27AA7CBE0}"/>
            </a:ext>
          </a:extLst>
        </xdr:cNvPr>
        <xdr:cNvSpPr/>
      </xdr:nvSpPr>
      <xdr:spPr>
        <a:xfrm>
          <a:off x="14325600" y="6485527"/>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93634</xdr:rowOff>
    </xdr:from>
    <xdr:ext cx="405111" cy="259045"/>
    <xdr:sp macro="" textlink="">
      <xdr:nvSpPr>
        <xdr:cNvPr id="331" name="【一般廃棄物処理施設】&#10;有形固定資産減価償却率該当値テキスト">
          <a:extLst>
            <a:ext uri="{FF2B5EF4-FFF2-40B4-BE49-F238E27FC236}">
              <a16:creationId xmlns:a16="http://schemas.microsoft.com/office/drawing/2014/main" id="{27AF66AA-1CA1-4E8F-837B-EB66BB19DA19}"/>
            </a:ext>
          </a:extLst>
        </xdr:cNvPr>
        <xdr:cNvSpPr txBox="1"/>
      </xdr:nvSpPr>
      <xdr:spPr>
        <a:xfrm>
          <a:off x="14414500" y="6463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87449</xdr:rowOff>
    </xdr:from>
    <xdr:to>
      <xdr:col>81</xdr:col>
      <xdr:colOff>101600</xdr:colOff>
      <xdr:row>39</xdr:row>
      <xdr:rowOff>17599</xdr:rowOff>
    </xdr:to>
    <xdr:sp macro="" textlink="">
      <xdr:nvSpPr>
        <xdr:cNvPr id="332" name="楕円 331">
          <a:extLst>
            <a:ext uri="{FF2B5EF4-FFF2-40B4-BE49-F238E27FC236}">
              <a16:creationId xmlns:a16="http://schemas.microsoft.com/office/drawing/2014/main" id="{A5AD53B5-183F-4E87-BF1F-721398195C03}"/>
            </a:ext>
          </a:extLst>
        </xdr:cNvPr>
        <xdr:cNvSpPr/>
      </xdr:nvSpPr>
      <xdr:spPr>
        <a:xfrm>
          <a:off x="13578840" y="645776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138249</xdr:rowOff>
    </xdr:from>
    <xdr:to>
      <xdr:col>85</xdr:col>
      <xdr:colOff>127000</xdr:colOff>
      <xdr:row>38</xdr:row>
      <xdr:rowOff>166007</xdr:rowOff>
    </xdr:to>
    <xdr:cxnSp macro="">
      <xdr:nvCxnSpPr>
        <xdr:cNvPr id="333" name="直線コネクタ 332">
          <a:extLst>
            <a:ext uri="{FF2B5EF4-FFF2-40B4-BE49-F238E27FC236}">
              <a16:creationId xmlns:a16="http://schemas.microsoft.com/office/drawing/2014/main" id="{CDF20E12-F30B-4657-9A65-CF0599E71737}"/>
            </a:ext>
          </a:extLst>
        </xdr:cNvPr>
        <xdr:cNvCxnSpPr/>
      </xdr:nvCxnSpPr>
      <xdr:spPr>
        <a:xfrm>
          <a:off x="13629640" y="6508569"/>
          <a:ext cx="74676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61323</xdr:rowOff>
    </xdr:from>
    <xdr:to>
      <xdr:col>76</xdr:col>
      <xdr:colOff>165100</xdr:colOff>
      <xdr:row>38</xdr:row>
      <xdr:rowOff>162923</xdr:rowOff>
    </xdr:to>
    <xdr:sp macro="" textlink="">
      <xdr:nvSpPr>
        <xdr:cNvPr id="334" name="楕円 333">
          <a:extLst>
            <a:ext uri="{FF2B5EF4-FFF2-40B4-BE49-F238E27FC236}">
              <a16:creationId xmlns:a16="http://schemas.microsoft.com/office/drawing/2014/main" id="{74B77472-AFE7-443F-AEF9-866E05569778}"/>
            </a:ext>
          </a:extLst>
        </xdr:cNvPr>
        <xdr:cNvSpPr/>
      </xdr:nvSpPr>
      <xdr:spPr>
        <a:xfrm>
          <a:off x="12804140" y="6431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112123</xdr:rowOff>
    </xdr:from>
    <xdr:to>
      <xdr:col>81</xdr:col>
      <xdr:colOff>50800</xdr:colOff>
      <xdr:row>38</xdr:row>
      <xdr:rowOff>138249</xdr:rowOff>
    </xdr:to>
    <xdr:cxnSp macro="">
      <xdr:nvCxnSpPr>
        <xdr:cNvPr id="335" name="直線コネクタ 334">
          <a:extLst>
            <a:ext uri="{FF2B5EF4-FFF2-40B4-BE49-F238E27FC236}">
              <a16:creationId xmlns:a16="http://schemas.microsoft.com/office/drawing/2014/main" id="{A09DAC9C-5A77-4584-9702-87B4F5DFAA0B}"/>
            </a:ext>
          </a:extLst>
        </xdr:cNvPr>
        <xdr:cNvCxnSpPr/>
      </xdr:nvCxnSpPr>
      <xdr:spPr>
        <a:xfrm>
          <a:off x="12854940" y="6482443"/>
          <a:ext cx="7747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44994</xdr:rowOff>
    </xdr:from>
    <xdr:to>
      <xdr:col>72</xdr:col>
      <xdr:colOff>38100</xdr:colOff>
      <xdr:row>38</xdr:row>
      <xdr:rowOff>146594</xdr:rowOff>
    </xdr:to>
    <xdr:sp macro="" textlink="">
      <xdr:nvSpPr>
        <xdr:cNvPr id="336" name="楕円 335">
          <a:extLst>
            <a:ext uri="{FF2B5EF4-FFF2-40B4-BE49-F238E27FC236}">
              <a16:creationId xmlns:a16="http://schemas.microsoft.com/office/drawing/2014/main" id="{84049E74-6CB9-4C33-A2E1-0D09CC329CE8}"/>
            </a:ext>
          </a:extLst>
        </xdr:cNvPr>
        <xdr:cNvSpPr/>
      </xdr:nvSpPr>
      <xdr:spPr>
        <a:xfrm>
          <a:off x="12029440" y="641531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95794</xdr:rowOff>
    </xdr:from>
    <xdr:to>
      <xdr:col>76</xdr:col>
      <xdr:colOff>114300</xdr:colOff>
      <xdr:row>38</xdr:row>
      <xdr:rowOff>112123</xdr:rowOff>
    </xdr:to>
    <xdr:cxnSp macro="">
      <xdr:nvCxnSpPr>
        <xdr:cNvPr id="337" name="直線コネクタ 336">
          <a:extLst>
            <a:ext uri="{FF2B5EF4-FFF2-40B4-BE49-F238E27FC236}">
              <a16:creationId xmlns:a16="http://schemas.microsoft.com/office/drawing/2014/main" id="{5796EE30-3FBB-4027-B8B5-82D053AECC22}"/>
            </a:ext>
          </a:extLst>
        </xdr:cNvPr>
        <xdr:cNvCxnSpPr/>
      </xdr:nvCxnSpPr>
      <xdr:spPr>
        <a:xfrm>
          <a:off x="12072620" y="6466114"/>
          <a:ext cx="78232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907</xdr:rowOff>
    </xdr:from>
    <xdr:to>
      <xdr:col>67</xdr:col>
      <xdr:colOff>101600</xdr:colOff>
      <xdr:row>38</xdr:row>
      <xdr:rowOff>102507</xdr:rowOff>
    </xdr:to>
    <xdr:sp macro="" textlink="">
      <xdr:nvSpPr>
        <xdr:cNvPr id="338" name="楕円 337">
          <a:extLst>
            <a:ext uri="{FF2B5EF4-FFF2-40B4-BE49-F238E27FC236}">
              <a16:creationId xmlns:a16="http://schemas.microsoft.com/office/drawing/2014/main" id="{0C0F20C2-2C95-4ED3-9C19-470F01A8DE9D}"/>
            </a:ext>
          </a:extLst>
        </xdr:cNvPr>
        <xdr:cNvSpPr/>
      </xdr:nvSpPr>
      <xdr:spPr>
        <a:xfrm>
          <a:off x="11231880" y="6371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51707</xdr:rowOff>
    </xdr:from>
    <xdr:to>
      <xdr:col>71</xdr:col>
      <xdr:colOff>177800</xdr:colOff>
      <xdr:row>38</xdr:row>
      <xdr:rowOff>95794</xdr:rowOff>
    </xdr:to>
    <xdr:cxnSp macro="">
      <xdr:nvCxnSpPr>
        <xdr:cNvPr id="339" name="直線コネクタ 338">
          <a:extLst>
            <a:ext uri="{FF2B5EF4-FFF2-40B4-BE49-F238E27FC236}">
              <a16:creationId xmlns:a16="http://schemas.microsoft.com/office/drawing/2014/main" id="{CDFB20C3-E0C8-4143-8907-7C6B7969CADD}"/>
            </a:ext>
          </a:extLst>
        </xdr:cNvPr>
        <xdr:cNvCxnSpPr/>
      </xdr:nvCxnSpPr>
      <xdr:spPr>
        <a:xfrm>
          <a:off x="11282680" y="6422027"/>
          <a:ext cx="78994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115769</xdr:rowOff>
    </xdr:from>
    <xdr:ext cx="405111" cy="259045"/>
    <xdr:sp macro="" textlink="">
      <xdr:nvSpPr>
        <xdr:cNvPr id="340" name="n_1aveValue【一般廃棄物処理施設】&#10;有形固定資産減価償却率">
          <a:extLst>
            <a:ext uri="{FF2B5EF4-FFF2-40B4-BE49-F238E27FC236}">
              <a16:creationId xmlns:a16="http://schemas.microsoft.com/office/drawing/2014/main" id="{B2A4E229-7569-4073-B6A4-D9B317068944}"/>
            </a:ext>
          </a:extLst>
        </xdr:cNvPr>
        <xdr:cNvSpPr txBox="1"/>
      </xdr:nvSpPr>
      <xdr:spPr>
        <a:xfrm>
          <a:off x="13437244" y="6150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119034</xdr:rowOff>
    </xdr:from>
    <xdr:ext cx="405111" cy="259045"/>
    <xdr:sp macro="" textlink="">
      <xdr:nvSpPr>
        <xdr:cNvPr id="341" name="n_2aveValue【一般廃棄物処理施設】&#10;有形固定資産減価償却率">
          <a:extLst>
            <a:ext uri="{FF2B5EF4-FFF2-40B4-BE49-F238E27FC236}">
              <a16:creationId xmlns:a16="http://schemas.microsoft.com/office/drawing/2014/main" id="{7DCD59AC-7CE5-4162-B281-DF61DB7CF39E}"/>
            </a:ext>
          </a:extLst>
        </xdr:cNvPr>
        <xdr:cNvSpPr txBox="1"/>
      </xdr:nvSpPr>
      <xdr:spPr>
        <a:xfrm>
          <a:off x="12675244" y="6154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105971</xdr:rowOff>
    </xdr:from>
    <xdr:ext cx="405111" cy="259045"/>
    <xdr:sp macro="" textlink="">
      <xdr:nvSpPr>
        <xdr:cNvPr id="342" name="n_3aveValue【一般廃棄物処理施設】&#10;有形固定資産減価償却率">
          <a:extLst>
            <a:ext uri="{FF2B5EF4-FFF2-40B4-BE49-F238E27FC236}">
              <a16:creationId xmlns:a16="http://schemas.microsoft.com/office/drawing/2014/main" id="{7F675878-DFA0-4FB7-A227-CB4A7EF13AC3}"/>
            </a:ext>
          </a:extLst>
        </xdr:cNvPr>
        <xdr:cNvSpPr txBox="1"/>
      </xdr:nvSpPr>
      <xdr:spPr>
        <a:xfrm>
          <a:off x="11900544" y="614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83111</xdr:rowOff>
    </xdr:from>
    <xdr:ext cx="405111" cy="259045"/>
    <xdr:sp macro="" textlink="">
      <xdr:nvSpPr>
        <xdr:cNvPr id="343" name="n_4aveValue【一般廃棄物処理施設】&#10;有形固定資産減価償却率">
          <a:extLst>
            <a:ext uri="{FF2B5EF4-FFF2-40B4-BE49-F238E27FC236}">
              <a16:creationId xmlns:a16="http://schemas.microsoft.com/office/drawing/2014/main" id="{C0C8F872-317C-4E5C-AF37-EC9A8BE6F9C9}"/>
            </a:ext>
          </a:extLst>
        </xdr:cNvPr>
        <xdr:cNvSpPr txBox="1"/>
      </xdr:nvSpPr>
      <xdr:spPr>
        <a:xfrm>
          <a:off x="11102984" y="6118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8726</xdr:rowOff>
    </xdr:from>
    <xdr:ext cx="405111" cy="259045"/>
    <xdr:sp macro="" textlink="">
      <xdr:nvSpPr>
        <xdr:cNvPr id="344" name="n_1mainValue【一般廃棄物処理施設】&#10;有形固定資産減価償却率">
          <a:extLst>
            <a:ext uri="{FF2B5EF4-FFF2-40B4-BE49-F238E27FC236}">
              <a16:creationId xmlns:a16="http://schemas.microsoft.com/office/drawing/2014/main" id="{FE9D7FD3-9307-4350-8225-D7FE9A0EA2D7}"/>
            </a:ext>
          </a:extLst>
        </xdr:cNvPr>
        <xdr:cNvSpPr txBox="1"/>
      </xdr:nvSpPr>
      <xdr:spPr>
        <a:xfrm>
          <a:off x="13437244" y="65466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154050</xdr:rowOff>
    </xdr:from>
    <xdr:ext cx="405111" cy="259045"/>
    <xdr:sp macro="" textlink="">
      <xdr:nvSpPr>
        <xdr:cNvPr id="345" name="n_2mainValue【一般廃棄物処理施設】&#10;有形固定資産減価償却率">
          <a:extLst>
            <a:ext uri="{FF2B5EF4-FFF2-40B4-BE49-F238E27FC236}">
              <a16:creationId xmlns:a16="http://schemas.microsoft.com/office/drawing/2014/main" id="{18FA690A-1E47-42CA-9A8D-9792B2BCE3DA}"/>
            </a:ext>
          </a:extLst>
        </xdr:cNvPr>
        <xdr:cNvSpPr txBox="1"/>
      </xdr:nvSpPr>
      <xdr:spPr>
        <a:xfrm>
          <a:off x="12675244" y="6524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137721</xdr:rowOff>
    </xdr:from>
    <xdr:ext cx="405111" cy="259045"/>
    <xdr:sp macro="" textlink="">
      <xdr:nvSpPr>
        <xdr:cNvPr id="346" name="n_3mainValue【一般廃棄物処理施設】&#10;有形固定資産減価償却率">
          <a:extLst>
            <a:ext uri="{FF2B5EF4-FFF2-40B4-BE49-F238E27FC236}">
              <a16:creationId xmlns:a16="http://schemas.microsoft.com/office/drawing/2014/main" id="{B0D7A179-413F-4E81-9D04-55FD7B75511D}"/>
            </a:ext>
          </a:extLst>
        </xdr:cNvPr>
        <xdr:cNvSpPr txBox="1"/>
      </xdr:nvSpPr>
      <xdr:spPr>
        <a:xfrm>
          <a:off x="11900544" y="6508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93634</xdr:rowOff>
    </xdr:from>
    <xdr:ext cx="405111" cy="259045"/>
    <xdr:sp macro="" textlink="">
      <xdr:nvSpPr>
        <xdr:cNvPr id="347" name="n_4mainValue【一般廃棄物処理施設】&#10;有形固定資産減価償却率">
          <a:extLst>
            <a:ext uri="{FF2B5EF4-FFF2-40B4-BE49-F238E27FC236}">
              <a16:creationId xmlns:a16="http://schemas.microsoft.com/office/drawing/2014/main" id="{B39A9CBE-3522-4D86-B359-839284ADDE28}"/>
            </a:ext>
          </a:extLst>
        </xdr:cNvPr>
        <xdr:cNvSpPr txBox="1"/>
      </xdr:nvSpPr>
      <xdr:spPr>
        <a:xfrm>
          <a:off x="11102984" y="6463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48" name="正方形/長方形 347">
          <a:extLst>
            <a:ext uri="{FF2B5EF4-FFF2-40B4-BE49-F238E27FC236}">
              <a16:creationId xmlns:a16="http://schemas.microsoft.com/office/drawing/2014/main" id="{9D5578F0-240F-497A-B808-82F7F54B1E44}"/>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49" name="正方形/長方形 348">
          <a:extLst>
            <a:ext uri="{FF2B5EF4-FFF2-40B4-BE49-F238E27FC236}">
              <a16:creationId xmlns:a16="http://schemas.microsoft.com/office/drawing/2014/main" id="{743EA58D-C49C-497F-B59C-98EE2816BE4F}"/>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0" name="正方形/長方形 349">
          <a:extLst>
            <a:ext uri="{FF2B5EF4-FFF2-40B4-BE49-F238E27FC236}">
              <a16:creationId xmlns:a16="http://schemas.microsoft.com/office/drawing/2014/main" id="{016E9AFA-C0F3-4476-97A1-0289550B197F}"/>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1" name="正方形/長方形 350">
          <a:extLst>
            <a:ext uri="{FF2B5EF4-FFF2-40B4-BE49-F238E27FC236}">
              <a16:creationId xmlns:a16="http://schemas.microsoft.com/office/drawing/2014/main" id="{1D0812F3-5779-4144-A3EB-FA07397F005D}"/>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2" name="正方形/長方形 351">
          <a:extLst>
            <a:ext uri="{FF2B5EF4-FFF2-40B4-BE49-F238E27FC236}">
              <a16:creationId xmlns:a16="http://schemas.microsoft.com/office/drawing/2014/main" id="{11B5FB89-B0DA-43D6-A9DB-229C4531ED8F}"/>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3" name="正方形/長方形 352">
          <a:extLst>
            <a:ext uri="{FF2B5EF4-FFF2-40B4-BE49-F238E27FC236}">
              <a16:creationId xmlns:a16="http://schemas.microsoft.com/office/drawing/2014/main" id="{DCC44634-FEB6-417E-9765-A303EDE12F4B}"/>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4" name="正方形/長方形 353">
          <a:extLst>
            <a:ext uri="{FF2B5EF4-FFF2-40B4-BE49-F238E27FC236}">
              <a16:creationId xmlns:a16="http://schemas.microsoft.com/office/drawing/2014/main" id="{E889F255-E562-40CC-B370-E34B71839395}"/>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5" name="正方形/長方形 354">
          <a:extLst>
            <a:ext uri="{FF2B5EF4-FFF2-40B4-BE49-F238E27FC236}">
              <a16:creationId xmlns:a16="http://schemas.microsoft.com/office/drawing/2014/main" id="{F1429F89-FF7E-48CD-86B2-5D2C7284E12B}"/>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56" name="テキスト ボックス 355">
          <a:extLst>
            <a:ext uri="{FF2B5EF4-FFF2-40B4-BE49-F238E27FC236}">
              <a16:creationId xmlns:a16="http://schemas.microsoft.com/office/drawing/2014/main" id="{B60CBE0A-1008-47A0-A557-52DB0AF0494A}"/>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57" name="直線コネクタ 356">
          <a:extLst>
            <a:ext uri="{FF2B5EF4-FFF2-40B4-BE49-F238E27FC236}">
              <a16:creationId xmlns:a16="http://schemas.microsoft.com/office/drawing/2014/main" id="{6797C4BA-F01E-4D57-B283-3C6706BABBF0}"/>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58" name="直線コネクタ 357">
          <a:extLst>
            <a:ext uri="{FF2B5EF4-FFF2-40B4-BE49-F238E27FC236}">
              <a16:creationId xmlns:a16="http://schemas.microsoft.com/office/drawing/2014/main" id="{E2CAE2A9-497C-43F3-A251-446EB666D68A}"/>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359" name="テキスト ボックス 358">
          <a:extLst>
            <a:ext uri="{FF2B5EF4-FFF2-40B4-BE49-F238E27FC236}">
              <a16:creationId xmlns:a16="http://schemas.microsoft.com/office/drawing/2014/main" id="{8278F97E-F2B9-42F7-B0A0-CB7A3593F935}"/>
            </a:ext>
          </a:extLst>
        </xdr:cNvPr>
        <xdr:cNvSpPr txBox="1"/>
      </xdr:nvSpPr>
      <xdr:spPr>
        <a:xfrm>
          <a:off x="15890374" y="6868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60" name="直線コネクタ 359">
          <a:extLst>
            <a:ext uri="{FF2B5EF4-FFF2-40B4-BE49-F238E27FC236}">
              <a16:creationId xmlns:a16="http://schemas.microsoft.com/office/drawing/2014/main" id="{0029C16A-EA6E-4E4A-92DA-943B017406AA}"/>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361" name="テキスト ボックス 360">
          <a:extLst>
            <a:ext uri="{FF2B5EF4-FFF2-40B4-BE49-F238E27FC236}">
              <a16:creationId xmlns:a16="http://schemas.microsoft.com/office/drawing/2014/main" id="{615B5D2E-0242-4CC7-BA43-DBD5957F0FDF}"/>
            </a:ext>
          </a:extLst>
        </xdr:cNvPr>
        <xdr:cNvSpPr txBox="1"/>
      </xdr:nvSpPr>
      <xdr:spPr>
        <a:xfrm>
          <a:off x="15499308" y="641859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62" name="直線コネクタ 361">
          <a:extLst>
            <a:ext uri="{FF2B5EF4-FFF2-40B4-BE49-F238E27FC236}">
              <a16:creationId xmlns:a16="http://schemas.microsoft.com/office/drawing/2014/main" id="{02A7034B-ACE1-4F66-B14B-464425625E63}"/>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363" name="テキスト ボックス 362">
          <a:extLst>
            <a:ext uri="{FF2B5EF4-FFF2-40B4-BE49-F238E27FC236}">
              <a16:creationId xmlns:a16="http://schemas.microsoft.com/office/drawing/2014/main" id="{7053535B-605E-49E9-AE4D-80148E41A439}"/>
            </a:ext>
          </a:extLst>
        </xdr:cNvPr>
        <xdr:cNvSpPr txBox="1"/>
      </xdr:nvSpPr>
      <xdr:spPr>
        <a:xfrm>
          <a:off x="15499308" y="59728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64" name="直線コネクタ 363">
          <a:extLst>
            <a:ext uri="{FF2B5EF4-FFF2-40B4-BE49-F238E27FC236}">
              <a16:creationId xmlns:a16="http://schemas.microsoft.com/office/drawing/2014/main" id="{81BF2DE6-21BB-48D7-ACB6-6EF4E39C4280}"/>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365" name="テキスト ボックス 364">
          <a:extLst>
            <a:ext uri="{FF2B5EF4-FFF2-40B4-BE49-F238E27FC236}">
              <a16:creationId xmlns:a16="http://schemas.microsoft.com/office/drawing/2014/main" id="{3EF087DD-8E25-41FA-926A-409A9B489991}"/>
            </a:ext>
          </a:extLst>
        </xdr:cNvPr>
        <xdr:cNvSpPr txBox="1"/>
      </xdr:nvSpPr>
      <xdr:spPr>
        <a:xfrm>
          <a:off x="15499308" y="55270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66" name="直線コネクタ 365">
          <a:extLst>
            <a:ext uri="{FF2B5EF4-FFF2-40B4-BE49-F238E27FC236}">
              <a16:creationId xmlns:a16="http://schemas.microsoft.com/office/drawing/2014/main" id="{4B7E9A3F-8ADF-47C4-8E15-140569CFA4FE}"/>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367" name="テキスト ボックス 366">
          <a:extLst>
            <a:ext uri="{FF2B5EF4-FFF2-40B4-BE49-F238E27FC236}">
              <a16:creationId xmlns:a16="http://schemas.microsoft.com/office/drawing/2014/main" id="{A874F31D-CCC9-40FC-9579-C10B4E492E24}"/>
            </a:ext>
          </a:extLst>
        </xdr:cNvPr>
        <xdr:cNvSpPr txBox="1"/>
      </xdr:nvSpPr>
      <xdr:spPr>
        <a:xfrm>
          <a:off x="15499308" y="5077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68" name="【一般廃棄物処理施設】&#10;一人当たり有形固定資産（償却資産）額グラフ枠">
          <a:extLst>
            <a:ext uri="{FF2B5EF4-FFF2-40B4-BE49-F238E27FC236}">
              <a16:creationId xmlns:a16="http://schemas.microsoft.com/office/drawing/2014/main" id="{826B5B93-959D-44B2-AB69-8CB51568F6A7}"/>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80039</xdr:rowOff>
    </xdr:from>
    <xdr:to>
      <xdr:col>116</xdr:col>
      <xdr:colOff>62864</xdr:colOff>
      <xdr:row>41</xdr:row>
      <xdr:rowOff>132173</xdr:rowOff>
    </xdr:to>
    <xdr:cxnSp macro="">
      <xdr:nvCxnSpPr>
        <xdr:cNvPr id="369" name="直線コネクタ 368">
          <a:extLst>
            <a:ext uri="{FF2B5EF4-FFF2-40B4-BE49-F238E27FC236}">
              <a16:creationId xmlns:a16="http://schemas.microsoft.com/office/drawing/2014/main" id="{0B07A1E6-69BF-4E85-93D3-B027DE46F74D}"/>
            </a:ext>
          </a:extLst>
        </xdr:cNvPr>
        <xdr:cNvCxnSpPr/>
      </xdr:nvCxnSpPr>
      <xdr:spPr>
        <a:xfrm flipV="1">
          <a:off x="19509104" y="5612159"/>
          <a:ext cx="0" cy="1393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136000</xdr:rowOff>
    </xdr:from>
    <xdr:ext cx="469744" cy="259045"/>
    <xdr:sp macro="" textlink="">
      <xdr:nvSpPr>
        <xdr:cNvPr id="370" name="【一般廃棄物処理施設】&#10;一人当たり有形固定資産（償却資産）額最小値テキスト">
          <a:extLst>
            <a:ext uri="{FF2B5EF4-FFF2-40B4-BE49-F238E27FC236}">
              <a16:creationId xmlns:a16="http://schemas.microsoft.com/office/drawing/2014/main" id="{B5CEDAE4-F054-4A7F-974A-DDD0ECF06E9E}"/>
            </a:ext>
          </a:extLst>
        </xdr:cNvPr>
        <xdr:cNvSpPr txBox="1"/>
      </xdr:nvSpPr>
      <xdr:spPr>
        <a:xfrm>
          <a:off x="19547840" y="700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132173</xdr:rowOff>
    </xdr:from>
    <xdr:to>
      <xdr:col>116</xdr:col>
      <xdr:colOff>152400</xdr:colOff>
      <xdr:row>41</xdr:row>
      <xdr:rowOff>132173</xdr:rowOff>
    </xdr:to>
    <xdr:cxnSp macro="">
      <xdr:nvCxnSpPr>
        <xdr:cNvPr id="371" name="直線コネクタ 370">
          <a:extLst>
            <a:ext uri="{FF2B5EF4-FFF2-40B4-BE49-F238E27FC236}">
              <a16:creationId xmlns:a16="http://schemas.microsoft.com/office/drawing/2014/main" id="{83D3B0A0-4304-4492-AB07-78DFC9B956FF}"/>
            </a:ext>
          </a:extLst>
        </xdr:cNvPr>
        <xdr:cNvCxnSpPr/>
      </xdr:nvCxnSpPr>
      <xdr:spPr>
        <a:xfrm>
          <a:off x="19443700" y="70054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26716</xdr:rowOff>
    </xdr:from>
    <xdr:ext cx="690189" cy="259045"/>
    <xdr:sp macro="" textlink="">
      <xdr:nvSpPr>
        <xdr:cNvPr id="372" name="【一般廃棄物処理施設】&#10;一人当たり有形固定資産（償却資産）額最大値テキスト">
          <a:extLst>
            <a:ext uri="{FF2B5EF4-FFF2-40B4-BE49-F238E27FC236}">
              <a16:creationId xmlns:a16="http://schemas.microsoft.com/office/drawing/2014/main" id="{CA1B7C25-0836-42DC-BF4D-560D389BEA8C}"/>
            </a:ext>
          </a:extLst>
        </xdr:cNvPr>
        <xdr:cNvSpPr txBox="1"/>
      </xdr:nvSpPr>
      <xdr:spPr>
        <a:xfrm>
          <a:off x="19547840" y="539119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3,116,603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80039</xdr:rowOff>
    </xdr:from>
    <xdr:to>
      <xdr:col>116</xdr:col>
      <xdr:colOff>152400</xdr:colOff>
      <xdr:row>33</xdr:row>
      <xdr:rowOff>80039</xdr:rowOff>
    </xdr:to>
    <xdr:cxnSp macro="">
      <xdr:nvCxnSpPr>
        <xdr:cNvPr id="373" name="直線コネクタ 372">
          <a:extLst>
            <a:ext uri="{FF2B5EF4-FFF2-40B4-BE49-F238E27FC236}">
              <a16:creationId xmlns:a16="http://schemas.microsoft.com/office/drawing/2014/main" id="{79D00E35-4162-499D-8D6D-6DDFFE00554D}"/>
            </a:ext>
          </a:extLst>
        </xdr:cNvPr>
        <xdr:cNvCxnSpPr/>
      </xdr:nvCxnSpPr>
      <xdr:spPr>
        <a:xfrm>
          <a:off x="19443700" y="56121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101712</xdr:rowOff>
    </xdr:from>
    <xdr:ext cx="599010" cy="259045"/>
    <xdr:sp macro="" textlink="">
      <xdr:nvSpPr>
        <xdr:cNvPr id="374" name="【一般廃棄物処理施設】&#10;一人当たり有形固定資産（償却資産）額平均値テキスト">
          <a:extLst>
            <a:ext uri="{FF2B5EF4-FFF2-40B4-BE49-F238E27FC236}">
              <a16:creationId xmlns:a16="http://schemas.microsoft.com/office/drawing/2014/main" id="{71965305-96E0-46DB-915F-58E2719D8C6E}"/>
            </a:ext>
          </a:extLst>
        </xdr:cNvPr>
        <xdr:cNvSpPr txBox="1"/>
      </xdr:nvSpPr>
      <xdr:spPr>
        <a:xfrm>
          <a:off x="19547840" y="680731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123285</xdr:rowOff>
    </xdr:from>
    <xdr:to>
      <xdr:col>116</xdr:col>
      <xdr:colOff>114300</xdr:colOff>
      <xdr:row>41</xdr:row>
      <xdr:rowOff>53435</xdr:rowOff>
    </xdr:to>
    <xdr:sp macro="" textlink="">
      <xdr:nvSpPr>
        <xdr:cNvPr id="375" name="フローチャート: 判断 374">
          <a:extLst>
            <a:ext uri="{FF2B5EF4-FFF2-40B4-BE49-F238E27FC236}">
              <a16:creationId xmlns:a16="http://schemas.microsoft.com/office/drawing/2014/main" id="{AFF2D6D5-2D6F-4269-8F9C-6B199CCB362C}"/>
            </a:ext>
          </a:extLst>
        </xdr:cNvPr>
        <xdr:cNvSpPr/>
      </xdr:nvSpPr>
      <xdr:spPr>
        <a:xfrm>
          <a:off x="19458940" y="68288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136395</xdr:rowOff>
    </xdr:from>
    <xdr:to>
      <xdr:col>112</xdr:col>
      <xdr:colOff>38100</xdr:colOff>
      <xdr:row>41</xdr:row>
      <xdr:rowOff>66545</xdr:rowOff>
    </xdr:to>
    <xdr:sp macro="" textlink="">
      <xdr:nvSpPr>
        <xdr:cNvPr id="376" name="フローチャート: 判断 375">
          <a:extLst>
            <a:ext uri="{FF2B5EF4-FFF2-40B4-BE49-F238E27FC236}">
              <a16:creationId xmlns:a16="http://schemas.microsoft.com/office/drawing/2014/main" id="{EEF7F6DF-7F0B-459F-9419-CEFC48CEA300}"/>
            </a:ext>
          </a:extLst>
        </xdr:cNvPr>
        <xdr:cNvSpPr/>
      </xdr:nvSpPr>
      <xdr:spPr>
        <a:xfrm>
          <a:off x="18735040" y="684199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118345</xdr:rowOff>
    </xdr:from>
    <xdr:to>
      <xdr:col>107</xdr:col>
      <xdr:colOff>101600</xdr:colOff>
      <xdr:row>41</xdr:row>
      <xdr:rowOff>48495</xdr:rowOff>
    </xdr:to>
    <xdr:sp macro="" textlink="">
      <xdr:nvSpPr>
        <xdr:cNvPr id="377" name="フローチャート: 判断 376">
          <a:extLst>
            <a:ext uri="{FF2B5EF4-FFF2-40B4-BE49-F238E27FC236}">
              <a16:creationId xmlns:a16="http://schemas.microsoft.com/office/drawing/2014/main" id="{3361BCAD-34BF-499C-913D-C041A2258801}"/>
            </a:ext>
          </a:extLst>
        </xdr:cNvPr>
        <xdr:cNvSpPr/>
      </xdr:nvSpPr>
      <xdr:spPr>
        <a:xfrm>
          <a:off x="17937480" y="68239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129681</xdr:rowOff>
    </xdr:from>
    <xdr:to>
      <xdr:col>102</xdr:col>
      <xdr:colOff>165100</xdr:colOff>
      <xdr:row>41</xdr:row>
      <xdr:rowOff>59831</xdr:rowOff>
    </xdr:to>
    <xdr:sp macro="" textlink="">
      <xdr:nvSpPr>
        <xdr:cNvPr id="378" name="フローチャート: 判断 377">
          <a:extLst>
            <a:ext uri="{FF2B5EF4-FFF2-40B4-BE49-F238E27FC236}">
              <a16:creationId xmlns:a16="http://schemas.microsoft.com/office/drawing/2014/main" id="{099857B5-C9FC-4A53-908A-77550D092F4C}"/>
            </a:ext>
          </a:extLst>
        </xdr:cNvPr>
        <xdr:cNvSpPr/>
      </xdr:nvSpPr>
      <xdr:spPr>
        <a:xfrm>
          <a:off x="17162780" y="68352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136325</xdr:rowOff>
    </xdr:from>
    <xdr:to>
      <xdr:col>98</xdr:col>
      <xdr:colOff>38100</xdr:colOff>
      <xdr:row>41</xdr:row>
      <xdr:rowOff>66475</xdr:rowOff>
    </xdr:to>
    <xdr:sp macro="" textlink="">
      <xdr:nvSpPr>
        <xdr:cNvPr id="379" name="フローチャート: 判断 378">
          <a:extLst>
            <a:ext uri="{FF2B5EF4-FFF2-40B4-BE49-F238E27FC236}">
              <a16:creationId xmlns:a16="http://schemas.microsoft.com/office/drawing/2014/main" id="{1E476D48-9284-4F59-8591-6474FAF67D3C}"/>
            </a:ext>
          </a:extLst>
        </xdr:cNvPr>
        <xdr:cNvSpPr/>
      </xdr:nvSpPr>
      <xdr:spPr>
        <a:xfrm>
          <a:off x="16388080" y="68419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0" name="テキスト ボックス 379">
          <a:extLst>
            <a:ext uri="{FF2B5EF4-FFF2-40B4-BE49-F238E27FC236}">
              <a16:creationId xmlns:a16="http://schemas.microsoft.com/office/drawing/2014/main" id="{B1DBA50D-EBCB-45F0-8755-CF9C4D649C5C}"/>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1" name="テキスト ボックス 380">
          <a:extLst>
            <a:ext uri="{FF2B5EF4-FFF2-40B4-BE49-F238E27FC236}">
              <a16:creationId xmlns:a16="http://schemas.microsoft.com/office/drawing/2014/main" id="{356A5F65-9DE9-4D07-83BF-5ACDCA05AEBD}"/>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2" name="テキスト ボックス 381">
          <a:extLst>
            <a:ext uri="{FF2B5EF4-FFF2-40B4-BE49-F238E27FC236}">
              <a16:creationId xmlns:a16="http://schemas.microsoft.com/office/drawing/2014/main" id="{AF41214F-7664-4BE6-A4E0-A985517BB3FE}"/>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3" name="テキスト ボックス 382">
          <a:extLst>
            <a:ext uri="{FF2B5EF4-FFF2-40B4-BE49-F238E27FC236}">
              <a16:creationId xmlns:a16="http://schemas.microsoft.com/office/drawing/2014/main" id="{71E1F4B2-E9DE-4171-A36A-887DF70626A4}"/>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4" name="テキスト ボックス 383">
          <a:extLst>
            <a:ext uri="{FF2B5EF4-FFF2-40B4-BE49-F238E27FC236}">
              <a16:creationId xmlns:a16="http://schemas.microsoft.com/office/drawing/2014/main" id="{62D037AA-A7F1-4CBF-A484-963380C872A2}"/>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33</xdr:row>
      <xdr:rowOff>29239</xdr:rowOff>
    </xdr:from>
    <xdr:to>
      <xdr:col>116</xdr:col>
      <xdr:colOff>114300</xdr:colOff>
      <xdr:row>33</xdr:row>
      <xdr:rowOff>130839</xdr:rowOff>
    </xdr:to>
    <xdr:sp macro="" textlink="">
      <xdr:nvSpPr>
        <xdr:cNvPr id="385" name="楕円 384">
          <a:extLst>
            <a:ext uri="{FF2B5EF4-FFF2-40B4-BE49-F238E27FC236}">
              <a16:creationId xmlns:a16="http://schemas.microsoft.com/office/drawing/2014/main" id="{74B079C6-F443-4D62-A513-4C5BC227181D}"/>
            </a:ext>
          </a:extLst>
        </xdr:cNvPr>
        <xdr:cNvSpPr/>
      </xdr:nvSpPr>
      <xdr:spPr>
        <a:xfrm>
          <a:off x="19458940" y="5561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32</xdr:row>
      <xdr:rowOff>153716</xdr:rowOff>
    </xdr:from>
    <xdr:ext cx="690189" cy="259045"/>
    <xdr:sp macro="" textlink="">
      <xdr:nvSpPr>
        <xdr:cNvPr id="386" name="【一般廃棄物処理施設】&#10;一人当たり有形固定資産（償却資産）額該当値テキスト">
          <a:extLst>
            <a:ext uri="{FF2B5EF4-FFF2-40B4-BE49-F238E27FC236}">
              <a16:creationId xmlns:a16="http://schemas.microsoft.com/office/drawing/2014/main" id="{711B24CE-9A08-4FFD-9EDA-B90705DF605C}"/>
            </a:ext>
          </a:extLst>
        </xdr:cNvPr>
        <xdr:cNvSpPr txBox="1"/>
      </xdr:nvSpPr>
      <xdr:spPr>
        <a:xfrm>
          <a:off x="19547840" y="551819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3,116,603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33</xdr:row>
      <xdr:rowOff>85865</xdr:rowOff>
    </xdr:from>
    <xdr:to>
      <xdr:col>112</xdr:col>
      <xdr:colOff>38100</xdr:colOff>
      <xdr:row>34</xdr:row>
      <xdr:rowOff>16015</xdr:rowOff>
    </xdr:to>
    <xdr:sp macro="" textlink="">
      <xdr:nvSpPr>
        <xdr:cNvPr id="387" name="楕円 386">
          <a:extLst>
            <a:ext uri="{FF2B5EF4-FFF2-40B4-BE49-F238E27FC236}">
              <a16:creationId xmlns:a16="http://schemas.microsoft.com/office/drawing/2014/main" id="{1908E609-0036-4B8B-9B8E-AD3F748FC25A}"/>
            </a:ext>
          </a:extLst>
        </xdr:cNvPr>
        <xdr:cNvSpPr/>
      </xdr:nvSpPr>
      <xdr:spPr>
        <a:xfrm>
          <a:off x="18735040" y="561798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33</xdr:row>
      <xdr:rowOff>80039</xdr:rowOff>
    </xdr:from>
    <xdr:to>
      <xdr:col>116</xdr:col>
      <xdr:colOff>63500</xdr:colOff>
      <xdr:row>33</xdr:row>
      <xdr:rowOff>136665</xdr:rowOff>
    </xdr:to>
    <xdr:cxnSp macro="">
      <xdr:nvCxnSpPr>
        <xdr:cNvPr id="388" name="直線コネクタ 387">
          <a:extLst>
            <a:ext uri="{FF2B5EF4-FFF2-40B4-BE49-F238E27FC236}">
              <a16:creationId xmlns:a16="http://schemas.microsoft.com/office/drawing/2014/main" id="{28C99CD0-4812-4DC4-9475-01661C762FAE}"/>
            </a:ext>
          </a:extLst>
        </xdr:cNvPr>
        <xdr:cNvCxnSpPr/>
      </xdr:nvCxnSpPr>
      <xdr:spPr>
        <a:xfrm flipV="1">
          <a:off x="18778220" y="5612159"/>
          <a:ext cx="731520" cy="56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32</xdr:row>
      <xdr:rowOff>165395</xdr:rowOff>
    </xdr:from>
    <xdr:to>
      <xdr:col>107</xdr:col>
      <xdr:colOff>101600</xdr:colOff>
      <xdr:row>33</xdr:row>
      <xdr:rowOff>95545</xdr:rowOff>
    </xdr:to>
    <xdr:sp macro="" textlink="">
      <xdr:nvSpPr>
        <xdr:cNvPr id="389" name="楕円 388">
          <a:extLst>
            <a:ext uri="{FF2B5EF4-FFF2-40B4-BE49-F238E27FC236}">
              <a16:creationId xmlns:a16="http://schemas.microsoft.com/office/drawing/2014/main" id="{CB98D21E-0AB9-4B9E-949D-C27646EFDBD6}"/>
            </a:ext>
          </a:extLst>
        </xdr:cNvPr>
        <xdr:cNvSpPr/>
      </xdr:nvSpPr>
      <xdr:spPr>
        <a:xfrm>
          <a:off x="17937480" y="55298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44745</xdr:rowOff>
    </xdr:from>
    <xdr:to>
      <xdr:col>111</xdr:col>
      <xdr:colOff>177800</xdr:colOff>
      <xdr:row>33</xdr:row>
      <xdr:rowOff>136665</xdr:rowOff>
    </xdr:to>
    <xdr:cxnSp macro="">
      <xdr:nvCxnSpPr>
        <xdr:cNvPr id="390" name="直線コネクタ 389">
          <a:extLst>
            <a:ext uri="{FF2B5EF4-FFF2-40B4-BE49-F238E27FC236}">
              <a16:creationId xmlns:a16="http://schemas.microsoft.com/office/drawing/2014/main" id="{3F50E5CC-91E6-4D1C-AF09-BB2A1D05BB36}"/>
            </a:ext>
          </a:extLst>
        </xdr:cNvPr>
        <xdr:cNvCxnSpPr/>
      </xdr:nvCxnSpPr>
      <xdr:spPr>
        <a:xfrm>
          <a:off x="17988280" y="5576865"/>
          <a:ext cx="789940" cy="9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33</xdr:row>
      <xdr:rowOff>70719</xdr:rowOff>
    </xdr:from>
    <xdr:to>
      <xdr:col>102</xdr:col>
      <xdr:colOff>165100</xdr:colOff>
      <xdr:row>34</xdr:row>
      <xdr:rowOff>869</xdr:rowOff>
    </xdr:to>
    <xdr:sp macro="" textlink="">
      <xdr:nvSpPr>
        <xdr:cNvPr id="391" name="楕円 390">
          <a:extLst>
            <a:ext uri="{FF2B5EF4-FFF2-40B4-BE49-F238E27FC236}">
              <a16:creationId xmlns:a16="http://schemas.microsoft.com/office/drawing/2014/main" id="{80FD651A-9923-493D-9223-5114DC2746A8}"/>
            </a:ext>
          </a:extLst>
        </xdr:cNvPr>
        <xdr:cNvSpPr/>
      </xdr:nvSpPr>
      <xdr:spPr>
        <a:xfrm>
          <a:off x="17162780" y="56028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33</xdr:row>
      <xdr:rowOff>44745</xdr:rowOff>
    </xdr:from>
    <xdr:to>
      <xdr:col>107</xdr:col>
      <xdr:colOff>50800</xdr:colOff>
      <xdr:row>33</xdr:row>
      <xdr:rowOff>121519</xdr:rowOff>
    </xdr:to>
    <xdr:cxnSp macro="">
      <xdr:nvCxnSpPr>
        <xdr:cNvPr id="392" name="直線コネクタ 391">
          <a:extLst>
            <a:ext uri="{FF2B5EF4-FFF2-40B4-BE49-F238E27FC236}">
              <a16:creationId xmlns:a16="http://schemas.microsoft.com/office/drawing/2014/main" id="{F20D05D1-7F68-42D6-86D5-73EC3390A1AB}"/>
            </a:ext>
          </a:extLst>
        </xdr:cNvPr>
        <xdr:cNvCxnSpPr/>
      </xdr:nvCxnSpPr>
      <xdr:spPr>
        <a:xfrm flipV="1">
          <a:off x="17213580" y="5576865"/>
          <a:ext cx="774700" cy="76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33</xdr:row>
      <xdr:rowOff>90231</xdr:rowOff>
    </xdr:from>
    <xdr:to>
      <xdr:col>98</xdr:col>
      <xdr:colOff>38100</xdr:colOff>
      <xdr:row>34</xdr:row>
      <xdr:rowOff>20381</xdr:rowOff>
    </xdr:to>
    <xdr:sp macro="" textlink="">
      <xdr:nvSpPr>
        <xdr:cNvPr id="393" name="楕円 392">
          <a:extLst>
            <a:ext uri="{FF2B5EF4-FFF2-40B4-BE49-F238E27FC236}">
              <a16:creationId xmlns:a16="http://schemas.microsoft.com/office/drawing/2014/main" id="{044B9CD4-0AE4-47BB-A995-4F092323D84C}"/>
            </a:ext>
          </a:extLst>
        </xdr:cNvPr>
        <xdr:cNvSpPr/>
      </xdr:nvSpPr>
      <xdr:spPr>
        <a:xfrm>
          <a:off x="16388080" y="562235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33</xdr:row>
      <xdr:rowOff>121519</xdr:rowOff>
    </xdr:from>
    <xdr:to>
      <xdr:col>102</xdr:col>
      <xdr:colOff>114300</xdr:colOff>
      <xdr:row>33</xdr:row>
      <xdr:rowOff>141031</xdr:rowOff>
    </xdr:to>
    <xdr:cxnSp macro="">
      <xdr:nvCxnSpPr>
        <xdr:cNvPr id="394" name="直線コネクタ 393">
          <a:extLst>
            <a:ext uri="{FF2B5EF4-FFF2-40B4-BE49-F238E27FC236}">
              <a16:creationId xmlns:a16="http://schemas.microsoft.com/office/drawing/2014/main" id="{B155CF10-330E-4E97-951C-A86D3650DF81}"/>
            </a:ext>
          </a:extLst>
        </xdr:cNvPr>
        <xdr:cNvCxnSpPr/>
      </xdr:nvCxnSpPr>
      <xdr:spPr>
        <a:xfrm flipV="1">
          <a:off x="16431260" y="5653639"/>
          <a:ext cx="782320" cy="19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57672</xdr:rowOff>
    </xdr:from>
    <xdr:ext cx="599010" cy="259045"/>
    <xdr:sp macro="" textlink="">
      <xdr:nvSpPr>
        <xdr:cNvPr id="395" name="n_1aveValue【一般廃棄物処理施設】&#10;一人当たり有形固定資産（償却資産）額">
          <a:extLst>
            <a:ext uri="{FF2B5EF4-FFF2-40B4-BE49-F238E27FC236}">
              <a16:creationId xmlns:a16="http://schemas.microsoft.com/office/drawing/2014/main" id="{2A9F3FB7-232C-4069-A4DC-AE131C03BA87}"/>
            </a:ext>
          </a:extLst>
        </xdr:cNvPr>
        <xdr:cNvSpPr txBox="1"/>
      </xdr:nvSpPr>
      <xdr:spPr>
        <a:xfrm>
          <a:off x="18496495" y="6930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39622</xdr:rowOff>
    </xdr:from>
    <xdr:ext cx="599010" cy="259045"/>
    <xdr:sp macro="" textlink="">
      <xdr:nvSpPr>
        <xdr:cNvPr id="396" name="n_2aveValue【一般廃棄物処理施設】&#10;一人当たり有形固定資産（償却資産）額">
          <a:extLst>
            <a:ext uri="{FF2B5EF4-FFF2-40B4-BE49-F238E27FC236}">
              <a16:creationId xmlns:a16="http://schemas.microsoft.com/office/drawing/2014/main" id="{9A81956D-7CDB-486B-A224-1FA3A172367E}"/>
            </a:ext>
          </a:extLst>
        </xdr:cNvPr>
        <xdr:cNvSpPr txBox="1"/>
      </xdr:nvSpPr>
      <xdr:spPr>
        <a:xfrm>
          <a:off x="17734495" y="6912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50958</xdr:rowOff>
    </xdr:from>
    <xdr:ext cx="599010" cy="259045"/>
    <xdr:sp macro="" textlink="">
      <xdr:nvSpPr>
        <xdr:cNvPr id="397" name="n_3aveValue【一般廃棄物処理施設】&#10;一人当たり有形固定資産（償却資産）額">
          <a:extLst>
            <a:ext uri="{FF2B5EF4-FFF2-40B4-BE49-F238E27FC236}">
              <a16:creationId xmlns:a16="http://schemas.microsoft.com/office/drawing/2014/main" id="{B0B82BCE-067F-48BE-A358-372D85F11448}"/>
            </a:ext>
          </a:extLst>
        </xdr:cNvPr>
        <xdr:cNvSpPr txBox="1"/>
      </xdr:nvSpPr>
      <xdr:spPr>
        <a:xfrm>
          <a:off x="16936935" y="6924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57602</xdr:rowOff>
    </xdr:from>
    <xdr:ext cx="599010" cy="259045"/>
    <xdr:sp macro="" textlink="">
      <xdr:nvSpPr>
        <xdr:cNvPr id="398" name="n_4aveValue【一般廃棄物処理施設】&#10;一人当たり有形固定資産（償却資産）額">
          <a:extLst>
            <a:ext uri="{FF2B5EF4-FFF2-40B4-BE49-F238E27FC236}">
              <a16:creationId xmlns:a16="http://schemas.microsoft.com/office/drawing/2014/main" id="{4D4FC386-6143-4D46-9327-003912F96377}"/>
            </a:ext>
          </a:extLst>
        </xdr:cNvPr>
        <xdr:cNvSpPr txBox="1"/>
      </xdr:nvSpPr>
      <xdr:spPr>
        <a:xfrm>
          <a:off x="16162235" y="6930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10505</xdr:colOff>
      <xdr:row>32</xdr:row>
      <xdr:rowOff>32542</xdr:rowOff>
    </xdr:from>
    <xdr:ext cx="690189" cy="259045"/>
    <xdr:sp macro="" textlink="">
      <xdr:nvSpPr>
        <xdr:cNvPr id="399" name="n_1mainValue【一般廃棄物処理施設】&#10;一人当たり有形固定資産（償却資産）額">
          <a:extLst>
            <a:ext uri="{FF2B5EF4-FFF2-40B4-BE49-F238E27FC236}">
              <a16:creationId xmlns:a16="http://schemas.microsoft.com/office/drawing/2014/main" id="{BA570F8F-D81C-4D91-A4F6-7209A6DEEFD6}"/>
            </a:ext>
          </a:extLst>
        </xdr:cNvPr>
        <xdr:cNvSpPr txBox="1"/>
      </xdr:nvSpPr>
      <xdr:spPr>
        <a:xfrm>
          <a:off x="18450905" y="539702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2,992,750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86705</xdr:colOff>
      <xdr:row>31</xdr:row>
      <xdr:rowOff>112072</xdr:rowOff>
    </xdr:from>
    <xdr:ext cx="690189" cy="259045"/>
    <xdr:sp macro="" textlink="">
      <xdr:nvSpPr>
        <xdr:cNvPr id="400" name="n_2mainValue【一般廃棄物処理施設】&#10;一人当たり有形固定資産（償却資産）額">
          <a:extLst>
            <a:ext uri="{FF2B5EF4-FFF2-40B4-BE49-F238E27FC236}">
              <a16:creationId xmlns:a16="http://schemas.microsoft.com/office/drawing/2014/main" id="{4C2AFBEE-920E-4336-8B1C-39B2C0455371}"/>
            </a:ext>
          </a:extLst>
        </xdr:cNvPr>
        <xdr:cNvSpPr txBox="1"/>
      </xdr:nvSpPr>
      <xdr:spPr>
        <a:xfrm>
          <a:off x="17688905" y="53089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3,193,800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100</xdr:col>
      <xdr:colOff>150205</xdr:colOff>
      <xdr:row>32</xdr:row>
      <xdr:rowOff>17396</xdr:rowOff>
    </xdr:from>
    <xdr:ext cx="690189" cy="259045"/>
    <xdr:sp macro="" textlink="">
      <xdr:nvSpPr>
        <xdr:cNvPr id="401" name="n_3mainValue【一般廃棄物処理施設】&#10;一人当たり有形固定資産（償却資産）額">
          <a:extLst>
            <a:ext uri="{FF2B5EF4-FFF2-40B4-BE49-F238E27FC236}">
              <a16:creationId xmlns:a16="http://schemas.microsoft.com/office/drawing/2014/main" id="{FFD4D92E-D7CA-41AD-BBA5-CF2D4CDC4E76}"/>
            </a:ext>
          </a:extLst>
        </xdr:cNvPr>
        <xdr:cNvSpPr txBox="1"/>
      </xdr:nvSpPr>
      <xdr:spPr>
        <a:xfrm>
          <a:off x="16914205" y="538187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3,025,876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23205</xdr:colOff>
      <xdr:row>32</xdr:row>
      <xdr:rowOff>36908</xdr:rowOff>
    </xdr:from>
    <xdr:ext cx="690189" cy="259045"/>
    <xdr:sp macro="" textlink="">
      <xdr:nvSpPr>
        <xdr:cNvPr id="402" name="n_4mainValue【一般廃棄物処理施設】&#10;一人当たり有形固定資産（償却資産）額">
          <a:extLst>
            <a:ext uri="{FF2B5EF4-FFF2-40B4-BE49-F238E27FC236}">
              <a16:creationId xmlns:a16="http://schemas.microsoft.com/office/drawing/2014/main" id="{2034928F-9999-4876-846E-16EA3AC8C8D0}"/>
            </a:ext>
          </a:extLst>
        </xdr:cNvPr>
        <xdr:cNvSpPr txBox="1"/>
      </xdr:nvSpPr>
      <xdr:spPr>
        <a:xfrm>
          <a:off x="16116645" y="540138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2,983,201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3" name="正方形/長方形 402">
          <a:extLst>
            <a:ext uri="{FF2B5EF4-FFF2-40B4-BE49-F238E27FC236}">
              <a16:creationId xmlns:a16="http://schemas.microsoft.com/office/drawing/2014/main" id="{998148CF-A0CE-477B-8436-AB9B0A15E0B3}"/>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4" name="正方形/長方形 403">
          <a:extLst>
            <a:ext uri="{FF2B5EF4-FFF2-40B4-BE49-F238E27FC236}">
              <a16:creationId xmlns:a16="http://schemas.microsoft.com/office/drawing/2014/main" id="{49EE9DFE-B054-41D5-AAF6-66351E9D3431}"/>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5" name="正方形/長方形 404">
          <a:extLst>
            <a:ext uri="{FF2B5EF4-FFF2-40B4-BE49-F238E27FC236}">
              <a16:creationId xmlns:a16="http://schemas.microsoft.com/office/drawing/2014/main" id="{B5A50F30-1CEA-43EB-A548-A97AAEBA741F}"/>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6" name="正方形/長方形 405">
          <a:extLst>
            <a:ext uri="{FF2B5EF4-FFF2-40B4-BE49-F238E27FC236}">
              <a16:creationId xmlns:a16="http://schemas.microsoft.com/office/drawing/2014/main" id="{B51A57CE-2698-4223-8542-9DC23B17409A}"/>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07" name="正方形/長方形 406">
          <a:extLst>
            <a:ext uri="{FF2B5EF4-FFF2-40B4-BE49-F238E27FC236}">
              <a16:creationId xmlns:a16="http://schemas.microsoft.com/office/drawing/2014/main" id="{6BBD3DD6-80EE-4802-A459-0AC6FF31DF4D}"/>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08" name="正方形/長方形 407">
          <a:extLst>
            <a:ext uri="{FF2B5EF4-FFF2-40B4-BE49-F238E27FC236}">
              <a16:creationId xmlns:a16="http://schemas.microsoft.com/office/drawing/2014/main" id="{EE453ECF-577A-4DDA-948D-779C45166E5A}"/>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09" name="正方形/長方形 408">
          <a:extLst>
            <a:ext uri="{FF2B5EF4-FFF2-40B4-BE49-F238E27FC236}">
              <a16:creationId xmlns:a16="http://schemas.microsoft.com/office/drawing/2014/main" id="{C4CE893D-EB6F-497D-8E14-899567B2887D}"/>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0" name="正方形/長方形 409">
          <a:extLst>
            <a:ext uri="{FF2B5EF4-FFF2-40B4-BE49-F238E27FC236}">
              <a16:creationId xmlns:a16="http://schemas.microsoft.com/office/drawing/2014/main" id="{AF9E16CC-34A3-437C-A27F-A7692F6AF17D}"/>
            </a:ext>
          </a:extLst>
        </xdr:cNvPr>
        <xdr:cNvSpPr/>
      </xdr:nvSpPr>
      <xdr:spPr>
        <a:xfrm>
          <a:off x="10960100" y="894207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11" name="正方形/長方形 410">
          <a:extLst>
            <a:ext uri="{FF2B5EF4-FFF2-40B4-BE49-F238E27FC236}">
              <a16:creationId xmlns:a16="http://schemas.microsoft.com/office/drawing/2014/main" id="{6AE58A8F-B1EF-4F41-9A76-85637488B22D}"/>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12" name="正方形/長方形 411">
          <a:extLst>
            <a:ext uri="{FF2B5EF4-FFF2-40B4-BE49-F238E27FC236}">
              <a16:creationId xmlns:a16="http://schemas.microsoft.com/office/drawing/2014/main" id="{87430361-2D1B-4715-A9A8-950F50D09851}"/>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13" name="正方形/長方形 412">
          <a:extLst>
            <a:ext uri="{FF2B5EF4-FFF2-40B4-BE49-F238E27FC236}">
              <a16:creationId xmlns:a16="http://schemas.microsoft.com/office/drawing/2014/main" id="{DB810D61-E247-4BD9-AA08-B450FEF06E23}"/>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14" name="正方形/長方形 413">
          <a:extLst>
            <a:ext uri="{FF2B5EF4-FFF2-40B4-BE49-F238E27FC236}">
              <a16:creationId xmlns:a16="http://schemas.microsoft.com/office/drawing/2014/main" id="{908F191B-0919-4E54-8777-614C1AA7E4FF}"/>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15" name="正方形/長方形 414">
          <a:extLst>
            <a:ext uri="{FF2B5EF4-FFF2-40B4-BE49-F238E27FC236}">
              <a16:creationId xmlns:a16="http://schemas.microsoft.com/office/drawing/2014/main" id="{EFE595FE-DAA6-45D3-8EF8-65C198685858}"/>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16" name="正方形/長方形 415">
          <a:extLst>
            <a:ext uri="{FF2B5EF4-FFF2-40B4-BE49-F238E27FC236}">
              <a16:creationId xmlns:a16="http://schemas.microsoft.com/office/drawing/2014/main" id="{E3777A82-BA25-4FA5-80CD-DEC77414867D}"/>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17" name="正方形/長方形 416">
          <a:extLst>
            <a:ext uri="{FF2B5EF4-FFF2-40B4-BE49-F238E27FC236}">
              <a16:creationId xmlns:a16="http://schemas.microsoft.com/office/drawing/2014/main" id="{A4436F88-B6AE-48E2-80B5-94D317EB16B4}"/>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18" name="正方形/長方形 417">
          <a:extLst>
            <a:ext uri="{FF2B5EF4-FFF2-40B4-BE49-F238E27FC236}">
              <a16:creationId xmlns:a16="http://schemas.microsoft.com/office/drawing/2014/main" id="{17A8F671-88AE-4F61-ABA8-D7763ACC3DB9}"/>
            </a:ext>
          </a:extLst>
        </xdr:cNvPr>
        <xdr:cNvSpPr/>
      </xdr:nvSpPr>
      <xdr:spPr>
        <a:xfrm>
          <a:off x="16093440" y="894207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19" name="正方形/長方形 418">
          <a:extLst>
            <a:ext uri="{FF2B5EF4-FFF2-40B4-BE49-F238E27FC236}">
              <a16:creationId xmlns:a16="http://schemas.microsoft.com/office/drawing/2014/main" id="{82E59678-947C-45FC-B205-9B96A72D9089}"/>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20" name="正方形/長方形 419">
          <a:extLst>
            <a:ext uri="{FF2B5EF4-FFF2-40B4-BE49-F238E27FC236}">
              <a16:creationId xmlns:a16="http://schemas.microsoft.com/office/drawing/2014/main" id="{FEE4BA3D-ACD3-48DD-AB3A-BCDFA8293328}"/>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21" name="正方形/長方形 420">
          <a:extLst>
            <a:ext uri="{FF2B5EF4-FFF2-40B4-BE49-F238E27FC236}">
              <a16:creationId xmlns:a16="http://schemas.microsoft.com/office/drawing/2014/main" id="{7B6074CB-B258-40A0-9162-4B0F8BEC967F}"/>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22" name="正方形/長方形 421">
          <a:extLst>
            <a:ext uri="{FF2B5EF4-FFF2-40B4-BE49-F238E27FC236}">
              <a16:creationId xmlns:a16="http://schemas.microsoft.com/office/drawing/2014/main" id="{B45DEA72-75DE-4A95-957E-58768C93AD17}"/>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23" name="正方形/長方形 422">
          <a:extLst>
            <a:ext uri="{FF2B5EF4-FFF2-40B4-BE49-F238E27FC236}">
              <a16:creationId xmlns:a16="http://schemas.microsoft.com/office/drawing/2014/main" id="{74EB3BCD-24CD-4E99-8617-FC99F9FD7BDA}"/>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24" name="正方形/長方形 423">
          <a:extLst>
            <a:ext uri="{FF2B5EF4-FFF2-40B4-BE49-F238E27FC236}">
              <a16:creationId xmlns:a16="http://schemas.microsoft.com/office/drawing/2014/main" id="{EDD3CBFD-867C-4502-AAA4-7914A62F4E78}"/>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25" name="正方形/長方形 424">
          <a:extLst>
            <a:ext uri="{FF2B5EF4-FFF2-40B4-BE49-F238E27FC236}">
              <a16:creationId xmlns:a16="http://schemas.microsoft.com/office/drawing/2014/main" id="{2ACC2854-927B-4F5E-B199-8B97FC085C53}"/>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26" name="正方形/長方形 425">
          <a:extLst>
            <a:ext uri="{FF2B5EF4-FFF2-40B4-BE49-F238E27FC236}">
              <a16:creationId xmlns:a16="http://schemas.microsoft.com/office/drawing/2014/main" id="{55AC27BE-7681-4044-A45B-1FBBA5AADB7B}"/>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27" name="テキスト ボックス 426">
          <a:extLst>
            <a:ext uri="{FF2B5EF4-FFF2-40B4-BE49-F238E27FC236}">
              <a16:creationId xmlns:a16="http://schemas.microsoft.com/office/drawing/2014/main" id="{E3F5EDFB-F56F-466B-A260-59683FCD66AD}"/>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28" name="直線コネクタ 427">
          <a:extLst>
            <a:ext uri="{FF2B5EF4-FFF2-40B4-BE49-F238E27FC236}">
              <a16:creationId xmlns:a16="http://schemas.microsoft.com/office/drawing/2014/main" id="{E22E6584-6AD0-4899-AAEB-B2B26B638871}"/>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29" name="テキスト ボックス 428">
          <a:extLst>
            <a:ext uri="{FF2B5EF4-FFF2-40B4-BE49-F238E27FC236}">
              <a16:creationId xmlns:a16="http://schemas.microsoft.com/office/drawing/2014/main" id="{26B7448E-171A-45E6-88C6-3B324D2B1CA2}"/>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430" name="直線コネクタ 429">
          <a:extLst>
            <a:ext uri="{FF2B5EF4-FFF2-40B4-BE49-F238E27FC236}">
              <a16:creationId xmlns:a16="http://schemas.microsoft.com/office/drawing/2014/main" id="{AECAAED2-84CD-4DE6-A372-89271CF3BA7E}"/>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431" name="テキスト ボックス 430">
          <a:extLst>
            <a:ext uri="{FF2B5EF4-FFF2-40B4-BE49-F238E27FC236}">
              <a16:creationId xmlns:a16="http://schemas.microsoft.com/office/drawing/2014/main" id="{AE9C88CC-D0BA-46DF-AE50-341F20161253}"/>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432" name="直線コネクタ 431">
          <a:extLst>
            <a:ext uri="{FF2B5EF4-FFF2-40B4-BE49-F238E27FC236}">
              <a16:creationId xmlns:a16="http://schemas.microsoft.com/office/drawing/2014/main" id="{4AEC8DED-1599-44A3-880D-561720D33862}"/>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433" name="テキスト ボックス 432">
          <a:extLst>
            <a:ext uri="{FF2B5EF4-FFF2-40B4-BE49-F238E27FC236}">
              <a16:creationId xmlns:a16="http://schemas.microsoft.com/office/drawing/2014/main" id="{E2B320ED-14DC-4F04-A07B-0F723871840F}"/>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434" name="直線コネクタ 433">
          <a:extLst>
            <a:ext uri="{FF2B5EF4-FFF2-40B4-BE49-F238E27FC236}">
              <a16:creationId xmlns:a16="http://schemas.microsoft.com/office/drawing/2014/main" id="{6DEB4E14-FACB-4297-AE59-C316439C0892}"/>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435" name="テキスト ボックス 434">
          <a:extLst>
            <a:ext uri="{FF2B5EF4-FFF2-40B4-BE49-F238E27FC236}">
              <a16:creationId xmlns:a16="http://schemas.microsoft.com/office/drawing/2014/main" id="{3DB315C9-3E38-4E18-829C-995E4680C469}"/>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436" name="直線コネクタ 435">
          <a:extLst>
            <a:ext uri="{FF2B5EF4-FFF2-40B4-BE49-F238E27FC236}">
              <a16:creationId xmlns:a16="http://schemas.microsoft.com/office/drawing/2014/main" id="{89E4158C-24F8-41C3-979A-969EEDEDC469}"/>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437" name="テキスト ボックス 436">
          <a:extLst>
            <a:ext uri="{FF2B5EF4-FFF2-40B4-BE49-F238E27FC236}">
              <a16:creationId xmlns:a16="http://schemas.microsoft.com/office/drawing/2014/main" id="{21C390BF-C1DF-4A98-B03C-0D046D61A091}"/>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438" name="直線コネクタ 437">
          <a:extLst>
            <a:ext uri="{FF2B5EF4-FFF2-40B4-BE49-F238E27FC236}">
              <a16:creationId xmlns:a16="http://schemas.microsoft.com/office/drawing/2014/main" id="{2F6E025D-913B-4D1E-AC7A-9EEEDCE82D57}"/>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439" name="テキスト ボックス 438">
          <a:extLst>
            <a:ext uri="{FF2B5EF4-FFF2-40B4-BE49-F238E27FC236}">
              <a16:creationId xmlns:a16="http://schemas.microsoft.com/office/drawing/2014/main" id="{18012BE4-9AA7-464D-8366-B0746FFCDAE8}"/>
            </a:ext>
          </a:extLst>
        </xdr:cNvPr>
        <xdr:cNvSpPr txBox="1"/>
      </xdr:nvSpPr>
      <xdr:spPr>
        <a:xfrm>
          <a:off x="10666881" y="129032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40" name="直線コネクタ 439">
          <a:extLst>
            <a:ext uri="{FF2B5EF4-FFF2-40B4-BE49-F238E27FC236}">
              <a16:creationId xmlns:a16="http://schemas.microsoft.com/office/drawing/2014/main" id="{FBE4582A-3EFD-4928-ADBF-3C0642DFECE0}"/>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441" name="【消防施設】&#10;有形固定資産減価償却率グラフ枠">
          <a:extLst>
            <a:ext uri="{FF2B5EF4-FFF2-40B4-BE49-F238E27FC236}">
              <a16:creationId xmlns:a16="http://schemas.microsoft.com/office/drawing/2014/main" id="{4EAB92B8-CFE2-4FBA-A769-41B63E559D46}"/>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442" name="直線コネクタ 441">
          <a:extLst>
            <a:ext uri="{FF2B5EF4-FFF2-40B4-BE49-F238E27FC236}">
              <a16:creationId xmlns:a16="http://schemas.microsoft.com/office/drawing/2014/main" id="{1FABC25A-6D2B-4E25-A855-8D264C29D6CB}"/>
            </a:ext>
          </a:extLst>
        </xdr:cNvPr>
        <xdr:cNvCxnSpPr/>
      </xdr:nvCxnSpPr>
      <xdr:spPr>
        <a:xfrm flipV="1">
          <a:off x="14375764" y="13041630"/>
          <a:ext cx="0" cy="123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443" name="【消防施設】&#10;有形固定資産減価償却率最小値テキスト">
          <a:extLst>
            <a:ext uri="{FF2B5EF4-FFF2-40B4-BE49-F238E27FC236}">
              <a16:creationId xmlns:a16="http://schemas.microsoft.com/office/drawing/2014/main" id="{080D451E-20B7-4F7D-A5ED-4CF62E91B5AF}"/>
            </a:ext>
          </a:extLst>
        </xdr:cNvPr>
        <xdr:cNvSpPr txBox="1"/>
      </xdr:nvSpPr>
      <xdr:spPr>
        <a:xfrm>
          <a:off x="14414500"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444" name="直線コネクタ 443">
          <a:extLst>
            <a:ext uri="{FF2B5EF4-FFF2-40B4-BE49-F238E27FC236}">
              <a16:creationId xmlns:a16="http://schemas.microsoft.com/office/drawing/2014/main" id="{72326C4D-FC7C-4836-BC00-0BA736A5F585}"/>
            </a:ext>
          </a:extLst>
        </xdr:cNvPr>
        <xdr:cNvCxnSpPr/>
      </xdr:nvCxnSpPr>
      <xdr:spPr>
        <a:xfrm>
          <a:off x="14287500" y="142811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445" name="【消防施設】&#10;有形固定資産減価償却率最大値テキスト">
          <a:extLst>
            <a:ext uri="{FF2B5EF4-FFF2-40B4-BE49-F238E27FC236}">
              <a16:creationId xmlns:a16="http://schemas.microsoft.com/office/drawing/2014/main" id="{401663E8-A09E-4982-B1CB-5C15BB3895EC}"/>
            </a:ext>
          </a:extLst>
        </xdr:cNvPr>
        <xdr:cNvSpPr txBox="1"/>
      </xdr:nvSpPr>
      <xdr:spPr>
        <a:xfrm>
          <a:off x="14414500" y="128206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446" name="直線コネクタ 445">
          <a:extLst>
            <a:ext uri="{FF2B5EF4-FFF2-40B4-BE49-F238E27FC236}">
              <a16:creationId xmlns:a16="http://schemas.microsoft.com/office/drawing/2014/main" id="{2B55650A-10B5-45F2-B513-C07F3F3B5A16}"/>
            </a:ext>
          </a:extLst>
        </xdr:cNvPr>
        <xdr:cNvCxnSpPr/>
      </xdr:nvCxnSpPr>
      <xdr:spPr>
        <a:xfrm>
          <a:off x="14287500" y="13041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132097</xdr:rowOff>
    </xdr:from>
    <xdr:ext cx="405111" cy="259045"/>
    <xdr:sp macro="" textlink="">
      <xdr:nvSpPr>
        <xdr:cNvPr id="447" name="【消防施設】&#10;有形固定資産減価償却率平均値テキスト">
          <a:extLst>
            <a:ext uri="{FF2B5EF4-FFF2-40B4-BE49-F238E27FC236}">
              <a16:creationId xmlns:a16="http://schemas.microsoft.com/office/drawing/2014/main" id="{C6D77B77-134F-40ED-A4F4-A8AB91A157C6}"/>
            </a:ext>
          </a:extLst>
        </xdr:cNvPr>
        <xdr:cNvSpPr txBox="1"/>
      </xdr:nvSpPr>
      <xdr:spPr>
        <a:xfrm>
          <a:off x="14414500" y="135432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109220</xdr:rowOff>
    </xdr:from>
    <xdr:to>
      <xdr:col>85</xdr:col>
      <xdr:colOff>177800</xdr:colOff>
      <xdr:row>82</xdr:row>
      <xdr:rowOff>39370</xdr:rowOff>
    </xdr:to>
    <xdr:sp macro="" textlink="">
      <xdr:nvSpPr>
        <xdr:cNvPr id="448" name="フローチャート: 判断 447">
          <a:extLst>
            <a:ext uri="{FF2B5EF4-FFF2-40B4-BE49-F238E27FC236}">
              <a16:creationId xmlns:a16="http://schemas.microsoft.com/office/drawing/2014/main" id="{1A651F5B-1A87-4999-B4DF-E1D0E69FA7B8}"/>
            </a:ext>
          </a:extLst>
        </xdr:cNvPr>
        <xdr:cNvSpPr/>
      </xdr:nvSpPr>
      <xdr:spPr>
        <a:xfrm>
          <a:off x="14325600" y="1368806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105411</xdr:rowOff>
    </xdr:from>
    <xdr:to>
      <xdr:col>81</xdr:col>
      <xdr:colOff>101600</xdr:colOff>
      <xdr:row>82</xdr:row>
      <xdr:rowOff>35561</xdr:rowOff>
    </xdr:to>
    <xdr:sp macro="" textlink="">
      <xdr:nvSpPr>
        <xdr:cNvPr id="449" name="フローチャート: 判断 448">
          <a:extLst>
            <a:ext uri="{FF2B5EF4-FFF2-40B4-BE49-F238E27FC236}">
              <a16:creationId xmlns:a16="http://schemas.microsoft.com/office/drawing/2014/main" id="{B0CF1194-4FF4-46B8-88E1-515EAD98BC7E}"/>
            </a:ext>
          </a:extLst>
        </xdr:cNvPr>
        <xdr:cNvSpPr/>
      </xdr:nvSpPr>
      <xdr:spPr>
        <a:xfrm>
          <a:off x="13578840" y="136842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110489</xdr:rowOff>
    </xdr:from>
    <xdr:to>
      <xdr:col>76</xdr:col>
      <xdr:colOff>165100</xdr:colOff>
      <xdr:row>82</xdr:row>
      <xdr:rowOff>40639</xdr:rowOff>
    </xdr:to>
    <xdr:sp macro="" textlink="">
      <xdr:nvSpPr>
        <xdr:cNvPr id="450" name="フローチャート: 判断 449">
          <a:extLst>
            <a:ext uri="{FF2B5EF4-FFF2-40B4-BE49-F238E27FC236}">
              <a16:creationId xmlns:a16="http://schemas.microsoft.com/office/drawing/2014/main" id="{908BF7AF-0430-4E61-B6CB-1F122226A29D}"/>
            </a:ext>
          </a:extLst>
        </xdr:cNvPr>
        <xdr:cNvSpPr/>
      </xdr:nvSpPr>
      <xdr:spPr>
        <a:xfrm>
          <a:off x="12804140" y="136893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160020</xdr:rowOff>
    </xdr:from>
    <xdr:to>
      <xdr:col>72</xdr:col>
      <xdr:colOff>38100</xdr:colOff>
      <xdr:row>82</xdr:row>
      <xdr:rowOff>90170</xdr:rowOff>
    </xdr:to>
    <xdr:sp macro="" textlink="">
      <xdr:nvSpPr>
        <xdr:cNvPr id="451" name="フローチャート: 判断 450">
          <a:extLst>
            <a:ext uri="{FF2B5EF4-FFF2-40B4-BE49-F238E27FC236}">
              <a16:creationId xmlns:a16="http://schemas.microsoft.com/office/drawing/2014/main" id="{EFD4C1E6-B3FC-4D59-9C97-88A0E257BBCD}"/>
            </a:ext>
          </a:extLst>
        </xdr:cNvPr>
        <xdr:cNvSpPr/>
      </xdr:nvSpPr>
      <xdr:spPr>
        <a:xfrm>
          <a:off x="12029440" y="137388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3811</xdr:rowOff>
    </xdr:from>
    <xdr:to>
      <xdr:col>67</xdr:col>
      <xdr:colOff>101600</xdr:colOff>
      <xdr:row>82</xdr:row>
      <xdr:rowOff>105411</xdr:rowOff>
    </xdr:to>
    <xdr:sp macro="" textlink="">
      <xdr:nvSpPr>
        <xdr:cNvPr id="452" name="フローチャート: 判断 451">
          <a:extLst>
            <a:ext uri="{FF2B5EF4-FFF2-40B4-BE49-F238E27FC236}">
              <a16:creationId xmlns:a16="http://schemas.microsoft.com/office/drawing/2014/main" id="{B87E9A24-480D-4CA1-A1FE-432E9F5984F5}"/>
            </a:ext>
          </a:extLst>
        </xdr:cNvPr>
        <xdr:cNvSpPr/>
      </xdr:nvSpPr>
      <xdr:spPr>
        <a:xfrm>
          <a:off x="11231880" y="13750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53" name="テキスト ボックス 452">
          <a:extLst>
            <a:ext uri="{FF2B5EF4-FFF2-40B4-BE49-F238E27FC236}">
              <a16:creationId xmlns:a16="http://schemas.microsoft.com/office/drawing/2014/main" id="{BB4E7003-4C19-4FBF-B234-36097738A34C}"/>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54" name="テキスト ボックス 453">
          <a:extLst>
            <a:ext uri="{FF2B5EF4-FFF2-40B4-BE49-F238E27FC236}">
              <a16:creationId xmlns:a16="http://schemas.microsoft.com/office/drawing/2014/main" id="{422F620B-43C3-4582-959A-2D62E156E254}"/>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55" name="テキスト ボックス 454">
          <a:extLst>
            <a:ext uri="{FF2B5EF4-FFF2-40B4-BE49-F238E27FC236}">
              <a16:creationId xmlns:a16="http://schemas.microsoft.com/office/drawing/2014/main" id="{5B79F41D-C310-4094-80B9-9B0ADB8B39D4}"/>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56" name="テキスト ボックス 455">
          <a:extLst>
            <a:ext uri="{FF2B5EF4-FFF2-40B4-BE49-F238E27FC236}">
              <a16:creationId xmlns:a16="http://schemas.microsoft.com/office/drawing/2014/main" id="{D1E4618C-A7B1-4879-9AF8-5C63B01AF2B0}"/>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57" name="テキスト ボックス 456">
          <a:extLst>
            <a:ext uri="{FF2B5EF4-FFF2-40B4-BE49-F238E27FC236}">
              <a16:creationId xmlns:a16="http://schemas.microsoft.com/office/drawing/2014/main" id="{0CFEB72B-324C-4015-83E3-E49BB1B9B884}"/>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138430</xdr:rowOff>
    </xdr:from>
    <xdr:to>
      <xdr:col>85</xdr:col>
      <xdr:colOff>177800</xdr:colOff>
      <xdr:row>82</xdr:row>
      <xdr:rowOff>68580</xdr:rowOff>
    </xdr:to>
    <xdr:sp macro="" textlink="">
      <xdr:nvSpPr>
        <xdr:cNvPr id="458" name="楕円 457">
          <a:extLst>
            <a:ext uri="{FF2B5EF4-FFF2-40B4-BE49-F238E27FC236}">
              <a16:creationId xmlns:a16="http://schemas.microsoft.com/office/drawing/2014/main" id="{1B3E18DE-65D8-46C5-845C-715E99757C12}"/>
            </a:ext>
          </a:extLst>
        </xdr:cNvPr>
        <xdr:cNvSpPr/>
      </xdr:nvSpPr>
      <xdr:spPr>
        <a:xfrm>
          <a:off x="14325600" y="1371727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116857</xdr:rowOff>
    </xdr:from>
    <xdr:ext cx="405111" cy="259045"/>
    <xdr:sp macro="" textlink="">
      <xdr:nvSpPr>
        <xdr:cNvPr id="459" name="【消防施設】&#10;有形固定資産減価償却率該当値テキスト">
          <a:extLst>
            <a:ext uri="{FF2B5EF4-FFF2-40B4-BE49-F238E27FC236}">
              <a16:creationId xmlns:a16="http://schemas.microsoft.com/office/drawing/2014/main" id="{B74DE679-535A-41E8-9C3A-FD49F642D7E5}"/>
            </a:ext>
          </a:extLst>
        </xdr:cNvPr>
        <xdr:cNvSpPr txBox="1"/>
      </xdr:nvSpPr>
      <xdr:spPr>
        <a:xfrm>
          <a:off x="14414500" y="1369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76200</xdr:rowOff>
    </xdr:from>
    <xdr:to>
      <xdr:col>81</xdr:col>
      <xdr:colOff>101600</xdr:colOff>
      <xdr:row>83</xdr:row>
      <xdr:rowOff>6350</xdr:rowOff>
    </xdr:to>
    <xdr:sp macro="" textlink="">
      <xdr:nvSpPr>
        <xdr:cNvPr id="460" name="楕円 459">
          <a:extLst>
            <a:ext uri="{FF2B5EF4-FFF2-40B4-BE49-F238E27FC236}">
              <a16:creationId xmlns:a16="http://schemas.microsoft.com/office/drawing/2014/main" id="{320FA1BF-194D-4AF4-9482-08C495E39CC3}"/>
            </a:ext>
          </a:extLst>
        </xdr:cNvPr>
        <xdr:cNvSpPr/>
      </xdr:nvSpPr>
      <xdr:spPr>
        <a:xfrm>
          <a:off x="13578840" y="138226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17780</xdr:rowOff>
    </xdr:from>
    <xdr:to>
      <xdr:col>85</xdr:col>
      <xdr:colOff>127000</xdr:colOff>
      <xdr:row>82</xdr:row>
      <xdr:rowOff>127000</xdr:rowOff>
    </xdr:to>
    <xdr:cxnSp macro="">
      <xdr:nvCxnSpPr>
        <xdr:cNvPr id="461" name="直線コネクタ 460">
          <a:extLst>
            <a:ext uri="{FF2B5EF4-FFF2-40B4-BE49-F238E27FC236}">
              <a16:creationId xmlns:a16="http://schemas.microsoft.com/office/drawing/2014/main" id="{4B849070-CD6F-4559-A003-835AF80E2EC2}"/>
            </a:ext>
          </a:extLst>
        </xdr:cNvPr>
        <xdr:cNvCxnSpPr/>
      </xdr:nvCxnSpPr>
      <xdr:spPr>
        <a:xfrm flipV="1">
          <a:off x="13629640" y="13764260"/>
          <a:ext cx="746760" cy="109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29211</xdr:rowOff>
    </xdr:from>
    <xdr:to>
      <xdr:col>76</xdr:col>
      <xdr:colOff>165100</xdr:colOff>
      <xdr:row>82</xdr:row>
      <xdr:rowOff>130811</xdr:rowOff>
    </xdr:to>
    <xdr:sp macro="" textlink="">
      <xdr:nvSpPr>
        <xdr:cNvPr id="462" name="楕円 461">
          <a:extLst>
            <a:ext uri="{FF2B5EF4-FFF2-40B4-BE49-F238E27FC236}">
              <a16:creationId xmlns:a16="http://schemas.microsoft.com/office/drawing/2014/main" id="{39AA2BFE-24CA-4AFD-9839-0EDD418ACA25}"/>
            </a:ext>
          </a:extLst>
        </xdr:cNvPr>
        <xdr:cNvSpPr/>
      </xdr:nvSpPr>
      <xdr:spPr>
        <a:xfrm>
          <a:off x="12804140" y="13775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80011</xdr:rowOff>
    </xdr:from>
    <xdr:to>
      <xdr:col>81</xdr:col>
      <xdr:colOff>50800</xdr:colOff>
      <xdr:row>82</xdr:row>
      <xdr:rowOff>127000</xdr:rowOff>
    </xdr:to>
    <xdr:cxnSp macro="">
      <xdr:nvCxnSpPr>
        <xdr:cNvPr id="463" name="直線コネクタ 462">
          <a:extLst>
            <a:ext uri="{FF2B5EF4-FFF2-40B4-BE49-F238E27FC236}">
              <a16:creationId xmlns:a16="http://schemas.microsoft.com/office/drawing/2014/main" id="{9E31163D-206F-452A-8EBF-5667D0504927}"/>
            </a:ext>
          </a:extLst>
        </xdr:cNvPr>
        <xdr:cNvCxnSpPr/>
      </xdr:nvCxnSpPr>
      <xdr:spPr>
        <a:xfrm>
          <a:off x="12854940" y="13826491"/>
          <a:ext cx="774700" cy="46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17780</xdr:rowOff>
    </xdr:from>
    <xdr:to>
      <xdr:col>72</xdr:col>
      <xdr:colOff>38100</xdr:colOff>
      <xdr:row>83</xdr:row>
      <xdr:rowOff>119380</xdr:rowOff>
    </xdr:to>
    <xdr:sp macro="" textlink="">
      <xdr:nvSpPr>
        <xdr:cNvPr id="464" name="楕円 463">
          <a:extLst>
            <a:ext uri="{FF2B5EF4-FFF2-40B4-BE49-F238E27FC236}">
              <a16:creationId xmlns:a16="http://schemas.microsoft.com/office/drawing/2014/main" id="{46FEB3A8-9C68-4747-84F8-82F433408AB7}"/>
            </a:ext>
          </a:extLst>
        </xdr:cNvPr>
        <xdr:cNvSpPr/>
      </xdr:nvSpPr>
      <xdr:spPr>
        <a:xfrm>
          <a:off x="12029440" y="139319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80011</xdr:rowOff>
    </xdr:from>
    <xdr:to>
      <xdr:col>76</xdr:col>
      <xdr:colOff>114300</xdr:colOff>
      <xdr:row>83</xdr:row>
      <xdr:rowOff>68580</xdr:rowOff>
    </xdr:to>
    <xdr:cxnSp macro="">
      <xdr:nvCxnSpPr>
        <xdr:cNvPr id="465" name="直線コネクタ 464">
          <a:extLst>
            <a:ext uri="{FF2B5EF4-FFF2-40B4-BE49-F238E27FC236}">
              <a16:creationId xmlns:a16="http://schemas.microsoft.com/office/drawing/2014/main" id="{DC14653F-411F-4A6E-9DFA-7B6C822FC911}"/>
            </a:ext>
          </a:extLst>
        </xdr:cNvPr>
        <xdr:cNvCxnSpPr/>
      </xdr:nvCxnSpPr>
      <xdr:spPr>
        <a:xfrm flipV="1">
          <a:off x="12072620" y="13826491"/>
          <a:ext cx="782320" cy="156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43180</xdr:rowOff>
    </xdr:from>
    <xdr:to>
      <xdr:col>67</xdr:col>
      <xdr:colOff>101600</xdr:colOff>
      <xdr:row>83</xdr:row>
      <xdr:rowOff>144780</xdr:rowOff>
    </xdr:to>
    <xdr:sp macro="" textlink="">
      <xdr:nvSpPr>
        <xdr:cNvPr id="466" name="楕円 465">
          <a:extLst>
            <a:ext uri="{FF2B5EF4-FFF2-40B4-BE49-F238E27FC236}">
              <a16:creationId xmlns:a16="http://schemas.microsoft.com/office/drawing/2014/main" id="{C22EBB0B-68F1-4DD2-84E6-C32F0C772BEF}"/>
            </a:ext>
          </a:extLst>
        </xdr:cNvPr>
        <xdr:cNvSpPr/>
      </xdr:nvSpPr>
      <xdr:spPr>
        <a:xfrm>
          <a:off x="11231880" y="1395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68580</xdr:rowOff>
    </xdr:from>
    <xdr:to>
      <xdr:col>71</xdr:col>
      <xdr:colOff>177800</xdr:colOff>
      <xdr:row>83</xdr:row>
      <xdr:rowOff>93980</xdr:rowOff>
    </xdr:to>
    <xdr:cxnSp macro="">
      <xdr:nvCxnSpPr>
        <xdr:cNvPr id="467" name="直線コネクタ 466">
          <a:extLst>
            <a:ext uri="{FF2B5EF4-FFF2-40B4-BE49-F238E27FC236}">
              <a16:creationId xmlns:a16="http://schemas.microsoft.com/office/drawing/2014/main" id="{803347ED-EE72-4265-8407-4601292E8E2C}"/>
            </a:ext>
          </a:extLst>
        </xdr:cNvPr>
        <xdr:cNvCxnSpPr/>
      </xdr:nvCxnSpPr>
      <xdr:spPr>
        <a:xfrm flipV="1">
          <a:off x="11282680" y="13982700"/>
          <a:ext cx="78994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52088</xdr:rowOff>
    </xdr:from>
    <xdr:ext cx="405111" cy="259045"/>
    <xdr:sp macro="" textlink="">
      <xdr:nvSpPr>
        <xdr:cNvPr id="468" name="n_1aveValue【消防施設】&#10;有形固定資産減価償却率">
          <a:extLst>
            <a:ext uri="{FF2B5EF4-FFF2-40B4-BE49-F238E27FC236}">
              <a16:creationId xmlns:a16="http://schemas.microsoft.com/office/drawing/2014/main" id="{B738444B-637A-4588-8356-5AD60ABD46D5}"/>
            </a:ext>
          </a:extLst>
        </xdr:cNvPr>
        <xdr:cNvSpPr txBox="1"/>
      </xdr:nvSpPr>
      <xdr:spPr>
        <a:xfrm>
          <a:off x="13437244" y="13463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57166</xdr:rowOff>
    </xdr:from>
    <xdr:ext cx="405111" cy="259045"/>
    <xdr:sp macro="" textlink="">
      <xdr:nvSpPr>
        <xdr:cNvPr id="469" name="n_2aveValue【消防施設】&#10;有形固定資産減価償却率">
          <a:extLst>
            <a:ext uri="{FF2B5EF4-FFF2-40B4-BE49-F238E27FC236}">
              <a16:creationId xmlns:a16="http://schemas.microsoft.com/office/drawing/2014/main" id="{0461DC1D-3BBB-4490-A151-054A6905FD25}"/>
            </a:ext>
          </a:extLst>
        </xdr:cNvPr>
        <xdr:cNvSpPr txBox="1"/>
      </xdr:nvSpPr>
      <xdr:spPr>
        <a:xfrm>
          <a:off x="12675244" y="13468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106697</xdr:rowOff>
    </xdr:from>
    <xdr:ext cx="405111" cy="259045"/>
    <xdr:sp macro="" textlink="">
      <xdr:nvSpPr>
        <xdr:cNvPr id="470" name="n_3aveValue【消防施設】&#10;有形固定資産減価償却率">
          <a:extLst>
            <a:ext uri="{FF2B5EF4-FFF2-40B4-BE49-F238E27FC236}">
              <a16:creationId xmlns:a16="http://schemas.microsoft.com/office/drawing/2014/main" id="{EA6139E0-8EAB-42A3-90F6-20C36CBDBBF1}"/>
            </a:ext>
          </a:extLst>
        </xdr:cNvPr>
        <xdr:cNvSpPr txBox="1"/>
      </xdr:nvSpPr>
      <xdr:spPr>
        <a:xfrm>
          <a:off x="11900544" y="13517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121938</xdr:rowOff>
    </xdr:from>
    <xdr:ext cx="405111" cy="259045"/>
    <xdr:sp macro="" textlink="">
      <xdr:nvSpPr>
        <xdr:cNvPr id="471" name="n_4aveValue【消防施設】&#10;有形固定資産減価償却率">
          <a:extLst>
            <a:ext uri="{FF2B5EF4-FFF2-40B4-BE49-F238E27FC236}">
              <a16:creationId xmlns:a16="http://schemas.microsoft.com/office/drawing/2014/main" id="{9EB7CE7D-80A3-4127-8FEE-F8E70BA852DF}"/>
            </a:ext>
          </a:extLst>
        </xdr:cNvPr>
        <xdr:cNvSpPr txBox="1"/>
      </xdr:nvSpPr>
      <xdr:spPr>
        <a:xfrm>
          <a:off x="11102984" y="13533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168927</xdr:rowOff>
    </xdr:from>
    <xdr:ext cx="405111" cy="259045"/>
    <xdr:sp macro="" textlink="">
      <xdr:nvSpPr>
        <xdr:cNvPr id="472" name="n_1mainValue【消防施設】&#10;有形固定資産減価償却率">
          <a:extLst>
            <a:ext uri="{FF2B5EF4-FFF2-40B4-BE49-F238E27FC236}">
              <a16:creationId xmlns:a16="http://schemas.microsoft.com/office/drawing/2014/main" id="{EB49F9F5-9A46-4D78-8056-084E695929BF}"/>
            </a:ext>
          </a:extLst>
        </xdr:cNvPr>
        <xdr:cNvSpPr txBox="1"/>
      </xdr:nvSpPr>
      <xdr:spPr>
        <a:xfrm>
          <a:off x="13437244" y="13915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121938</xdr:rowOff>
    </xdr:from>
    <xdr:ext cx="405111" cy="259045"/>
    <xdr:sp macro="" textlink="">
      <xdr:nvSpPr>
        <xdr:cNvPr id="473" name="n_2mainValue【消防施設】&#10;有形固定資産減価償却率">
          <a:extLst>
            <a:ext uri="{FF2B5EF4-FFF2-40B4-BE49-F238E27FC236}">
              <a16:creationId xmlns:a16="http://schemas.microsoft.com/office/drawing/2014/main" id="{F7EAECE8-A83C-4EE5-A991-FDD597A77486}"/>
            </a:ext>
          </a:extLst>
        </xdr:cNvPr>
        <xdr:cNvSpPr txBox="1"/>
      </xdr:nvSpPr>
      <xdr:spPr>
        <a:xfrm>
          <a:off x="12675244" y="138684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110507</xdr:rowOff>
    </xdr:from>
    <xdr:ext cx="405111" cy="259045"/>
    <xdr:sp macro="" textlink="">
      <xdr:nvSpPr>
        <xdr:cNvPr id="474" name="n_3mainValue【消防施設】&#10;有形固定資産減価償却率">
          <a:extLst>
            <a:ext uri="{FF2B5EF4-FFF2-40B4-BE49-F238E27FC236}">
              <a16:creationId xmlns:a16="http://schemas.microsoft.com/office/drawing/2014/main" id="{4A6F681C-BD34-4063-B556-DE7932738369}"/>
            </a:ext>
          </a:extLst>
        </xdr:cNvPr>
        <xdr:cNvSpPr txBox="1"/>
      </xdr:nvSpPr>
      <xdr:spPr>
        <a:xfrm>
          <a:off x="11900544" y="1402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135907</xdr:rowOff>
    </xdr:from>
    <xdr:ext cx="405111" cy="259045"/>
    <xdr:sp macro="" textlink="">
      <xdr:nvSpPr>
        <xdr:cNvPr id="475" name="n_4mainValue【消防施設】&#10;有形固定資産減価償却率">
          <a:extLst>
            <a:ext uri="{FF2B5EF4-FFF2-40B4-BE49-F238E27FC236}">
              <a16:creationId xmlns:a16="http://schemas.microsoft.com/office/drawing/2014/main" id="{4C961999-5711-4803-B840-E051D80749D2}"/>
            </a:ext>
          </a:extLst>
        </xdr:cNvPr>
        <xdr:cNvSpPr txBox="1"/>
      </xdr:nvSpPr>
      <xdr:spPr>
        <a:xfrm>
          <a:off x="11102984" y="1405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76" name="正方形/長方形 475">
          <a:extLst>
            <a:ext uri="{FF2B5EF4-FFF2-40B4-BE49-F238E27FC236}">
              <a16:creationId xmlns:a16="http://schemas.microsoft.com/office/drawing/2014/main" id="{10499498-9FCB-4E59-BC14-F2C761FDCF95}"/>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77" name="正方形/長方形 476">
          <a:extLst>
            <a:ext uri="{FF2B5EF4-FFF2-40B4-BE49-F238E27FC236}">
              <a16:creationId xmlns:a16="http://schemas.microsoft.com/office/drawing/2014/main" id="{3F5EF90D-7B02-4145-A211-9783C200F88C}"/>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78" name="正方形/長方形 477">
          <a:extLst>
            <a:ext uri="{FF2B5EF4-FFF2-40B4-BE49-F238E27FC236}">
              <a16:creationId xmlns:a16="http://schemas.microsoft.com/office/drawing/2014/main" id="{4EC9F891-D202-4167-B9C2-BEC476F9B448}"/>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79" name="正方形/長方形 478">
          <a:extLst>
            <a:ext uri="{FF2B5EF4-FFF2-40B4-BE49-F238E27FC236}">
              <a16:creationId xmlns:a16="http://schemas.microsoft.com/office/drawing/2014/main" id="{019ED2D5-5A21-4557-8771-900050951762}"/>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80" name="正方形/長方形 479">
          <a:extLst>
            <a:ext uri="{FF2B5EF4-FFF2-40B4-BE49-F238E27FC236}">
              <a16:creationId xmlns:a16="http://schemas.microsoft.com/office/drawing/2014/main" id="{BEE8B91C-28BF-469B-99ED-59258F1B773B}"/>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81" name="正方形/長方形 480">
          <a:extLst>
            <a:ext uri="{FF2B5EF4-FFF2-40B4-BE49-F238E27FC236}">
              <a16:creationId xmlns:a16="http://schemas.microsoft.com/office/drawing/2014/main" id="{01476586-6BE0-4909-B655-811795219C69}"/>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82" name="正方形/長方形 481">
          <a:extLst>
            <a:ext uri="{FF2B5EF4-FFF2-40B4-BE49-F238E27FC236}">
              <a16:creationId xmlns:a16="http://schemas.microsoft.com/office/drawing/2014/main" id="{53C4CF93-3170-4AAD-8E4A-119F7D8708BB}"/>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83" name="正方形/長方形 482">
          <a:extLst>
            <a:ext uri="{FF2B5EF4-FFF2-40B4-BE49-F238E27FC236}">
              <a16:creationId xmlns:a16="http://schemas.microsoft.com/office/drawing/2014/main" id="{EA77A987-C678-4482-8835-047872273C3F}"/>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84" name="テキスト ボックス 483">
          <a:extLst>
            <a:ext uri="{FF2B5EF4-FFF2-40B4-BE49-F238E27FC236}">
              <a16:creationId xmlns:a16="http://schemas.microsoft.com/office/drawing/2014/main" id="{DE2679D5-471B-4BCA-96BC-634FB2891BF6}"/>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85" name="直線コネクタ 484">
          <a:extLst>
            <a:ext uri="{FF2B5EF4-FFF2-40B4-BE49-F238E27FC236}">
              <a16:creationId xmlns:a16="http://schemas.microsoft.com/office/drawing/2014/main" id="{9494CF91-FE21-4D07-BC8E-0B9DD11DB09A}"/>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486" name="直線コネクタ 485">
          <a:extLst>
            <a:ext uri="{FF2B5EF4-FFF2-40B4-BE49-F238E27FC236}">
              <a16:creationId xmlns:a16="http://schemas.microsoft.com/office/drawing/2014/main" id="{135237C1-A57F-4DEC-8626-C621783629DC}"/>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487" name="テキスト ボックス 486">
          <a:extLst>
            <a:ext uri="{FF2B5EF4-FFF2-40B4-BE49-F238E27FC236}">
              <a16:creationId xmlns:a16="http://schemas.microsoft.com/office/drawing/2014/main" id="{1CF218FD-AB91-4281-ABDE-414B0E6C6697}"/>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488" name="直線コネクタ 487">
          <a:extLst>
            <a:ext uri="{FF2B5EF4-FFF2-40B4-BE49-F238E27FC236}">
              <a16:creationId xmlns:a16="http://schemas.microsoft.com/office/drawing/2014/main" id="{1177BCB8-7B89-48AC-B82E-A1509DA1A769}"/>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489" name="テキスト ボックス 488">
          <a:extLst>
            <a:ext uri="{FF2B5EF4-FFF2-40B4-BE49-F238E27FC236}">
              <a16:creationId xmlns:a16="http://schemas.microsoft.com/office/drawing/2014/main" id="{DC8D4CEF-3355-486B-B463-E0C493162F0B}"/>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490" name="直線コネクタ 489">
          <a:extLst>
            <a:ext uri="{FF2B5EF4-FFF2-40B4-BE49-F238E27FC236}">
              <a16:creationId xmlns:a16="http://schemas.microsoft.com/office/drawing/2014/main" id="{0A56F5A4-7DB2-489E-9F31-3061D4A36361}"/>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491" name="テキスト ボックス 490">
          <a:extLst>
            <a:ext uri="{FF2B5EF4-FFF2-40B4-BE49-F238E27FC236}">
              <a16:creationId xmlns:a16="http://schemas.microsoft.com/office/drawing/2014/main" id="{6A3B3487-2B89-4EAD-93D8-0DCD182BC5EC}"/>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492" name="直線コネクタ 491">
          <a:extLst>
            <a:ext uri="{FF2B5EF4-FFF2-40B4-BE49-F238E27FC236}">
              <a16:creationId xmlns:a16="http://schemas.microsoft.com/office/drawing/2014/main" id="{803E03C9-46D2-4E52-823A-1BDA8921F00E}"/>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493" name="テキスト ボックス 492">
          <a:extLst>
            <a:ext uri="{FF2B5EF4-FFF2-40B4-BE49-F238E27FC236}">
              <a16:creationId xmlns:a16="http://schemas.microsoft.com/office/drawing/2014/main" id="{F673693B-E367-416B-AC40-48741419AB06}"/>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494" name="直線コネクタ 493">
          <a:extLst>
            <a:ext uri="{FF2B5EF4-FFF2-40B4-BE49-F238E27FC236}">
              <a16:creationId xmlns:a16="http://schemas.microsoft.com/office/drawing/2014/main" id="{7EA1C337-D76E-4D61-A0A4-4578617F0198}"/>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495" name="テキスト ボックス 494">
          <a:extLst>
            <a:ext uri="{FF2B5EF4-FFF2-40B4-BE49-F238E27FC236}">
              <a16:creationId xmlns:a16="http://schemas.microsoft.com/office/drawing/2014/main" id="{244B72EF-AB02-4460-8FAD-EED4BCCF1192}"/>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96" name="直線コネクタ 495">
          <a:extLst>
            <a:ext uri="{FF2B5EF4-FFF2-40B4-BE49-F238E27FC236}">
              <a16:creationId xmlns:a16="http://schemas.microsoft.com/office/drawing/2014/main" id="{C7EB53CE-37AD-465D-8D39-7C18C1F83248}"/>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97" name="テキスト ボックス 496">
          <a:extLst>
            <a:ext uri="{FF2B5EF4-FFF2-40B4-BE49-F238E27FC236}">
              <a16:creationId xmlns:a16="http://schemas.microsoft.com/office/drawing/2014/main" id="{E11C06D8-9F82-49B1-B569-D143CD2742BC}"/>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98" name="【消防施設】&#10;一人当たり面積グラフ枠">
          <a:extLst>
            <a:ext uri="{FF2B5EF4-FFF2-40B4-BE49-F238E27FC236}">
              <a16:creationId xmlns:a16="http://schemas.microsoft.com/office/drawing/2014/main" id="{A2B82E16-5823-42F4-AC5C-7EA3F555D853}"/>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52578</xdr:rowOff>
    </xdr:from>
    <xdr:to>
      <xdr:col>116</xdr:col>
      <xdr:colOff>62864</xdr:colOff>
      <xdr:row>86</xdr:row>
      <xdr:rowOff>107062</xdr:rowOff>
    </xdr:to>
    <xdr:cxnSp macro="">
      <xdr:nvCxnSpPr>
        <xdr:cNvPr id="499" name="直線コネクタ 498">
          <a:extLst>
            <a:ext uri="{FF2B5EF4-FFF2-40B4-BE49-F238E27FC236}">
              <a16:creationId xmlns:a16="http://schemas.microsoft.com/office/drawing/2014/main" id="{83D48049-2AC7-420E-B8A7-A443EB9A712B}"/>
            </a:ext>
          </a:extLst>
        </xdr:cNvPr>
        <xdr:cNvCxnSpPr/>
      </xdr:nvCxnSpPr>
      <xdr:spPr>
        <a:xfrm flipV="1">
          <a:off x="19509104" y="12960858"/>
          <a:ext cx="0" cy="1563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110889</xdr:rowOff>
    </xdr:from>
    <xdr:ext cx="469744" cy="259045"/>
    <xdr:sp macro="" textlink="">
      <xdr:nvSpPr>
        <xdr:cNvPr id="500" name="【消防施設】&#10;一人当たり面積最小値テキスト">
          <a:extLst>
            <a:ext uri="{FF2B5EF4-FFF2-40B4-BE49-F238E27FC236}">
              <a16:creationId xmlns:a16="http://schemas.microsoft.com/office/drawing/2014/main" id="{F9DF0DA1-2964-4D66-8B8C-54DCDE376845}"/>
            </a:ext>
          </a:extLst>
        </xdr:cNvPr>
        <xdr:cNvSpPr txBox="1"/>
      </xdr:nvSpPr>
      <xdr:spPr>
        <a:xfrm>
          <a:off x="19547840" y="14527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107062</xdr:rowOff>
    </xdr:from>
    <xdr:to>
      <xdr:col>116</xdr:col>
      <xdr:colOff>152400</xdr:colOff>
      <xdr:row>86</xdr:row>
      <xdr:rowOff>107062</xdr:rowOff>
    </xdr:to>
    <xdr:cxnSp macro="">
      <xdr:nvCxnSpPr>
        <xdr:cNvPr id="501" name="直線コネクタ 500">
          <a:extLst>
            <a:ext uri="{FF2B5EF4-FFF2-40B4-BE49-F238E27FC236}">
              <a16:creationId xmlns:a16="http://schemas.microsoft.com/office/drawing/2014/main" id="{9403A00C-D9B9-4E30-9513-32ADDE24442D}"/>
            </a:ext>
          </a:extLst>
        </xdr:cNvPr>
        <xdr:cNvCxnSpPr/>
      </xdr:nvCxnSpPr>
      <xdr:spPr>
        <a:xfrm>
          <a:off x="19443700" y="145241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170705</xdr:rowOff>
    </xdr:from>
    <xdr:ext cx="469744" cy="259045"/>
    <xdr:sp macro="" textlink="">
      <xdr:nvSpPr>
        <xdr:cNvPr id="502" name="【消防施設】&#10;一人当たり面積最大値テキスト">
          <a:extLst>
            <a:ext uri="{FF2B5EF4-FFF2-40B4-BE49-F238E27FC236}">
              <a16:creationId xmlns:a16="http://schemas.microsoft.com/office/drawing/2014/main" id="{5917E5F6-18AB-4C03-89D5-8192EB8358DC}"/>
            </a:ext>
          </a:extLst>
        </xdr:cNvPr>
        <xdr:cNvSpPr txBox="1"/>
      </xdr:nvSpPr>
      <xdr:spPr>
        <a:xfrm>
          <a:off x="19547840" y="12743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52578</xdr:rowOff>
    </xdr:from>
    <xdr:to>
      <xdr:col>116</xdr:col>
      <xdr:colOff>152400</xdr:colOff>
      <xdr:row>77</xdr:row>
      <xdr:rowOff>52578</xdr:rowOff>
    </xdr:to>
    <xdr:cxnSp macro="">
      <xdr:nvCxnSpPr>
        <xdr:cNvPr id="503" name="直線コネクタ 502">
          <a:extLst>
            <a:ext uri="{FF2B5EF4-FFF2-40B4-BE49-F238E27FC236}">
              <a16:creationId xmlns:a16="http://schemas.microsoft.com/office/drawing/2014/main" id="{2B80F5CC-6318-4EE3-A824-5246E844280D}"/>
            </a:ext>
          </a:extLst>
        </xdr:cNvPr>
        <xdr:cNvCxnSpPr/>
      </xdr:nvCxnSpPr>
      <xdr:spPr>
        <a:xfrm>
          <a:off x="19443700" y="129608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96029</xdr:rowOff>
    </xdr:from>
    <xdr:ext cx="469744" cy="259045"/>
    <xdr:sp macro="" textlink="">
      <xdr:nvSpPr>
        <xdr:cNvPr id="504" name="【消防施設】&#10;一人当たり面積平均値テキスト">
          <a:extLst>
            <a:ext uri="{FF2B5EF4-FFF2-40B4-BE49-F238E27FC236}">
              <a16:creationId xmlns:a16="http://schemas.microsoft.com/office/drawing/2014/main" id="{524CA203-0829-4C21-BDD8-B6AE8EF362B0}"/>
            </a:ext>
          </a:extLst>
        </xdr:cNvPr>
        <xdr:cNvSpPr txBox="1"/>
      </xdr:nvSpPr>
      <xdr:spPr>
        <a:xfrm>
          <a:off x="19547840" y="143454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117602</xdr:rowOff>
    </xdr:from>
    <xdr:to>
      <xdr:col>116</xdr:col>
      <xdr:colOff>114300</xdr:colOff>
      <xdr:row>86</xdr:row>
      <xdr:rowOff>47752</xdr:rowOff>
    </xdr:to>
    <xdr:sp macro="" textlink="">
      <xdr:nvSpPr>
        <xdr:cNvPr id="505" name="フローチャート: 判断 504">
          <a:extLst>
            <a:ext uri="{FF2B5EF4-FFF2-40B4-BE49-F238E27FC236}">
              <a16:creationId xmlns:a16="http://schemas.microsoft.com/office/drawing/2014/main" id="{0388A168-FB6F-4CEA-BCCC-869BA964B765}"/>
            </a:ext>
          </a:extLst>
        </xdr:cNvPr>
        <xdr:cNvSpPr/>
      </xdr:nvSpPr>
      <xdr:spPr>
        <a:xfrm>
          <a:off x="19458940" y="1436700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124461</xdr:rowOff>
    </xdr:from>
    <xdr:to>
      <xdr:col>112</xdr:col>
      <xdr:colOff>38100</xdr:colOff>
      <xdr:row>86</xdr:row>
      <xdr:rowOff>54611</xdr:rowOff>
    </xdr:to>
    <xdr:sp macro="" textlink="">
      <xdr:nvSpPr>
        <xdr:cNvPr id="506" name="フローチャート: 判断 505">
          <a:extLst>
            <a:ext uri="{FF2B5EF4-FFF2-40B4-BE49-F238E27FC236}">
              <a16:creationId xmlns:a16="http://schemas.microsoft.com/office/drawing/2014/main" id="{C7568FC8-99F3-4A71-A393-05B592E4FDE4}"/>
            </a:ext>
          </a:extLst>
        </xdr:cNvPr>
        <xdr:cNvSpPr/>
      </xdr:nvSpPr>
      <xdr:spPr>
        <a:xfrm>
          <a:off x="18735040" y="1437386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74168</xdr:rowOff>
    </xdr:from>
    <xdr:to>
      <xdr:col>107</xdr:col>
      <xdr:colOff>101600</xdr:colOff>
      <xdr:row>86</xdr:row>
      <xdr:rowOff>4318</xdr:rowOff>
    </xdr:to>
    <xdr:sp macro="" textlink="">
      <xdr:nvSpPr>
        <xdr:cNvPr id="507" name="フローチャート: 判断 506">
          <a:extLst>
            <a:ext uri="{FF2B5EF4-FFF2-40B4-BE49-F238E27FC236}">
              <a16:creationId xmlns:a16="http://schemas.microsoft.com/office/drawing/2014/main" id="{62CB2C4E-097E-4DAA-A524-1C401BB6F0D7}"/>
            </a:ext>
          </a:extLst>
        </xdr:cNvPr>
        <xdr:cNvSpPr/>
      </xdr:nvSpPr>
      <xdr:spPr>
        <a:xfrm>
          <a:off x="17937480" y="1432356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117602</xdr:rowOff>
    </xdr:from>
    <xdr:to>
      <xdr:col>102</xdr:col>
      <xdr:colOff>165100</xdr:colOff>
      <xdr:row>86</xdr:row>
      <xdr:rowOff>47752</xdr:rowOff>
    </xdr:to>
    <xdr:sp macro="" textlink="">
      <xdr:nvSpPr>
        <xdr:cNvPr id="508" name="フローチャート: 判断 507">
          <a:extLst>
            <a:ext uri="{FF2B5EF4-FFF2-40B4-BE49-F238E27FC236}">
              <a16:creationId xmlns:a16="http://schemas.microsoft.com/office/drawing/2014/main" id="{F2FF9ED3-04BF-48D5-AE51-1FF2E80ACAA0}"/>
            </a:ext>
          </a:extLst>
        </xdr:cNvPr>
        <xdr:cNvSpPr/>
      </xdr:nvSpPr>
      <xdr:spPr>
        <a:xfrm>
          <a:off x="17162780" y="1436700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109982</xdr:rowOff>
    </xdr:from>
    <xdr:to>
      <xdr:col>98</xdr:col>
      <xdr:colOff>38100</xdr:colOff>
      <xdr:row>86</xdr:row>
      <xdr:rowOff>40132</xdr:rowOff>
    </xdr:to>
    <xdr:sp macro="" textlink="">
      <xdr:nvSpPr>
        <xdr:cNvPr id="509" name="フローチャート: 判断 508">
          <a:extLst>
            <a:ext uri="{FF2B5EF4-FFF2-40B4-BE49-F238E27FC236}">
              <a16:creationId xmlns:a16="http://schemas.microsoft.com/office/drawing/2014/main" id="{F9515ADA-7A06-47B1-8862-A65A3B943D00}"/>
            </a:ext>
          </a:extLst>
        </xdr:cNvPr>
        <xdr:cNvSpPr/>
      </xdr:nvSpPr>
      <xdr:spPr>
        <a:xfrm>
          <a:off x="16388080" y="1435938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10" name="テキスト ボックス 509">
          <a:extLst>
            <a:ext uri="{FF2B5EF4-FFF2-40B4-BE49-F238E27FC236}">
              <a16:creationId xmlns:a16="http://schemas.microsoft.com/office/drawing/2014/main" id="{FE5DD9C9-077C-42D5-8BBD-27350900C7DE}"/>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11" name="テキスト ボックス 510">
          <a:extLst>
            <a:ext uri="{FF2B5EF4-FFF2-40B4-BE49-F238E27FC236}">
              <a16:creationId xmlns:a16="http://schemas.microsoft.com/office/drawing/2014/main" id="{C1D52015-4031-4A64-BA37-C77B87806F71}"/>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12" name="テキスト ボックス 511">
          <a:extLst>
            <a:ext uri="{FF2B5EF4-FFF2-40B4-BE49-F238E27FC236}">
              <a16:creationId xmlns:a16="http://schemas.microsoft.com/office/drawing/2014/main" id="{E065B714-B7D7-4F4E-A2AA-E462442E0B88}"/>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13" name="テキスト ボックス 512">
          <a:extLst>
            <a:ext uri="{FF2B5EF4-FFF2-40B4-BE49-F238E27FC236}">
              <a16:creationId xmlns:a16="http://schemas.microsoft.com/office/drawing/2014/main" id="{7D9D01CE-96FF-4247-8077-23244BBEE287}"/>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14" name="テキスト ボックス 513">
          <a:extLst>
            <a:ext uri="{FF2B5EF4-FFF2-40B4-BE49-F238E27FC236}">
              <a16:creationId xmlns:a16="http://schemas.microsoft.com/office/drawing/2014/main" id="{1BEA4A70-FAE2-4A52-993B-F603EBFBF75F}"/>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90551</xdr:rowOff>
    </xdr:from>
    <xdr:to>
      <xdr:col>116</xdr:col>
      <xdr:colOff>114300</xdr:colOff>
      <xdr:row>86</xdr:row>
      <xdr:rowOff>20701</xdr:rowOff>
    </xdr:to>
    <xdr:sp macro="" textlink="">
      <xdr:nvSpPr>
        <xdr:cNvPr id="515" name="楕円 514">
          <a:extLst>
            <a:ext uri="{FF2B5EF4-FFF2-40B4-BE49-F238E27FC236}">
              <a16:creationId xmlns:a16="http://schemas.microsoft.com/office/drawing/2014/main" id="{0FA62D03-21D0-48E5-8B94-F160C4EA4F1C}"/>
            </a:ext>
          </a:extLst>
        </xdr:cNvPr>
        <xdr:cNvSpPr/>
      </xdr:nvSpPr>
      <xdr:spPr>
        <a:xfrm>
          <a:off x="19458940" y="143399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113428</xdr:rowOff>
    </xdr:from>
    <xdr:ext cx="469744" cy="259045"/>
    <xdr:sp macro="" textlink="">
      <xdr:nvSpPr>
        <xdr:cNvPr id="516" name="【消防施設】&#10;一人当たり面積該当値テキスト">
          <a:extLst>
            <a:ext uri="{FF2B5EF4-FFF2-40B4-BE49-F238E27FC236}">
              <a16:creationId xmlns:a16="http://schemas.microsoft.com/office/drawing/2014/main" id="{DAB6BA60-82BA-44AB-893C-EC400E0C63E7}"/>
            </a:ext>
          </a:extLst>
        </xdr:cNvPr>
        <xdr:cNvSpPr txBox="1"/>
      </xdr:nvSpPr>
      <xdr:spPr>
        <a:xfrm>
          <a:off x="19547840" y="1419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97410</xdr:rowOff>
    </xdr:from>
    <xdr:to>
      <xdr:col>112</xdr:col>
      <xdr:colOff>38100</xdr:colOff>
      <xdr:row>86</xdr:row>
      <xdr:rowOff>27560</xdr:rowOff>
    </xdr:to>
    <xdr:sp macro="" textlink="">
      <xdr:nvSpPr>
        <xdr:cNvPr id="517" name="楕円 516">
          <a:extLst>
            <a:ext uri="{FF2B5EF4-FFF2-40B4-BE49-F238E27FC236}">
              <a16:creationId xmlns:a16="http://schemas.microsoft.com/office/drawing/2014/main" id="{BC0898CA-4EBD-480E-B507-897836A96EE8}"/>
            </a:ext>
          </a:extLst>
        </xdr:cNvPr>
        <xdr:cNvSpPr/>
      </xdr:nvSpPr>
      <xdr:spPr>
        <a:xfrm>
          <a:off x="18735040" y="143468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141351</xdr:rowOff>
    </xdr:from>
    <xdr:to>
      <xdr:col>116</xdr:col>
      <xdr:colOff>63500</xdr:colOff>
      <xdr:row>85</xdr:row>
      <xdr:rowOff>148210</xdr:rowOff>
    </xdr:to>
    <xdr:cxnSp macro="">
      <xdr:nvCxnSpPr>
        <xdr:cNvPr id="518" name="直線コネクタ 517">
          <a:extLst>
            <a:ext uri="{FF2B5EF4-FFF2-40B4-BE49-F238E27FC236}">
              <a16:creationId xmlns:a16="http://schemas.microsoft.com/office/drawing/2014/main" id="{D2017FF2-BC93-4901-9333-4CA824B09545}"/>
            </a:ext>
          </a:extLst>
        </xdr:cNvPr>
        <xdr:cNvCxnSpPr/>
      </xdr:nvCxnSpPr>
      <xdr:spPr>
        <a:xfrm flipV="1">
          <a:off x="18778220" y="14390751"/>
          <a:ext cx="73152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87503</xdr:rowOff>
    </xdr:from>
    <xdr:to>
      <xdr:col>107</xdr:col>
      <xdr:colOff>101600</xdr:colOff>
      <xdr:row>86</xdr:row>
      <xdr:rowOff>17653</xdr:rowOff>
    </xdr:to>
    <xdr:sp macro="" textlink="">
      <xdr:nvSpPr>
        <xdr:cNvPr id="519" name="楕円 518">
          <a:extLst>
            <a:ext uri="{FF2B5EF4-FFF2-40B4-BE49-F238E27FC236}">
              <a16:creationId xmlns:a16="http://schemas.microsoft.com/office/drawing/2014/main" id="{593F298A-A4C3-47CB-AC95-8BC8E50CF5C2}"/>
            </a:ext>
          </a:extLst>
        </xdr:cNvPr>
        <xdr:cNvSpPr/>
      </xdr:nvSpPr>
      <xdr:spPr>
        <a:xfrm>
          <a:off x="17937480" y="1433690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138303</xdr:rowOff>
    </xdr:from>
    <xdr:to>
      <xdr:col>111</xdr:col>
      <xdr:colOff>177800</xdr:colOff>
      <xdr:row>85</xdr:row>
      <xdr:rowOff>148210</xdr:rowOff>
    </xdr:to>
    <xdr:cxnSp macro="">
      <xdr:nvCxnSpPr>
        <xdr:cNvPr id="520" name="直線コネクタ 519">
          <a:extLst>
            <a:ext uri="{FF2B5EF4-FFF2-40B4-BE49-F238E27FC236}">
              <a16:creationId xmlns:a16="http://schemas.microsoft.com/office/drawing/2014/main" id="{2B0F0967-0BEB-42F1-B738-9C0D659943AC}"/>
            </a:ext>
          </a:extLst>
        </xdr:cNvPr>
        <xdr:cNvCxnSpPr/>
      </xdr:nvCxnSpPr>
      <xdr:spPr>
        <a:xfrm>
          <a:off x="17988280" y="14387703"/>
          <a:ext cx="789940" cy="9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92838</xdr:rowOff>
    </xdr:from>
    <xdr:to>
      <xdr:col>102</xdr:col>
      <xdr:colOff>165100</xdr:colOff>
      <xdr:row>86</xdr:row>
      <xdr:rowOff>22988</xdr:rowOff>
    </xdr:to>
    <xdr:sp macro="" textlink="">
      <xdr:nvSpPr>
        <xdr:cNvPr id="521" name="楕円 520">
          <a:extLst>
            <a:ext uri="{FF2B5EF4-FFF2-40B4-BE49-F238E27FC236}">
              <a16:creationId xmlns:a16="http://schemas.microsoft.com/office/drawing/2014/main" id="{50D787F1-2229-4A29-98DE-9DDB22C5AB0A}"/>
            </a:ext>
          </a:extLst>
        </xdr:cNvPr>
        <xdr:cNvSpPr/>
      </xdr:nvSpPr>
      <xdr:spPr>
        <a:xfrm>
          <a:off x="17162780" y="143422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138303</xdr:rowOff>
    </xdr:from>
    <xdr:to>
      <xdr:col>107</xdr:col>
      <xdr:colOff>50800</xdr:colOff>
      <xdr:row>85</xdr:row>
      <xdr:rowOff>143638</xdr:rowOff>
    </xdr:to>
    <xdr:cxnSp macro="">
      <xdr:nvCxnSpPr>
        <xdr:cNvPr id="522" name="直線コネクタ 521">
          <a:extLst>
            <a:ext uri="{FF2B5EF4-FFF2-40B4-BE49-F238E27FC236}">
              <a16:creationId xmlns:a16="http://schemas.microsoft.com/office/drawing/2014/main" id="{BE734D78-A09C-4E81-82F5-A87BE421CE1D}"/>
            </a:ext>
          </a:extLst>
        </xdr:cNvPr>
        <xdr:cNvCxnSpPr/>
      </xdr:nvCxnSpPr>
      <xdr:spPr>
        <a:xfrm flipV="1">
          <a:off x="17213580" y="14387703"/>
          <a:ext cx="774700" cy="5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93218</xdr:rowOff>
    </xdr:from>
    <xdr:to>
      <xdr:col>98</xdr:col>
      <xdr:colOff>38100</xdr:colOff>
      <xdr:row>86</xdr:row>
      <xdr:rowOff>23368</xdr:rowOff>
    </xdr:to>
    <xdr:sp macro="" textlink="">
      <xdr:nvSpPr>
        <xdr:cNvPr id="523" name="楕円 522">
          <a:extLst>
            <a:ext uri="{FF2B5EF4-FFF2-40B4-BE49-F238E27FC236}">
              <a16:creationId xmlns:a16="http://schemas.microsoft.com/office/drawing/2014/main" id="{12BE6D9B-3CBF-4597-A0DC-BE6466ED1F90}"/>
            </a:ext>
          </a:extLst>
        </xdr:cNvPr>
        <xdr:cNvSpPr/>
      </xdr:nvSpPr>
      <xdr:spPr>
        <a:xfrm>
          <a:off x="16388080" y="1434261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143638</xdr:rowOff>
    </xdr:from>
    <xdr:to>
      <xdr:col>102</xdr:col>
      <xdr:colOff>114300</xdr:colOff>
      <xdr:row>85</xdr:row>
      <xdr:rowOff>144018</xdr:rowOff>
    </xdr:to>
    <xdr:cxnSp macro="">
      <xdr:nvCxnSpPr>
        <xdr:cNvPr id="524" name="直線コネクタ 523">
          <a:extLst>
            <a:ext uri="{FF2B5EF4-FFF2-40B4-BE49-F238E27FC236}">
              <a16:creationId xmlns:a16="http://schemas.microsoft.com/office/drawing/2014/main" id="{1F46ED39-F490-4ACC-A56F-EA47B0493591}"/>
            </a:ext>
          </a:extLst>
        </xdr:cNvPr>
        <xdr:cNvCxnSpPr/>
      </xdr:nvCxnSpPr>
      <xdr:spPr>
        <a:xfrm flipV="1">
          <a:off x="16431260" y="14393038"/>
          <a:ext cx="782320" cy="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45738</xdr:rowOff>
    </xdr:from>
    <xdr:ext cx="469744" cy="259045"/>
    <xdr:sp macro="" textlink="">
      <xdr:nvSpPr>
        <xdr:cNvPr id="525" name="n_1aveValue【消防施設】&#10;一人当たり面積">
          <a:extLst>
            <a:ext uri="{FF2B5EF4-FFF2-40B4-BE49-F238E27FC236}">
              <a16:creationId xmlns:a16="http://schemas.microsoft.com/office/drawing/2014/main" id="{BEABF1D3-0071-4667-9EAC-46C36A9CEBE3}"/>
            </a:ext>
          </a:extLst>
        </xdr:cNvPr>
        <xdr:cNvSpPr txBox="1"/>
      </xdr:nvSpPr>
      <xdr:spPr>
        <a:xfrm>
          <a:off x="18561127" y="14462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20845</xdr:rowOff>
    </xdr:from>
    <xdr:ext cx="469744" cy="259045"/>
    <xdr:sp macro="" textlink="">
      <xdr:nvSpPr>
        <xdr:cNvPr id="526" name="n_2aveValue【消防施設】&#10;一人当たり面積">
          <a:extLst>
            <a:ext uri="{FF2B5EF4-FFF2-40B4-BE49-F238E27FC236}">
              <a16:creationId xmlns:a16="http://schemas.microsoft.com/office/drawing/2014/main" id="{E5AF7B65-1267-4C5C-A767-F9F5745B03D6}"/>
            </a:ext>
          </a:extLst>
        </xdr:cNvPr>
        <xdr:cNvSpPr txBox="1"/>
      </xdr:nvSpPr>
      <xdr:spPr>
        <a:xfrm>
          <a:off x="17776267" y="14102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38879</xdr:rowOff>
    </xdr:from>
    <xdr:ext cx="469744" cy="259045"/>
    <xdr:sp macro="" textlink="">
      <xdr:nvSpPr>
        <xdr:cNvPr id="527" name="n_3aveValue【消防施設】&#10;一人当たり面積">
          <a:extLst>
            <a:ext uri="{FF2B5EF4-FFF2-40B4-BE49-F238E27FC236}">
              <a16:creationId xmlns:a16="http://schemas.microsoft.com/office/drawing/2014/main" id="{3EC0C9D2-3830-486D-911F-9544292BAEEC}"/>
            </a:ext>
          </a:extLst>
        </xdr:cNvPr>
        <xdr:cNvSpPr txBox="1"/>
      </xdr:nvSpPr>
      <xdr:spPr>
        <a:xfrm>
          <a:off x="17001567" y="14455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31259</xdr:rowOff>
    </xdr:from>
    <xdr:ext cx="469744" cy="259045"/>
    <xdr:sp macro="" textlink="">
      <xdr:nvSpPr>
        <xdr:cNvPr id="528" name="n_4aveValue【消防施設】&#10;一人当たり面積">
          <a:extLst>
            <a:ext uri="{FF2B5EF4-FFF2-40B4-BE49-F238E27FC236}">
              <a16:creationId xmlns:a16="http://schemas.microsoft.com/office/drawing/2014/main" id="{5B91B9BF-7414-4091-AD09-8C28F1B512B5}"/>
            </a:ext>
          </a:extLst>
        </xdr:cNvPr>
        <xdr:cNvSpPr txBox="1"/>
      </xdr:nvSpPr>
      <xdr:spPr>
        <a:xfrm>
          <a:off x="16226867" y="14448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44087</xdr:rowOff>
    </xdr:from>
    <xdr:ext cx="469744" cy="259045"/>
    <xdr:sp macro="" textlink="">
      <xdr:nvSpPr>
        <xdr:cNvPr id="529" name="n_1mainValue【消防施設】&#10;一人当たり面積">
          <a:extLst>
            <a:ext uri="{FF2B5EF4-FFF2-40B4-BE49-F238E27FC236}">
              <a16:creationId xmlns:a16="http://schemas.microsoft.com/office/drawing/2014/main" id="{15B285FB-6228-4557-84E0-46A38F462280}"/>
            </a:ext>
          </a:extLst>
        </xdr:cNvPr>
        <xdr:cNvSpPr txBox="1"/>
      </xdr:nvSpPr>
      <xdr:spPr>
        <a:xfrm>
          <a:off x="18561127" y="14125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8780</xdr:rowOff>
    </xdr:from>
    <xdr:ext cx="469744" cy="259045"/>
    <xdr:sp macro="" textlink="">
      <xdr:nvSpPr>
        <xdr:cNvPr id="530" name="n_2mainValue【消防施設】&#10;一人当たり面積">
          <a:extLst>
            <a:ext uri="{FF2B5EF4-FFF2-40B4-BE49-F238E27FC236}">
              <a16:creationId xmlns:a16="http://schemas.microsoft.com/office/drawing/2014/main" id="{2767DA0A-5F48-4A08-919D-5484D11D265E}"/>
            </a:ext>
          </a:extLst>
        </xdr:cNvPr>
        <xdr:cNvSpPr txBox="1"/>
      </xdr:nvSpPr>
      <xdr:spPr>
        <a:xfrm>
          <a:off x="17776267" y="14425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39515</xdr:rowOff>
    </xdr:from>
    <xdr:ext cx="469744" cy="259045"/>
    <xdr:sp macro="" textlink="">
      <xdr:nvSpPr>
        <xdr:cNvPr id="531" name="n_3mainValue【消防施設】&#10;一人当たり面積">
          <a:extLst>
            <a:ext uri="{FF2B5EF4-FFF2-40B4-BE49-F238E27FC236}">
              <a16:creationId xmlns:a16="http://schemas.microsoft.com/office/drawing/2014/main" id="{3D87340E-4AC4-4195-9E66-DF0BCA76AD0B}"/>
            </a:ext>
          </a:extLst>
        </xdr:cNvPr>
        <xdr:cNvSpPr txBox="1"/>
      </xdr:nvSpPr>
      <xdr:spPr>
        <a:xfrm>
          <a:off x="17001567" y="14121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39895</xdr:rowOff>
    </xdr:from>
    <xdr:ext cx="469744" cy="259045"/>
    <xdr:sp macro="" textlink="">
      <xdr:nvSpPr>
        <xdr:cNvPr id="532" name="n_4mainValue【消防施設】&#10;一人当たり面積">
          <a:extLst>
            <a:ext uri="{FF2B5EF4-FFF2-40B4-BE49-F238E27FC236}">
              <a16:creationId xmlns:a16="http://schemas.microsoft.com/office/drawing/2014/main" id="{6B4A8961-5692-4428-841C-93CDDD988440}"/>
            </a:ext>
          </a:extLst>
        </xdr:cNvPr>
        <xdr:cNvSpPr txBox="1"/>
      </xdr:nvSpPr>
      <xdr:spPr>
        <a:xfrm>
          <a:off x="16226867" y="14121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33" name="正方形/長方形 532">
          <a:extLst>
            <a:ext uri="{FF2B5EF4-FFF2-40B4-BE49-F238E27FC236}">
              <a16:creationId xmlns:a16="http://schemas.microsoft.com/office/drawing/2014/main" id="{1E92A16D-73FF-49B5-B73F-4280A3F4C5BD}"/>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34" name="正方形/長方形 533">
          <a:extLst>
            <a:ext uri="{FF2B5EF4-FFF2-40B4-BE49-F238E27FC236}">
              <a16:creationId xmlns:a16="http://schemas.microsoft.com/office/drawing/2014/main" id="{86BA5C7B-CFC7-45AF-B05B-B635E4A5102B}"/>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35" name="正方形/長方形 534">
          <a:extLst>
            <a:ext uri="{FF2B5EF4-FFF2-40B4-BE49-F238E27FC236}">
              <a16:creationId xmlns:a16="http://schemas.microsoft.com/office/drawing/2014/main" id="{7A063478-E1F6-45A1-A0FE-7F28DBE43CE8}"/>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36" name="正方形/長方形 535">
          <a:extLst>
            <a:ext uri="{FF2B5EF4-FFF2-40B4-BE49-F238E27FC236}">
              <a16:creationId xmlns:a16="http://schemas.microsoft.com/office/drawing/2014/main" id="{41F427B8-62DA-4139-9CF1-4DB34D6D346B}"/>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37" name="正方形/長方形 536">
          <a:extLst>
            <a:ext uri="{FF2B5EF4-FFF2-40B4-BE49-F238E27FC236}">
              <a16:creationId xmlns:a16="http://schemas.microsoft.com/office/drawing/2014/main" id="{BE88C039-5C7D-4A8F-AF2E-28A7C0DF1B88}"/>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38" name="正方形/長方形 537">
          <a:extLst>
            <a:ext uri="{FF2B5EF4-FFF2-40B4-BE49-F238E27FC236}">
              <a16:creationId xmlns:a16="http://schemas.microsoft.com/office/drawing/2014/main" id="{49999B6E-93A2-4A1F-9DBB-C55A470CC2AC}"/>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39" name="正方形/長方形 538">
          <a:extLst>
            <a:ext uri="{FF2B5EF4-FFF2-40B4-BE49-F238E27FC236}">
              <a16:creationId xmlns:a16="http://schemas.microsoft.com/office/drawing/2014/main" id="{C78A3879-FA76-4B7E-98C8-CDF6FA04FFC8}"/>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0" name="正方形/長方形 539">
          <a:extLst>
            <a:ext uri="{FF2B5EF4-FFF2-40B4-BE49-F238E27FC236}">
              <a16:creationId xmlns:a16="http://schemas.microsoft.com/office/drawing/2014/main" id="{29FA35D9-86A9-4A2E-8435-78600D09AE20}"/>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41" name="テキスト ボックス 540">
          <a:extLst>
            <a:ext uri="{FF2B5EF4-FFF2-40B4-BE49-F238E27FC236}">
              <a16:creationId xmlns:a16="http://schemas.microsoft.com/office/drawing/2014/main" id="{C0D2E19F-C944-4229-B072-233BCA9A35E5}"/>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42" name="直線コネクタ 541">
          <a:extLst>
            <a:ext uri="{FF2B5EF4-FFF2-40B4-BE49-F238E27FC236}">
              <a16:creationId xmlns:a16="http://schemas.microsoft.com/office/drawing/2014/main" id="{597905E9-3419-49FB-845C-D7AF7B77A85E}"/>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43" name="テキスト ボックス 542">
          <a:extLst>
            <a:ext uri="{FF2B5EF4-FFF2-40B4-BE49-F238E27FC236}">
              <a16:creationId xmlns:a16="http://schemas.microsoft.com/office/drawing/2014/main" id="{26C08ED2-B9D4-473C-A4F2-61CE6D7A3EC4}"/>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44" name="直線コネクタ 543">
          <a:extLst>
            <a:ext uri="{FF2B5EF4-FFF2-40B4-BE49-F238E27FC236}">
              <a16:creationId xmlns:a16="http://schemas.microsoft.com/office/drawing/2014/main" id="{376727F4-68C9-4A95-870A-501BAD18DE87}"/>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545" name="テキスト ボックス 544">
          <a:extLst>
            <a:ext uri="{FF2B5EF4-FFF2-40B4-BE49-F238E27FC236}">
              <a16:creationId xmlns:a16="http://schemas.microsoft.com/office/drawing/2014/main" id="{F720D0EA-50AE-48E9-8B7A-4F7A36C3C7A6}"/>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46" name="直線コネクタ 545">
          <a:extLst>
            <a:ext uri="{FF2B5EF4-FFF2-40B4-BE49-F238E27FC236}">
              <a16:creationId xmlns:a16="http://schemas.microsoft.com/office/drawing/2014/main" id="{0281260C-AFAD-479D-A208-2C9790A625B0}"/>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47" name="テキスト ボックス 546">
          <a:extLst>
            <a:ext uri="{FF2B5EF4-FFF2-40B4-BE49-F238E27FC236}">
              <a16:creationId xmlns:a16="http://schemas.microsoft.com/office/drawing/2014/main" id="{C71E1338-D50D-4FBF-BB6E-2844984BAC33}"/>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48" name="直線コネクタ 547">
          <a:extLst>
            <a:ext uri="{FF2B5EF4-FFF2-40B4-BE49-F238E27FC236}">
              <a16:creationId xmlns:a16="http://schemas.microsoft.com/office/drawing/2014/main" id="{B8FEBF78-D3F0-417A-A013-BEAF95D17CE3}"/>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49" name="テキスト ボックス 548">
          <a:extLst>
            <a:ext uri="{FF2B5EF4-FFF2-40B4-BE49-F238E27FC236}">
              <a16:creationId xmlns:a16="http://schemas.microsoft.com/office/drawing/2014/main" id="{36B12D2B-B607-47A1-BD1E-734A23126683}"/>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50" name="直線コネクタ 549">
          <a:extLst>
            <a:ext uri="{FF2B5EF4-FFF2-40B4-BE49-F238E27FC236}">
              <a16:creationId xmlns:a16="http://schemas.microsoft.com/office/drawing/2014/main" id="{E932BF32-5510-4B5E-A5A8-7E561ECE6B96}"/>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51" name="テキスト ボックス 550">
          <a:extLst>
            <a:ext uri="{FF2B5EF4-FFF2-40B4-BE49-F238E27FC236}">
              <a16:creationId xmlns:a16="http://schemas.microsoft.com/office/drawing/2014/main" id="{509AF0CB-8399-4EFA-A2CB-0DC4FB8F92D9}"/>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52" name="直線コネクタ 551">
          <a:extLst>
            <a:ext uri="{FF2B5EF4-FFF2-40B4-BE49-F238E27FC236}">
              <a16:creationId xmlns:a16="http://schemas.microsoft.com/office/drawing/2014/main" id="{934528E8-9CCC-4B24-BAB3-5F55B97DE4A4}"/>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53" name="テキスト ボックス 552">
          <a:extLst>
            <a:ext uri="{FF2B5EF4-FFF2-40B4-BE49-F238E27FC236}">
              <a16:creationId xmlns:a16="http://schemas.microsoft.com/office/drawing/2014/main" id="{A3BB5071-4F28-4B9C-911D-85E10908BEF2}"/>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54" name="直線コネクタ 553">
          <a:extLst>
            <a:ext uri="{FF2B5EF4-FFF2-40B4-BE49-F238E27FC236}">
              <a16:creationId xmlns:a16="http://schemas.microsoft.com/office/drawing/2014/main" id="{45C68852-385B-48AC-A385-6A93A8D3CEA2}"/>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55" name="テキスト ボックス 554">
          <a:extLst>
            <a:ext uri="{FF2B5EF4-FFF2-40B4-BE49-F238E27FC236}">
              <a16:creationId xmlns:a16="http://schemas.microsoft.com/office/drawing/2014/main" id="{C38BA627-6F71-4D86-93C9-2CF773BE15BE}"/>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56" name="直線コネクタ 555">
          <a:extLst>
            <a:ext uri="{FF2B5EF4-FFF2-40B4-BE49-F238E27FC236}">
              <a16:creationId xmlns:a16="http://schemas.microsoft.com/office/drawing/2014/main" id="{D1E801C4-4A04-4DB8-ADE7-CDE504A88663}"/>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7" name="【庁舎】&#10;有形固定資産減価償却率グラフ枠">
          <a:extLst>
            <a:ext uri="{FF2B5EF4-FFF2-40B4-BE49-F238E27FC236}">
              <a16:creationId xmlns:a16="http://schemas.microsoft.com/office/drawing/2014/main" id="{40AB3A20-463D-4F51-884D-ED1E0C2BD471}"/>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149679</xdr:rowOff>
    </xdr:from>
    <xdr:to>
      <xdr:col>85</xdr:col>
      <xdr:colOff>126364</xdr:colOff>
      <xdr:row>109</xdr:row>
      <xdr:rowOff>35379</xdr:rowOff>
    </xdr:to>
    <xdr:cxnSp macro="">
      <xdr:nvCxnSpPr>
        <xdr:cNvPr id="558" name="直線コネクタ 557">
          <a:extLst>
            <a:ext uri="{FF2B5EF4-FFF2-40B4-BE49-F238E27FC236}">
              <a16:creationId xmlns:a16="http://schemas.microsoft.com/office/drawing/2014/main" id="{98844C21-9A29-4382-B0C7-A6E0C47DB1BD}"/>
            </a:ext>
          </a:extLst>
        </xdr:cNvPr>
        <xdr:cNvCxnSpPr/>
      </xdr:nvCxnSpPr>
      <xdr:spPr>
        <a:xfrm flipV="1">
          <a:off x="14375764" y="16746039"/>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559" name="【庁舎】&#10;有形固定資産減価償却率最小値テキスト">
          <a:extLst>
            <a:ext uri="{FF2B5EF4-FFF2-40B4-BE49-F238E27FC236}">
              <a16:creationId xmlns:a16="http://schemas.microsoft.com/office/drawing/2014/main" id="{31738D5A-40FB-4F45-84DF-4DB2B5FF1793}"/>
            </a:ext>
          </a:extLst>
        </xdr:cNvPr>
        <xdr:cNvSpPr txBox="1"/>
      </xdr:nvSpPr>
      <xdr:spPr>
        <a:xfrm>
          <a:off x="1441450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560" name="直線コネクタ 559">
          <a:extLst>
            <a:ext uri="{FF2B5EF4-FFF2-40B4-BE49-F238E27FC236}">
              <a16:creationId xmlns:a16="http://schemas.microsoft.com/office/drawing/2014/main" id="{2AF30A08-8E21-4BDF-8C15-CCD1AF373F66}"/>
            </a:ext>
          </a:extLst>
        </xdr:cNvPr>
        <xdr:cNvCxnSpPr/>
      </xdr:nvCxnSpPr>
      <xdr:spPr>
        <a:xfrm>
          <a:off x="1428750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96356</xdr:rowOff>
    </xdr:from>
    <xdr:ext cx="340478" cy="259045"/>
    <xdr:sp macro="" textlink="">
      <xdr:nvSpPr>
        <xdr:cNvPr id="561" name="【庁舎】&#10;有形固定資産減価償却率最大値テキスト">
          <a:extLst>
            <a:ext uri="{FF2B5EF4-FFF2-40B4-BE49-F238E27FC236}">
              <a16:creationId xmlns:a16="http://schemas.microsoft.com/office/drawing/2014/main" id="{C76B50BF-9DDA-4EF7-BA33-4FC98B964F5C}"/>
            </a:ext>
          </a:extLst>
        </xdr:cNvPr>
        <xdr:cNvSpPr txBox="1"/>
      </xdr:nvSpPr>
      <xdr:spPr>
        <a:xfrm>
          <a:off x="14414500" y="165250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149679</xdr:rowOff>
    </xdr:from>
    <xdr:to>
      <xdr:col>86</xdr:col>
      <xdr:colOff>25400</xdr:colOff>
      <xdr:row>99</xdr:row>
      <xdr:rowOff>149679</xdr:rowOff>
    </xdr:to>
    <xdr:cxnSp macro="">
      <xdr:nvCxnSpPr>
        <xdr:cNvPr id="562" name="直線コネクタ 561">
          <a:extLst>
            <a:ext uri="{FF2B5EF4-FFF2-40B4-BE49-F238E27FC236}">
              <a16:creationId xmlns:a16="http://schemas.microsoft.com/office/drawing/2014/main" id="{9203BF94-79B8-4715-B1B0-D25E2DDBDC9B}"/>
            </a:ext>
          </a:extLst>
        </xdr:cNvPr>
        <xdr:cNvCxnSpPr/>
      </xdr:nvCxnSpPr>
      <xdr:spPr>
        <a:xfrm>
          <a:off x="14287500" y="167460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158948</xdr:rowOff>
    </xdr:from>
    <xdr:ext cx="405111" cy="259045"/>
    <xdr:sp macro="" textlink="">
      <xdr:nvSpPr>
        <xdr:cNvPr id="563" name="【庁舎】&#10;有形固定資産減価償却率平均値テキスト">
          <a:extLst>
            <a:ext uri="{FF2B5EF4-FFF2-40B4-BE49-F238E27FC236}">
              <a16:creationId xmlns:a16="http://schemas.microsoft.com/office/drawing/2014/main" id="{C6F267B4-F72E-44CA-9FAC-4D00334C935A}"/>
            </a:ext>
          </a:extLst>
        </xdr:cNvPr>
        <xdr:cNvSpPr txBox="1"/>
      </xdr:nvSpPr>
      <xdr:spPr>
        <a:xfrm>
          <a:off x="14414500" y="1742586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9071</xdr:rowOff>
    </xdr:from>
    <xdr:to>
      <xdr:col>85</xdr:col>
      <xdr:colOff>177800</xdr:colOff>
      <xdr:row>104</xdr:row>
      <xdr:rowOff>110671</xdr:rowOff>
    </xdr:to>
    <xdr:sp macro="" textlink="">
      <xdr:nvSpPr>
        <xdr:cNvPr id="564" name="フローチャート: 判断 563">
          <a:extLst>
            <a:ext uri="{FF2B5EF4-FFF2-40B4-BE49-F238E27FC236}">
              <a16:creationId xmlns:a16="http://schemas.microsoft.com/office/drawing/2014/main" id="{D2C33472-07E2-4DA8-A842-B6619B96B181}"/>
            </a:ext>
          </a:extLst>
        </xdr:cNvPr>
        <xdr:cNvSpPr/>
      </xdr:nvSpPr>
      <xdr:spPr>
        <a:xfrm>
          <a:off x="14325600" y="17443631"/>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59689</xdr:rowOff>
    </xdr:from>
    <xdr:to>
      <xdr:col>81</xdr:col>
      <xdr:colOff>101600</xdr:colOff>
      <xdr:row>104</xdr:row>
      <xdr:rowOff>161289</xdr:rowOff>
    </xdr:to>
    <xdr:sp macro="" textlink="">
      <xdr:nvSpPr>
        <xdr:cNvPr id="565" name="フローチャート: 判断 564">
          <a:extLst>
            <a:ext uri="{FF2B5EF4-FFF2-40B4-BE49-F238E27FC236}">
              <a16:creationId xmlns:a16="http://schemas.microsoft.com/office/drawing/2014/main" id="{80399FD1-BF21-438D-8419-B20A0FE7D531}"/>
            </a:ext>
          </a:extLst>
        </xdr:cNvPr>
        <xdr:cNvSpPr/>
      </xdr:nvSpPr>
      <xdr:spPr>
        <a:xfrm>
          <a:off x="13578840" y="17494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58057</xdr:rowOff>
    </xdr:from>
    <xdr:to>
      <xdr:col>76</xdr:col>
      <xdr:colOff>165100</xdr:colOff>
      <xdr:row>104</xdr:row>
      <xdr:rowOff>159657</xdr:rowOff>
    </xdr:to>
    <xdr:sp macro="" textlink="">
      <xdr:nvSpPr>
        <xdr:cNvPr id="566" name="フローチャート: 判断 565">
          <a:extLst>
            <a:ext uri="{FF2B5EF4-FFF2-40B4-BE49-F238E27FC236}">
              <a16:creationId xmlns:a16="http://schemas.microsoft.com/office/drawing/2014/main" id="{B871DB15-A586-415E-B424-80D6B85B5DE8}"/>
            </a:ext>
          </a:extLst>
        </xdr:cNvPr>
        <xdr:cNvSpPr/>
      </xdr:nvSpPr>
      <xdr:spPr>
        <a:xfrm>
          <a:off x="12804140" y="17492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53158</xdr:rowOff>
    </xdr:from>
    <xdr:to>
      <xdr:col>72</xdr:col>
      <xdr:colOff>38100</xdr:colOff>
      <xdr:row>105</xdr:row>
      <xdr:rowOff>154758</xdr:rowOff>
    </xdr:to>
    <xdr:sp macro="" textlink="">
      <xdr:nvSpPr>
        <xdr:cNvPr id="567" name="フローチャート: 判断 566">
          <a:extLst>
            <a:ext uri="{FF2B5EF4-FFF2-40B4-BE49-F238E27FC236}">
              <a16:creationId xmlns:a16="http://schemas.microsoft.com/office/drawing/2014/main" id="{8F376F7B-0843-49D2-A503-A48248608E1C}"/>
            </a:ext>
          </a:extLst>
        </xdr:cNvPr>
        <xdr:cNvSpPr/>
      </xdr:nvSpPr>
      <xdr:spPr>
        <a:xfrm>
          <a:off x="12029440" y="1765535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64588</xdr:rowOff>
    </xdr:from>
    <xdr:to>
      <xdr:col>67</xdr:col>
      <xdr:colOff>101600</xdr:colOff>
      <xdr:row>105</xdr:row>
      <xdr:rowOff>166188</xdr:rowOff>
    </xdr:to>
    <xdr:sp macro="" textlink="">
      <xdr:nvSpPr>
        <xdr:cNvPr id="568" name="フローチャート: 判断 567">
          <a:extLst>
            <a:ext uri="{FF2B5EF4-FFF2-40B4-BE49-F238E27FC236}">
              <a16:creationId xmlns:a16="http://schemas.microsoft.com/office/drawing/2014/main" id="{D7B0F45A-9E09-4BA1-98DD-B6716BC09203}"/>
            </a:ext>
          </a:extLst>
        </xdr:cNvPr>
        <xdr:cNvSpPr/>
      </xdr:nvSpPr>
      <xdr:spPr>
        <a:xfrm>
          <a:off x="11231880" y="17666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69" name="テキスト ボックス 568">
          <a:extLst>
            <a:ext uri="{FF2B5EF4-FFF2-40B4-BE49-F238E27FC236}">
              <a16:creationId xmlns:a16="http://schemas.microsoft.com/office/drawing/2014/main" id="{79C16855-DBF7-434A-AFE7-5F654C407FCF}"/>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70" name="テキスト ボックス 569">
          <a:extLst>
            <a:ext uri="{FF2B5EF4-FFF2-40B4-BE49-F238E27FC236}">
              <a16:creationId xmlns:a16="http://schemas.microsoft.com/office/drawing/2014/main" id="{552FEB04-237D-45CF-A2A8-30A9B4C674E2}"/>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71" name="テキスト ボックス 570">
          <a:extLst>
            <a:ext uri="{FF2B5EF4-FFF2-40B4-BE49-F238E27FC236}">
              <a16:creationId xmlns:a16="http://schemas.microsoft.com/office/drawing/2014/main" id="{36675C77-D27C-4316-BCAA-9994F9B26894}"/>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72" name="テキスト ボックス 571">
          <a:extLst>
            <a:ext uri="{FF2B5EF4-FFF2-40B4-BE49-F238E27FC236}">
              <a16:creationId xmlns:a16="http://schemas.microsoft.com/office/drawing/2014/main" id="{A4E1063D-84BF-444C-8ACB-FEF5405600BA}"/>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73" name="テキスト ボックス 572">
          <a:extLst>
            <a:ext uri="{FF2B5EF4-FFF2-40B4-BE49-F238E27FC236}">
              <a16:creationId xmlns:a16="http://schemas.microsoft.com/office/drawing/2014/main" id="{3DD298C9-B01B-4066-82A3-7FC787F4C637}"/>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128270</xdr:rowOff>
    </xdr:from>
    <xdr:to>
      <xdr:col>85</xdr:col>
      <xdr:colOff>177800</xdr:colOff>
      <xdr:row>103</xdr:row>
      <xdr:rowOff>58420</xdr:rowOff>
    </xdr:to>
    <xdr:sp macro="" textlink="">
      <xdr:nvSpPr>
        <xdr:cNvPr id="574" name="楕円 573">
          <a:extLst>
            <a:ext uri="{FF2B5EF4-FFF2-40B4-BE49-F238E27FC236}">
              <a16:creationId xmlns:a16="http://schemas.microsoft.com/office/drawing/2014/main" id="{5876F12C-B328-458A-8872-8BEC29AAED78}"/>
            </a:ext>
          </a:extLst>
        </xdr:cNvPr>
        <xdr:cNvSpPr/>
      </xdr:nvSpPr>
      <xdr:spPr>
        <a:xfrm>
          <a:off x="14325600" y="1722755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151147</xdr:rowOff>
    </xdr:from>
    <xdr:ext cx="405111" cy="259045"/>
    <xdr:sp macro="" textlink="">
      <xdr:nvSpPr>
        <xdr:cNvPr id="575" name="【庁舎】&#10;有形固定資産減価償却率該当値テキスト">
          <a:extLst>
            <a:ext uri="{FF2B5EF4-FFF2-40B4-BE49-F238E27FC236}">
              <a16:creationId xmlns:a16="http://schemas.microsoft.com/office/drawing/2014/main" id="{68EC0BCF-DCEC-4534-B401-E3130D546194}"/>
            </a:ext>
          </a:extLst>
        </xdr:cNvPr>
        <xdr:cNvSpPr txBox="1"/>
      </xdr:nvSpPr>
      <xdr:spPr>
        <a:xfrm>
          <a:off x="14414500" y="17082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56424</xdr:rowOff>
    </xdr:from>
    <xdr:to>
      <xdr:col>81</xdr:col>
      <xdr:colOff>101600</xdr:colOff>
      <xdr:row>102</xdr:row>
      <xdr:rowOff>158024</xdr:rowOff>
    </xdr:to>
    <xdr:sp macro="" textlink="">
      <xdr:nvSpPr>
        <xdr:cNvPr id="576" name="楕円 575">
          <a:extLst>
            <a:ext uri="{FF2B5EF4-FFF2-40B4-BE49-F238E27FC236}">
              <a16:creationId xmlns:a16="http://schemas.microsoft.com/office/drawing/2014/main" id="{495C91E5-5C50-42DE-8C34-137873EC12CE}"/>
            </a:ext>
          </a:extLst>
        </xdr:cNvPr>
        <xdr:cNvSpPr/>
      </xdr:nvSpPr>
      <xdr:spPr>
        <a:xfrm>
          <a:off x="13578840" y="17155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107224</xdr:rowOff>
    </xdr:from>
    <xdr:to>
      <xdr:col>85</xdr:col>
      <xdr:colOff>127000</xdr:colOff>
      <xdr:row>103</xdr:row>
      <xdr:rowOff>7620</xdr:rowOff>
    </xdr:to>
    <xdr:cxnSp macro="">
      <xdr:nvCxnSpPr>
        <xdr:cNvPr id="577" name="直線コネクタ 576">
          <a:extLst>
            <a:ext uri="{FF2B5EF4-FFF2-40B4-BE49-F238E27FC236}">
              <a16:creationId xmlns:a16="http://schemas.microsoft.com/office/drawing/2014/main" id="{CAF51FCC-3201-4A3E-9BB8-7FB41DD86B7A}"/>
            </a:ext>
          </a:extLst>
        </xdr:cNvPr>
        <xdr:cNvCxnSpPr/>
      </xdr:nvCxnSpPr>
      <xdr:spPr>
        <a:xfrm>
          <a:off x="13629640" y="17206504"/>
          <a:ext cx="746760" cy="68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118473</xdr:rowOff>
    </xdr:from>
    <xdr:to>
      <xdr:col>76</xdr:col>
      <xdr:colOff>165100</xdr:colOff>
      <xdr:row>102</xdr:row>
      <xdr:rowOff>48623</xdr:rowOff>
    </xdr:to>
    <xdr:sp macro="" textlink="">
      <xdr:nvSpPr>
        <xdr:cNvPr id="578" name="楕円 577">
          <a:extLst>
            <a:ext uri="{FF2B5EF4-FFF2-40B4-BE49-F238E27FC236}">
              <a16:creationId xmlns:a16="http://schemas.microsoft.com/office/drawing/2014/main" id="{0B7CB2ED-C8A5-47B0-B886-426EB855BFC3}"/>
            </a:ext>
          </a:extLst>
        </xdr:cNvPr>
        <xdr:cNvSpPr/>
      </xdr:nvSpPr>
      <xdr:spPr>
        <a:xfrm>
          <a:off x="12804140" y="170501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169273</xdr:rowOff>
    </xdr:from>
    <xdr:to>
      <xdr:col>81</xdr:col>
      <xdr:colOff>50800</xdr:colOff>
      <xdr:row>102</xdr:row>
      <xdr:rowOff>107224</xdr:rowOff>
    </xdr:to>
    <xdr:cxnSp macro="">
      <xdr:nvCxnSpPr>
        <xdr:cNvPr id="579" name="直線コネクタ 578">
          <a:extLst>
            <a:ext uri="{FF2B5EF4-FFF2-40B4-BE49-F238E27FC236}">
              <a16:creationId xmlns:a16="http://schemas.microsoft.com/office/drawing/2014/main" id="{44D7AEAF-00A8-4A5E-9B09-83A77D2EB771}"/>
            </a:ext>
          </a:extLst>
        </xdr:cNvPr>
        <xdr:cNvCxnSpPr/>
      </xdr:nvCxnSpPr>
      <xdr:spPr>
        <a:xfrm>
          <a:off x="12854940" y="17100913"/>
          <a:ext cx="774700" cy="105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30299</xdr:rowOff>
    </xdr:from>
    <xdr:to>
      <xdr:col>72</xdr:col>
      <xdr:colOff>38100</xdr:colOff>
      <xdr:row>102</xdr:row>
      <xdr:rowOff>131899</xdr:rowOff>
    </xdr:to>
    <xdr:sp macro="" textlink="">
      <xdr:nvSpPr>
        <xdr:cNvPr id="580" name="楕円 579">
          <a:extLst>
            <a:ext uri="{FF2B5EF4-FFF2-40B4-BE49-F238E27FC236}">
              <a16:creationId xmlns:a16="http://schemas.microsoft.com/office/drawing/2014/main" id="{70FB5224-C830-442F-B1D6-73A9B49DAF3A}"/>
            </a:ext>
          </a:extLst>
        </xdr:cNvPr>
        <xdr:cNvSpPr/>
      </xdr:nvSpPr>
      <xdr:spPr>
        <a:xfrm>
          <a:off x="12029440" y="1712957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169273</xdr:rowOff>
    </xdr:from>
    <xdr:to>
      <xdr:col>76</xdr:col>
      <xdr:colOff>114300</xdr:colOff>
      <xdr:row>102</xdr:row>
      <xdr:rowOff>81099</xdr:rowOff>
    </xdr:to>
    <xdr:cxnSp macro="">
      <xdr:nvCxnSpPr>
        <xdr:cNvPr id="581" name="直線コネクタ 580">
          <a:extLst>
            <a:ext uri="{FF2B5EF4-FFF2-40B4-BE49-F238E27FC236}">
              <a16:creationId xmlns:a16="http://schemas.microsoft.com/office/drawing/2014/main" id="{7974A6A9-D3DF-406C-8E37-4B03592C1DD7}"/>
            </a:ext>
          </a:extLst>
        </xdr:cNvPr>
        <xdr:cNvCxnSpPr/>
      </xdr:nvCxnSpPr>
      <xdr:spPr>
        <a:xfrm flipV="1">
          <a:off x="12072620" y="17100913"/>
          <a:ext cx="782320" cy="79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128270</xdr:rowOff>
    </xdr:from>
    <xdr:to>
      <xdr:col>67</xdr:col>
      <xdr:colOff>101600</xdr:colOff>
      <xdr:row>107</xdr:row>
      <xdr:rowOff>58420</xdr:rowOff>
    </xdr:to>
    <xdr:sp macro="" textlink="">
      <xdr:nvSpPr>
        <xdr:cNvPr id="582" name="楕円 581">
          <a:extLst>
            <a:ext uri="{FF2B5EF4-FFF2-40B4-BE49-F238E27FC236}">
              <a16:creationId xmlns:a16="http://schemas.microsoft.com/office/drawing/2014/main" id="{740B1D36-EBB6-4E10-A25E-1DDBC1EEB4EE}"/>
            </a:ext>
          </a:extLst>
        </xdr:cNvPr>
        <xdr:cNvSpPr/>
      </xdr:nvSpPr>
      <xdr:spPr>
        <a:xfrm>
          <a:off x="11231880" y="178981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81099</xdr:rowOff>
    </xdr:from>
    <xdr:to>
      <xdr:col>71</xdr:col>
      <xdr:colOff>177800</xdr:colOff>
      <xdr:row>107</xdr:row>
      <xdr:rowOff>7620</xdr:rowOff>
    </xdr:to>
    <xdr:cxnSp macro="">
      <xdr:nvCxnSpPr>
        <xdr:cNvPr id="583" name="直線コネクタ 582">
          <a:extLst>
            <a:ext uri="{FF2B5EF4-FFF2-40B4-BE49-F238E27FC236}">
              <a16:creationId xmlns:a16="http://schemas.microsoft.com/office/drawing/2014/main" id="{78EC05DD-0D0C-4D6F-9DA1-513AB048A167}"/>
            </a:ext>
          </a:extLst>
        </xdr:cNvPr>
        <xdr:cNvCxnSpPr/>
      </xdr:nvCxnSpPr>
      <xdr:spPr>
        <a:xfrm flipV="1">
          <a:off x="11282680" y="17180379"/>
          <a:ext cx="789940" cy="764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152416</xdr:rowOff>
    </xdr:from>
    <xdr:ext cx="405111" cy="259045"/>
    <xdr:sp macro="" textlink="">
      <xdr:nvSpPr>
        <xdr:cNvPr id="584" name="n_1aveValue【庁舎】&#10;有形固定資産減価償却率">
          <a:extLst>
            <a:ext uri="{FF2B5EF4-FFF2-40B4-BE49-F238E27FC236}">
              <a16:creationId xmlns:a16="http://schemas.microsoft.com/office/drawing/2014/main" id="{10C036F5-6EC8-40E5-B4A1-49557750B7E3}"/>
            </a:ext>
          </a:extLst>
        </xdr:cNvPr>
        <xdr:cNvSpPr txBox="1"/>
      </xdr:nvSpPr>
      <xdr:spPr>
        <a:xfrm>
          <a:off x="13437244" y="17586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150784</xdr:rowOff>
    </xdr:from>
    <xdr:ext cx="405111" cy="259045"/>
    <xdr:sp macro="" textlink="">
      <xdr:nvSpPr>
        <xdr:cNvPr id="585" name="n_2aveValue【庁舎】&#10;有形固定資産減価償却率">
          <a:extLst>
            <a:ext uri="{FF2B5EF4-FFF2-40B4-BE49-F238E27FC236}">
              <a16:creationId xmlns:a16="http://schemas.microsoft.com/office/drawing/2014/main" id="{2CFB2C5D-85B6-4999-831C-64CF10FBECB1}"/>
            </a:ext>
          </a:extLst>
        </xdr:cNvPr>
        <xdr:cNvSpPr txBox="1"/>
      </xdr:nvSpPr>
      <xdr:spPr>
        <a:xfrm>
          <a:off x="12675244" y="17585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145885</xdr:rowOff>
    </xdr:from>
    <xdr:ext cx="405111" cy="259045"/>
    <xdr:sp macro="" textlink="">
      <xdr:nvSpPr>
        <xdr:cNvPr id="586" name="n_3aveValue【庁舎】&#10;有形固定資産減価償却率">
          <a:extLst>
            <a:ext uri="{FF2B5EF4-FFF2-40B4-BE49-F238E27FC236}">
              <a16:creationId xmlns:a16="http://schemas.microsoft.com/office/drawing/2014/main" id="{F1AA3F97-5A9A-4EFC-A5D4-A1A5048DB26F}"/>
            </a:ext>
          </a:extLst>
        </xdr:cNvPr>
        <xdr:cNvSpPr txBox="1"/>
      </xdr:nvSpPr>
      <xdr:spPr>
        <a:xfrm>
          <a:off x="11900544" y="17748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11265</xdr:rowOff>
    </xdr:from>
    <xdr:ext cx="405111" cy="259045"/>
    <xdr:sp macro="" textlink="">
      <xdr:nvSpPr>
        <xdr:cNvPr id="587" name="n_4aveValue【庁舎】&#10;有形固定資産減価償却率">
          <a:extLst>
            <a:ext uri="{FF2B5EF4-FFF2-40B4-BE49-F238E27FC236}">
              <a16:creationId xmlns:a16="http://schemas.microsoft.com/office/drawing/2014/main" id="{57B2B96E-A5B1-472E-BE1A-F66D17B21102}"/>
            </a:ext>
          </a:extLst>
        </xdr:cNvPr>
        <xdr:cNvSpPr txBox="1"/>
      </xdr:nvSpPr>
      <xdr:spPr>
        <a:xfrm>
          <a:off x="11102984" y="17445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3101</xdr:rowOff>
    </xdr:from>
    <xdr:ext cx="405111" cy="259045"/>
    <xdr:sp macro="" textlink="">
      <xdr:nvSpPr>
        <xdr:cNvPr id="588" name="n_1mainValue【庁舎】&#10;有形固定資産減価償却率">
          <a:extLst>
            <a:ext uri="{FF2B5EF4-FFF2-40B4-BE49-F238E27FC236}">
              <a16:creationId xmlns:a16="http://schemas.microsoft.com/office/drawing/2014/main" id="{6BCE44DD-3560-428D-B542-89BE250FF28E}"/>
            </a:ext>
          </a:extLst>
        </xdr:cNvPr>
        <xdr:cNvSpPr txBox="1"/>
      </xdr:nvSpPr>
      <xdr:spPr>
        <a:xfrm>
          <a:off x="13437244" y="16934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65150</xdr:rowOff>
    </xdr:from>
    <xdr:ext cx="405111" cy="259045"/>
    <xdr:sp macro="" textlink="">
      <xdr:nvSpPr>
        <xdr:cNvPr id="589" name="n_2mainValue【庁舎】&#10;有形固定資産減価償却率">
          <a:extLst>
            <a:ext uri="{FF2B5EF4-FFF2-40B4-BE49-F238E27FC236}">
              <a16:creationId xmlns:a16="http://schemas.microsoft.com/office/drawing/2014/main" id="{4D78FCD5-E3E4-4BAA-87FA-EE7452F9829B}"/>
            </a:ext>
          </a:extLst>
        </xdr:cNvPr>
        <xdr:cNvSpPr txBox="1"/>
      </xdr:nvSpPr>
      <xdr:spPr>
        <a:xfrm>
          <a:off x="12675244" y="1682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148426</xdr:rowOff>
    </xdr:from>
    <xdr:ext cx="405111" cy="259045"/>
    <xdr:sp macro="" textlink="">
      <xdr:nvSpPr>
        <xdr:cNvPr id="590" name="n_3mainValue【庁舎】&#10;有形固定資産減価償却率">
          <a:extLst>
            <a:ext uri="{FF2B5EF4-FFF2-40B4-BE49-F238E27FC236}">
              <a16:creationId xmlns:a16="http://schemas.microsoft.com/office/drawing/2014/main" id="{773A3F28-656E-4506-9F77-1294DC91342B}"/>
            </a:ext>
          </a:extLst>
        </xdr:cNvPr>
        <xdr:cNvSpPr txBox="1"/>
      </xdr:nvSpPr>
      <xdr:spPr>
        <a:xfrm>
          <a:off x="11900544" y="16912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49547</xdr:rowOff>
    </xdr:from>
    <xdr:ext cx="405111" cy="259045"/>
    <xdr:sp macro="" textlink="">
      <xdr:nvSpPr>
        <xdr:cNvPr id="591" name="n_4mainValue【庁舎】&#10;有形固定資産減価償却率">
          <a:extLst>
            <a:ext uri="{FF2B5EF4-FFF2-40B4-BE49-F238E27FC236}">
              <a16:creationId xmlns:a16="http://schemas.microsoft.com/office/drawing/2014/main" id="{4F7C60B5-48AB-4184-9667-5DBF245B39C1}"/>
            </a:ext>
          </a:extLst>
        </xdr:cNvPr>
        <xdr:cNvSpPr txBox="1"/>
      </xdr:nvSpPr>
      <xdr:spPr>
        <a:xfrm>
          <a:off x="11102984" y="1798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92" name="正方形/長方形 591">
          <a:extLst>
            <a:ext uri="{FF2B5EF4-FFF2-40B4-BE49-F238E27FC236}">
              <a16:creationId xmlns:a16="http://schemas.microsoft.com/office/drawing/2014/main" id="{CAC75C33-5F7D-4D80-9FEA-716C331509AF}"/>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93" name="正方形/長方形 592">
          <a:extLst>
            <a:ext uri="{FF2B5EF4-FFF2-40B4-BE49-F238E27FC236}">
              <a16:creationId xmlns:a16="http://schemas.microsoft.com/office/drawing/2014/main" id="{1F56A311-4FB6-4024-A6E5-AEBA1B5DC891}"/>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94" name="正方形/長方形 593">
          <a:extLst>
            <a:ext uri="{FF2B5EF4-FFF2-40B4-BE49-F238E27FC236}">
              <a16:creationId xmlns:a16="http://schemas.microsoft.com/office/drawing/2014/main" id="{6269C471-FF26-4721-8558-C1AB5D933AF3}"/>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95" name="正方形/長方形 594">
          <a:extLst>
            <a:ext uri="{FF2B5EF4-FFF2-40B4-BE49-F238E27FC236}">
              <a16:creationId xmlns:a16="http://schemas.microsoft.com/office/drawing/2014/main" id="{23CDF5C7-0753-47B7-9193-A0C0EA69287D}"/>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96" name="正方形/長方形 595">
          <a:extLst>
            <a:ext uri="{FF2B5EF4-FFF2-40B4-BE49-F238E27FC236}">
              <a16:creationId xmlns:a16="http://schemas.microsoft.com/office/drawing/2014/main" id="{3CE590B7-BEBE-44D7-A51D-0628B46C6F51}"/>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97" name="正方形/長方形 596">
          <a:extLst>
            <a:ext uri="{FF2B5EF4-FFF2-40B4-BE49-F238E27FC236}">
              <a16:creationId xmlns:a16="http://schemas.microsoft.com/office/drawing/2014/main" id="{F08C8D12-AE1F-4743-820E-D418DFC01FD2}"/>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98" name="正方形/長方形 597">
          <a:extLst>
            <a:ext uri="{FF2B5EF4-FFF2-40B4-BE49-F238E27FC236}">
              <a16:creationId xmlns:a16="http://schemas.microsoft.com/office/drawing/2014/main" id="{450DDF0E-204D-44D4-AE46-048C4EC527AC}"/>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99" name="正方形/長方形 598">
          <a:extLst>
            <a:ext uri="{FF2B5EF4-FFF2-40B4-BE49-F238E27FC236}">
              <a16:creationId xmlns:a16="http://schemas.microsoft.com/office/drawing/2014/main" id="{9AE1157E-6760-4E46-B47A-CDA0363F7AE0}"/>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00" name="テキスト ボックス 599">
          <a:extLst>
            <a:ext uri="{FF2B5EF4-FFF2-40B4-BE49-F238E27FC236}">
              <a16:creationId xmlns:a16="http://schemas.microsoft.com/office/drawing/2014/main" id="{9946E454-EE79-4DF9-AC93-D17029691ECF}"/>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01" name="直線コネクタ 600">
          <a:extLst>
            <a:ext uri="{FF2B5EF4-FFF2-40B4-BE49-F238E27FC236}">
              <a16:creationId xmlns:a16="http://schemas.microsoft.com/office/drawing/2014/main" id="{8F46F830-FE3C-41EB-928D-4F6258133B67}"/>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02" name="直線コネクタ 601">
          <a:extLst>
            <a:ext uri="{FF2B5EF4-FFF2-40B4-BE49-F238E27FC236}">
              <a16:creationId xmlns:a16="http://schemas.microsoft.com/office/drawing/2014/main" id="{804CE9E8-789C-43C6-B76D-857070440E10}"/>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03" name="テキスト ボックス 602">
          <a:extLst>
            <a:ext uri="{FF2B5EF4-FFF2-40B4-BE49-F238E27FC236}">
              <a16:creationId xmlns:a16="http://schemas.microsoft.com/office/drawing/2014/main" id="{D8A43B03-4555-4AAF-8CA8-0213557C02A8}"/>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04" name="直線コネクタ 603">
          <a:extLst>
            <a:ext uri="{FF2B5EF4-FFF2-40B4-BE49-F238E27FC236}">
              <a16:creationId xmlns:a16="http://schemas.microsoft.com/office/drawing/2014/main" id="{D042FF81-B166-46B3-8456-71080DCBF7E1}"/>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05" name="テキスト ボックス 604">
          <a:extLst>
            <a:ext uri="{FF2B5EF4-FFF2-40B4-BE49-F238E27FC236}">
              <a16:creationId xmlns:a16="http://schemas.microsoft.com/office/drawing/2014/main" id="{704A5FC2-BB46-45BD-B502-B632091EF42F}"/>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06" name="直線コネクタ 605">
          <a:extLst>
            <a:ext uri="{FF2B5EF4-FFF2-40B4-BE49-F238E27FC236}">
              <a16:creationId xmlns:a16="http://schemas.microsoft.com/office/drawing/2014/main" id="{D9CAC725-93C8-4722-8388-C6533CCEE9FA}"/>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07" name="テキスト ボックス 606">
          <a:extLst>
            <a:ext uri="{FF2B5EF4-FFF2-40B4-BE49-F238E27FC236}">
              <a16:creationId xmlns:a16="http://schemas.microsoft.com/office/drawing/2014/main" id="{838E816E-B678-4A8B-A073-87CBA10D7D44}"/>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08" name="直線コネクタ 607">
          <a:extLst>
            <a:ext uri="{FF2B5EF4-FFF2-40B4-BE49-F238E27FC236}">
              <a16:creationId xmlns:a16="http://schemas.microsoft.com/office/drawing/2014/main" id="{A60F23C8-940B-47DD-9476-BA2D524FAAD4}"/>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09" name="テキスト ボックス 608">
          <a:extLst>
            <a:ext uri="{FF2B5EF4-FFF2-40B4-BE49-F238E27FC236}">
              <a16:creationId xmlns:a16="http://schemas.microsoft.com/office/drawing/2014/main" id="{AC381FDE-FA85-49D1-9FF5-A61F8454E831}"/>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10" name="直線コネクタ 609">
          <a:extLst>
            <a:ext uri="{FF2B5EF4-FFF2-40B4-BE49-F238E27FC236}">
              <a16:creationId xmlns:a16="http://schemas.microsoft.com/office/drawing/2014/main" id="{91F6F489-BB90-4CD0-98AD-AA7BFFF0D466}"/>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611" name="テキスト ボックス 610">
          <a:extLst>
            <a:ext uri="{FF2B5EF4-FFF2-40B4-BE49-F238E27FC236}">
              <a16:creationId xmlns:a16="http://schemas.microsoft.com/office/drawing/2014/main" id="{7D15948A-3AA4-4346-8CF0-EC2DDB1E6FEC}"/>
            </a:ext>
          </a:extLst>
        </xdr:cNvPr>
        <xdr:cNvSpPr txBox="1"/>
      </xdr:nvSpPr>
      <xdr:spPr>
        <a:xfrm>
          <a:off x="15630721" y="16625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12" name="直線コネクタ 611">
          <a:extLst>
            <a:ext uri="{FF2B5EF4-FFF2-40B4-BE49-F238E27FC236}">
              <a16:creationId xmlns:a16="http://schemas.microsoft.com/office/drawing/2014/main" id="{187B8F32-16E7-4BDC-ACAA-94E538B99A29}"/>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613" name="テキスト ボックス 612">
          <a:extLst>
            <a:ext uri="{FF2B5EF4-FFF2-40B4-BE49-F238E27FC236}">
              <a16:creationId xmlns:a16="http://schemas.microsoft.com/office/drawing/2014/main" id="{CA1F671B-AEDA-471B-B5FA-380ABAECBF66}"/>
            </a:ext>
          </a:extLst>
        </xdr:cNvPr>
        <xdr:cNvSpPr txBox="1"/>
      </xdr:nvSpPr>
      <xdr:spPr>
        <a:xfrm>
          <a:off x="15630721" y="16256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14" name="【庁舎】&#10;一人当たり面積グラフ枠">
          <a:extLst>
            <a:ext uri="{FF2B5EF4-FFF2-40B4-BE49-F238E27FC236}">
              <a16:creationId xmlns:a16="http://schemas.microsoft.com/office/drawing/2014/main" id="{3D64729F-7846-4774-A664-FC8F8870214B}"/>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159513</xdr:rowOff>
    </xdr:from>
    <xdr:to>
      <xdr:col>116</xdr:col>
      <xdr:colOff>62864</xdr:colOff>
      <xdr:row>108</xdr:row>
      <xdr:rowOff>145669</xdr:rowOff>
    </xdr:to>
    <xdr:cxnSp macro="">
      <xdr:nvCxnSpPr>
        <xdr:cNvPr id="615" name="直線コネクタ 614">
          <a:extLst>
            <a:ext uri="{FF2B5EF4-FFF2-40B4-BE49-F238E27FC236}">
              <a16:creationId xmlns:a16="http://schemas.microsoft.com/office/drawing/2014/main" id="{9CCB535F-62D8-4C22-BE7C-81AE6107AE05}"/>
            </a:ext>
          </a:extLst>
        </xdr:cNvPr>
        <xdr:cNvCxnSpPr/>
      </xdr:nvCxnSpPr>
      <xdr:spPr>
        <a:xfrm flipV="1">
          <a:off x="19509104" y="16923513"/>
          <a:ext cx="0" cy="13272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149496</xdr:rowOff>
    </xdr:from>
    <xdr:ext cx="469744" cy="259045"/>
    <xdr:sp macro="" textlink="">
      <xdr:nvSpPr>
        <xdr:cNvPr id="616" name="【庁舎】&#10;一人当たり面積最小値テキスト">
          <a:extLst>
            <a:ext uri="{FF2B5EF4-FFF2-40B4-BE49-F238E27FC236}">
              <a16:creationId xmlns:a16="http://schemas.microsoft.com/office/drawing/2014/main" id="{9FFC88E0-5304-4C6E-AE00-7F7C0928A760}"/>
            </a:ext>
          </a:extLst>
        </xdr:cNvPr>
        <xdr:cNvSpPr txBox="1"/>
      </xdr:nvSpPr>
      <xdr:spPr>
        <a:xfrm>
          <a:off x="19547840" y="18254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145669</xdr:rowOff>
    </xdr:from>
    <xdr:to>
      <xdr:col>116</xdr:col>
      <xdr:colOff>152400</xdr:colOff>
      <xdr:row>108</xdr:row>
      <xdr:rowOff>145669</xdr:rowOff>
    </xdr:to>
    <xdr:cxnSp macro="">
      <xdr:nvCxnSpPr>
        <xdr:cNvPr id="617" name="直線コネクタ 616">
          <a:extLst>
            <a:ext uri="{FF2B5EF4-FFF2-40B4-BE49-F238E27FC236}">
              <a16:creationId xmlns:a16="http://schemas.microsoft.com/office/drawing/2014/main" id="{5A85BC0B-41F1-4B61-9D77-65B5C2390A6C}"/>
            </a:ext>
          </a:extLst>
        </xdr:cNvPr>
        <xdr:cNvCxnSpPr/>
      </xdr:nvCxnSpPr>
      <xdr:spPr>
        <a:xfrm>
          <a:off x="19443700" y="1825078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106190</xdr:rowOff>
    </xdr:from>
    <xdr:ext cx="534377" cy="259045"/>
    <xdr:sp macro="" textlink="">
      <xdr:nvSpPr>
        <xdr:cNvPr id="618" name="【庁舎】&#10;一人当たり面積最大値テキスト">
          <a:extLst>
            <a:ext uri="{FF2B5EF4-FFF2-40B4-BE49-F238E27FC236}">
              <a16:creationId xmlns:a16="http://schemas.microsoft.com/office/drawing/2014/main" id="{D3DB1D41-9AEC-4BCA-9375-92FD0C6D0632}"/>
            </a:ext>
          </a:extLst>
        </xdr:cNvPr>
        <xdr:cNvSpPr txBox="1"/>
      </xdr:nvSpPr>
      <xdr:spPr>
        <a:xfrm>
          <a:off x="19547840" y="16702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159513</xdr:rowOff>
    </xdr:from>
    <xdr:to>
      <xdr:col>116</xdr:col>
      <xdr:colOff>152400</xdr:colOff>
      <xdr:row>100</xdr:row>
      <xdr:rowOff>159513</xdr:rowOff>
    </xdr:to>
    <xdr:cxnSp macro="">
      <xdr:nvCxnSpPr>
        <xdr:cNvPr id="619" name="直線コネクタ 618">
          <a:extLst>
            <a:ext uri="{FF2B5EF4-FFF2-40B4-BE49-F238E27FC236}">
              <a16:creationId xmlns:a16="http://schemas.microsoft.com/office/drawing/2014/main" id="{50E2B9CA-B52C-4BA9-BE31-2E486BC87C07}"/>
            </a:ext>
          </a:extLst>
        </xdr:cNvPr>
        <xdr:cNvCxnSpPr/>
      </xdr:nvCxnSpPr>
      <xdr:spPr>
        <a:xfrm>
          <a:off x="19443700" y="169235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122445</xdr:rowOff>
    </xdr:from>
    <xdr:ext cx="469744" cy="259045"/>
    <xdr:sp macro="" textlink="">
      <xdr:nvSpPr>
        <xdr:cNvPr id="620" name="【庁舎】&#10;一人当たり面積平均値テキスト">
          <a:extLst>
            <a:ext uri="{FF2B5EF4-FFF2-40B4-BE49-F238E27FC236}">
              <a16:creationId xmlns:a16="http://schemas.microsoft.com/office/drawing/2014/main" id="{011586FA-26A5-47D2-8495-0A475A2A1F3C}"/>
            </a:ext>
          </a:extLst>
        </xdr:cNvPr>
        <xdr:cNvSpPr txBox="1"/>
      </xdr:nvSpPr>
      <xdr:spPr>
        <a:xfrm>
          <a:off x="19547840" y="180599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144018</xdr:rowOff>
    </xdr:from>
    <xdr:to>
      <xdr:col>116</xdr:col>
      <xdr:colOff>114300</xdr:colOff>
      <xdr:row>108</xdr:row>
      <xdr:rowOff>74168</xdr:rowOff>
    </xdr:to>
    <xdr:sp macro="" textlink="">
      <xdr:nvSpPr>
        <xdr:cNvPr id="621" name="フローチャート: 判断 620">
          <a:extLst>
            <a:ext uri="{FF2B5EF4-FFF2-40B4-BE49-F238E27FC236}">
              <a16:creationId xmlns:a16="http://schemas.microsoft.com/office/drawing/2014/main" id="{97D7AD52-41AA-4493-BDA7-E786AE3DEA00}"/>
            </a:ext>
          </a:extLst>
        </xdr:cNvPr>
        <xdr:cNvSpPr/>
      </xdr:nvSpPr>
      <xdr:spPr>
        <a:xfrm>
          <a:off x="19458940" y="180814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151130</xdr:rowOff>
    </xdr:from>
    <xdr:to>
      <xdr:col>112</xdr:col>
      <xdr:colOff>38100</xdr:colOff>
      <xdr:row>108</xdr:row>
      <xdr:rowOff>81280</xdr:rowOff>
    </xdr:to>
    <xdr:sp macro="" textlink="">
      <xdr:nvSpPr>
        <xdr:cNvPr id="622" name="フローチャート: 判断 621">
          <a:extLst>
            <a:ext uri="{FF2B5EF4-FFF2-40B4-BE49-F238E27FC236}">
              <a16:creationId xmlns:a16="http://schemas.microsoft.com/office/drawing/2014/main" id="{9460A0D8-C16E-445D-B994-F26D5ECD2051}"/>
            </a:ext>
          </a:extLst>
        </xdr:cNvPr>
        <xdr:cNvSpPr/>
      </xdr:nvSpPr>
      <xdr:spPr>
        <a:xfrm>
          <a:off x="18735040" y="180886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153036</xdr:rowOff>
    </xdr:from>
    <xdr:to>
      <xdr:col>107</xdr:col>
      <xdr:colOff>101600</xdr:colOff>
      <xdr:row>108</xdr:row>
      <xdr:rowOff>83186</xdr:rowOff>
    </xdr:to>
    <xdr:sp macro="" textlink="">
      <xdr:nvSpPr>
        <xdr:cNvPr id="623" name="フローチャート: 判断 622">
          <a:extLst>
            <a:ext uri="{FF2B5EF4-FFF2-40B4-BE49-F238E27FC236}">
              <a16:creationId xmlns:a16="http://schemas.microsoft.com/office/drawing/2014/main" id="{49107B3B-1C23-492D-B1AD-165F13D9F553}"/>
            </a:ext>
          </a:extLst>
        </xdr:cNvPr>
        <xdr:cNvSpPr/>
      </xdr:nvSpPr>
      <xdr:spPr>
        <a:xfrm>
          <a:off x="17937480" y="1809051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155702</xdr:rowOff>
    </xdr:from>
    <xdr:to>
      <xdr:col>102</xdr:col>
      <xdr:colOff>165100</xdr:colOff>
      <xdr:row>108</xdr:row>
      <xdr:rowOff>85852</xdr:rowOff>
    </xdr:to>
    <xdr:sp macro="" textlink="">
      <xdr:nvSpPr>
        <xdr:cNvPr id="624" name="フローチャート: 判断 623">
          <a:extLst>
            <a:ext uri="{FF2B5EF4-FFF2-40B4-BE49-F238E27FC236}">
              <a16:creationId xmlns:a16="http://schemas.microsoft.com/office/drawing/2014/main" id="{2774D4DE-A366-4156-BC7B-D6D7C1A83574}"/>
            </a:ext>
          </a:extLst>
        </xdr:cNvPr>
        <xdr:cNvSpPr/>
      </xdr:nvSpPr>
      <xdr:spPr>
        <a:xfrm>
          <a:off x="17162780" y="180931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157862</xdr:rowOff>
    </xdr:from>
    <xdr:to>
      <xdr:col>98</xdr:col>
      <xdr:colOff>38100</xdr:colOff>
      <xdr:row>108</xdr:row>
      <xdr:rowOff>88012</xdr:rowOff>
    </xdr:to>
    <xdr:sp macro="" textlink="">
      <xdr:nvSpPr>
        <xdr:cNvPr id="625" name="フローチャート: 判断 624">
          <a:extLst>
            <a:ext uri="{FF2B5EF4-FFF2-40B4-BE49-F238E27FC236}">
              <a16:creationId xmlns:a16="http://schemas.microsoft.com/office/drawing/2014/main" id="{7C8E8F85-34CE-4153-922C-7E4F4572498D}"/>
            </a:ext>
          </a:extLst>
        </xdr:cNvPr>
        <xdr:cNvSpPr/>
      </xdr:nvSpPr>
      <xdr:spPr>
        <a:xfrm>
          <a:off x="16388080" y="180953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26" name="テキスト ボックス 625">
          <a:extLst>
            <a:ext uri="{FF2B5EF4-FFF2-40B4-BE49-F238E27FC236}">
              <a16:creationId xmlns:a16="http://schemas.microsoft.com/office/drawing/2014/main" id="{DAB70FBC-97BB-4DCA-A203-563B8D4C6123}"/>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27" name="テキスト ボックス 626">
          <a:extLst>
            <a:ext uri="{FF2B5EF4-FFF2-40B4-BE49-F238E27FC236}">
              <a16:creationId xmlns:a16="http://schemas.microsoft.com/office/drawing/2014/main" id="{B197CC81-4544-4232-9062-8C4F97087E8F}"/>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28" name="テキスト ボックス 627">
          <a:extLst>
            <a:ext uri="{FF2B5EF4-FFF2-40B4-BE49-F238E27FC236}">
              <a16:creationId xmlns:a16="http://schemas.microsoft.com/office/drawing/2014/main" id="{9E77C785-4D2C-4924-97E2-C573DAFBB95C}"/>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29" name="テキスト ボックス 628">
          <a:extLst>
            <a:ext uri="{FF2B5EF4-FFF2-40B4-BE49-F238E27FC236}">
              <a16:creationId xmlns:a16="http://schemas.microsoft.com/office/drawing/2014/main" id="{1FCDE6A9-D262-4380-BB35-B956AE3669D0}"/>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30" name="テキスト ボックス 629">
          <a:extLst>
            <a:ext uri="{FF2B5EF4-FFF2-40B4-BE49-F238E27FC236}">
              <a16:creationId xmlns:a16="http://schemas.microsoft.com/office/drawing/2014/main" id="{EF17DB48-9790-4BBE-A86D-F9B3E518E739}"/>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33910</xdr:rowOff>
    </xdr:from>
    <xdr:to>
      <xdr:col>116</xdr:col>
      <xdr:colOff>114300</xdr:colOff>
      <xdr:row>107</xdr:row>
      <xdr:rowOff>135510</xdr:rowOff>
    </xdr:to>
    <xdr:sp macro="" textlink="">
      <xdr:nvSpPr>
        <xdr:cNvPr id="631" name="楕円 630">
          <a:extLst>
            <a:ext uri="{FF2B5EF4-FFF2-40B4-BE49-F238E27FC236}">
              <a16:creationId xmlns:a16="http://schemas.microsoft.com/office/drawing/2014/main" id="{7937CD69-A74C-4CD9-92BD-E137B6AF2939}"/>
            </a:ext>
          </a:extLst>
        </xdr:cNvPr>
        <xdr:cNvSpPr/>
      </xdr:nvSpPr>
      <xdr:spPr>
        <a:xfrm>
          <a:off x="19458940" y="17971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56787</xdr:rowOff>
    </xdr:from>
    <xdr:ext cx="469744" cy="259045"/>
    <xdr:sp macro="" textlink="">
      <xdr:nvSpPr>
        <xdr:cNvPr id="632" name="【庁舎】&#10;一人当たり面積該当値テキスト">
          <a:extLst>
            <a:ext uri="{FF2B5EF4-FFF2-40B4-BE49-F238E27FC236}">
              <a16:creationId xmlns:a16="http://schemas.microsoft.com/office/drawing/2014/main" id="{C3EE8E58-63EE-4042-95A4-9D9B327AED9C}"/>
            </a:ext>
          </a:extLst>
        </xdr:cNvPr>
        <xdr:cNvSpPr txBox="1"/>
      </xdr:nvSpPr>
      <xdr:spPr>
        <a:xfrm>
          <a:off x="19547840" y="1782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44704</xdr:rowOff>
    </xdr:from>
    <xdr:to>
      <xdr:col>112</xdr:col>
      <xdr:colOff>38100</xdr:colOff>
      <xdr:row>107</xdr:row>
      <xdr:rowOff>146304</xdr:rowOff>
    </xdr:to>
    <xdr:sp macro="" textlink="">
      <xdr:nvSpPr>
        <xdr:cNvPr id="633" name="楕円 632">
          <a:extLst>
            <a:ext uri="{FF2B5EF4-FFF2-40B4-BE49-F238E27FC236}">
              <a16:creationId xmlns:a16="http://schemas.microsoft.com/office/drawing/2014/main" id="{130FBD8D-8A10-4EE3-BA44-B9F846DEEB5B}"/>
            </a:ext>
          </a:extLst>
        </xdr:cNvPr>
        <xdr:cNvSpPr/>
      </xdr:nvSpPr>
      <xdr:spPr>
        <a:xfrm>
          <a:off x="18735040" y="1798218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84710</xdr:rowOff>
    </xdr:from>
    <xdr:to>
      <xdr:col>116</xdr:col>
      <xdr:colOff>63500</xdr:colOff>
      <xdr:row>107</xdr:row>
      <xdr:rowOff>95504</xdr:rowOff>
    </xdr:to>
    <xdr:cxnSp macro="">
      <xdr:nvCxnSpPr>
        <xdr:cNvPr id="634" name="直線コネクタ 633">
          <a:extLst>
            <a:ext uri="{FF2B5EF4-FFF2-40B4-BE49-F238E27FC236}">
              <a16:creationId xmlns:a16="http://schemas.microsoft.com/office/drawing/2014/main" id="{2B6FAC32-9FFB-42D1-9EED-4D130BF3F8C0}"/>
            </a:ext>
          </a:extLst>
        </xdr:cNvPr>
        <xdr:cNvCxnSpPr/>
      </xdr:nvCxnSpPr>
      <xdr:spPr>
        <a:xfrm flipV="1">
          <a:off x="18778220" y="18022190"/>
          <a:ext cx="731520" cy="10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28448</xdr:rowOff>
    </xdr:from>
    <xdr:to>
      <xdr:col>107</xdr:col>
      <xdr:colOff>101600</xdr:colOff>
      <xdr:row>107</xdr:row>
      <xdr:rowOff>130048</xdr:rowOff>
    </xdr:to>
    <xdr:sp macro="" textlink="">
      <xdr:nvSpPr>
        <xdr:cNvPr id="635" name="楕円 634">
          <a:extLst>
            <a:ext uri="{FF2B5EF4-FFF2-40B4-BE49-F238E27FC236}">
              <a16:creationId xmlns:a16="http://schemas.microsoft.com/office/drawing/2014/main" id="{5EB50BE2-6DD4-4796-9823-371C5D191B23}"/>
            </a:ext>
          </a:extLst>
        </xdr:cNvPr>
        <xdr:cNvSpPr/>
      </xdr:nvSpPr>
      <xdr:spPr>
        <a:xfrm>
          <a:off x="17937480" y="17965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79248</xdr:rowOff>
    </xdr:from>
    <xdr:to>
      <xdr:col>111</xdr:col>
      <xdr:colOff>177800</xdr:colOff>
      <xdr:row>107</xdr:row>
      <xdr:rowOff>95504</xdr:rowOff>
    </xdr:to>
    <xdr:cxnSp macro="">
      <xdr:nvCxnSpPr>
        <xdr:cNvPr id="636" name="直線コネクタ 635">
          <a:extLst>
            <a:ext uri="{FF2B5EF4-FFF2-40B4-BE49-F238E27FC236}">
              <a16:creationId xmlns:a16="http://schemas.microsoft.com/office/drawing/2014/main" id="{97BE50D3-6E3D-4C4F-84EC-5874D65F7C64}"/>
            </a:ext>
          </a:extLst>
        </xdr:cNvPr>
        <xdr:cNvCxnSpPr/>
      </xdr:nvCxnSpPr>
      <xdr:spPr>
        <a:xfrm>
          <a:off x="17988280" y="18016728"/>
          <a:ext cx="789940" cy="16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37592</xdr:rowOff>
    </xdr:from>
    <xdr:to>
      <xdr:col>102</xdr:col>
      <xdr:colOff>165100</xdr:colOff>
      <xdr:row>107</xdr:row>
      <xdr:rowOff>139192</xdr:rowOff>
    </xdr:to>
    <xdr:sp macro="" textlink="">
      <xdr:nvSpPr>
        <xdr:cNvPr id="637" name="楕円 636">
          <a:extLst>
            <a:ext uri="{FF2B5EF4-FFF2-40B4-BE49-F238E27FC236}">
              <a16:creationId xmlns:a16="http://schemas.microsoft.com/office/drawing/2014/main" id="{EEE51D41-A76E-4392-9862-17B03B0B2E63}"/>
            </a:ext>
          </a:extLst>
        </xdr:cNvPr>
        <xdr:cNvSpPr/>
      </xdr:nvSpPr>
      <xdr:spPr>
        <a:xfrm>
          <a:off x="17162780" y="17975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79248</xdr:rowOff>
    </xdr:from>
    <xdr:to>
      <xdr:col>107</xdr:col>
      <xdr:colOff>50800</xdr:colOff>
      <xdr:row>107</xdr:row>
      <xdr:rowOff>88392</xdr:rowOff>
    </xdr:to>
    <xdr:cxnSp macro="">
      <xdr:nvCxnSpPr>
        <xdr:cNvPr id="638" name="直線コネクタ 637">
          <a:extLst>
            <a:ext uri="{FF2B5EF4-FFF2-40B4-BE49-F238E27FC236}">
              <a16:creationId xmlns:a16="http://schemas.microsoft.com/office/drawing/2014/main" id="{768963C6-9E21-4C79-B893-24D02032617D}"/>
            </a:ext>
          </a:extLst>
        </xdr:cNvPr>
        <xdr:cNvCxnSpPr/>
      </xdr:nvCxnSpPr>
      <xdr:spPr>
        <a:xfrm flipV="1">
          <a:off x="17213580" y="18016728"/>
          <a:ext cx="7747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38354</xdr:rowOff>
    </xdr:from>
    <xdr:to>
      <xdr:col>98</xdr:col>
      <xdr:colOff>38100</xdr:colOff>
      <xdr:row>107</xdr:row>
      <xdr:rowOff>139954</xdr:rowOff>
    </xdr:to>
    <xdr:sp macro="" textlink="">
      <xdr:nvSpPr>
        <xdr:cNvPr id="639" name="楕円 638">
          <a:extLst>
            <a:ext uri="{FF2B5EF4-FFF2-40B4-BE49-F238E27FC236}">
              <a16:creationId xmlns:a16="http://schemas.microsoft.com/office/drawing/2014/main" id="{925FF08B-1E30-49D8-AFD2-5F2CE74F90FD}"/>
            </a:ext>
          </a:extLst>
        </xdr:cNvPr>
        <xdr:cNvSpPr/>
      </xdr:nvSpPr>
      <xdr:spPr>
        <a:xfrm>
          <a:off x="16388080" y="1797583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88392</xdr:rowOff>
    </xdr:from>
    <xdr:to>
      <xdr:col>102</xdr:col>
      <xdr:colOff>114300</xdr:colOff>
      <xdr:row>107</xdr:row>
      <xdr:rowOff>89154</xdr:rowOff>
    </xdr:to>
    <xdr:cxnSp macro="">
      <xdr:nvCxnSpPr>
        <xdr:cNvPr id="640" name="直線コネクタ 639">
          <a:extLst>
            <a:ext uri="{FF2B5EF4-FFF2-40B4-BE49-F238E27FC236}">
              <a16:creationId xmlns:a16="http://schemas.microsoft.com/office/drawing/2014/main" id="{D6F6082A-C621-4B9A-9282-E03859729FFD}"/>
            </a:ext>
          </a:extLst>
        </xdr:cNvPr>
        <xdr:cNvCxnSpPr/>
      </xdr:nvCxnSpPr>
      <xdr:spPr>
        <a:xfrm flipV="1">
          <a:off x="16431260" y="18025872"/>
          <a:ext cx="78232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72407</xdr:rowOff>
    </xdr:from>
    <xdr:ext cx="469744" cy="259045"/>
    <xdr:sp macro="" textlink="">
      <xdr:nvSpPr>
        <xdr:cNvPr id="641" name="n_1aveValue【庁舎】&#10;一人当たり面積">
          <a:extLst>
            <a:ext uri="{FF2B5EF4-FFF2-40B4-BE49-F238E27FC236}">
              <a16:creationId xmlns:a16="http://schemas.microsoft.com/office/drawing/2014/main" id="{CC77991F-BAE8-4E71-A184-75B750A1D76E}"/>
            </a:ext>
          </a:extLst>
        </xdr:cNvPr>
        <xdr:cNvSpPr txBox="1"/>
      </xdr:nvSpPr>
      <xdr:spPr>
        <a:xfrm>
          <a:off x="18561127"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74313</xdr:rowOff>
    </xdr:from>
    <xdr:ext cx="469744" cy="259045"/>
    <xdr:sp macro="" textlink="">
      <xdr:nvSpPr>
        <xdr:cNvPr id="642" name="n_2aveValue【庁舎】&#10;一人当たり面積">
          <a:extLst>
            <a:ext uri="{FF2B5EF4-FFF2-40B4-BE49-F238E27FC236}">
              <a16:creationId xmlns:a16="http://schemas.microsoft.com/office/drawing/2014/main" id="{5E1E0006-4217-4774-884B-2FE126D83DD0}"/>
            </a:ext>
          </a:extLst>
        </xdr:cNvPr>
        <xdr:cNvSpPr txBox="1"/>
      </xdr:nvSpPr>
      <xdr:spPr>
        <a:xfrm>
          <a:off x="17776267" y="18179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76979</xdr:rowOff>
    </xdr:from>
    <xdr:ext cx="469744" cy="259045"/>
    <xdr:sp macro="" textlink="">
      <xdr:nvSpPr>
        <xdr:cNvPr id="643" name="n_3aveValue【庁舎】&#10;一人当たり面積">
          <a:extLst>
            <a:ext uri="{FF2B5EF4-FFF2-40B4-BE49-F238E27FC236}">
              <a16:creationId xmlns:a16="http://schemas.microsoft.com/office/drawing/2014/main" id="{2F7B0BD4-8005-4B78-B43C-485007F9D86E}"/>
            </a:ext>
          </a:extLst>
        </xdr:cNvPr>
        <xdr:cNvSpPr txBox="1"/>
      </xdr:nvSpPr>
      <xdr:spPr>
        <a:xfrm>
          <a:off x="17001567" y="18182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79139</xdr:rowOff>
    </xdr:from>
    <xdr:ext cx="469744" cy="259045"/>
    <xdr:sp macro="" textlink="">
      <xdr:nvSpPr>
        <xdr:cNvPr id="644" name="n_4aveValue【庁舎】&#10;一人当たり面積">
          <a:extLst>
            <a:ext uri="{FF2B5EF4-FFF2-40B4-BE49-F238E27FC236}">
              <a16:creationId xmlns:a16="http://schemas.microsoft.com/office/drawing/2014/main" id="{CCE4C815-E045-4D3C-8E96-52A3A1B20885}"/>
            </a:ext>
          </a:extLst>
        </xdr:cNvPr>
        <xdr:cNvSpPr txBox="1"/>
      </xdr:nvSpPr>
      <xdr:spPr>
        <a:xfrm>
          <a:off x="16226867" y="18184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162831</xdr:rowOff>
    </xdr:from>
    <xdr:ext cx="469744" cy="259045"/>
    <xdr:sp macro="" textlink="">
      <xdr:nvSpPr>
        <xdr:cNvPr id="645" name="n_1mainValue【庁舎】&#10;一人当たり面積">
          <a:extLst>
            <a:ext uri="{FF2B5EF4-FFF2-40B4-BE49-F238E27FC236}">
              <a16:creationId xmlns:a16="http://schemas.microsoft.com/office/drawing/2014/main" id="{9271924A-DD33-4797-9967-9C62E51ADF25}"/>
            </a:ext>
          </a:extLst>
        </xdr:cNvPr>
        <xdr:cNvSpPr txBox="1"/>
      </xdr:nvSpPr>
      <xdr:spPr>
        <a:xfrm>
          <a:off x="18561127" y="17765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146575</xdr:rowOff>
    </xdr:from>
    <xdr:ext cx="469744" cy="259045"/>
    <xdr:sp macro="" textlink="">
      <xdr:nvSpPr>
        <xdr:cNvPr id="646" name="n_2mainValue【庁舎】&#10;一人当たり面積">
          <a:extLst>
            <a:ext uri="{FF2B5EF4-FFF2-40B4-BE49-F238E27FC236}">
              <a16:creationId xmlns:a16="http://schemas.microsoft.com/office/drawing/2014/main" id="{C34BFDA9-F5B8-4D06-866C-03D6DE17DFEE}"/>
            </a:ext>
          </a:extLst>
        </xdr:cNvPr>
        <xdr:cNvSpPr txBox="1"/>
      </xdr:nvSpPr>
      <xdr:spPr>
        <a:xfrm>
          <a:off x="17776267" y="17748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155719</xdr:rowOff>
    </xdr:from>
    <xdr:ext cx="469744" cy="259045"/>
    <xdr:sp macro="" textlink="">
      <xdr:nvSpPr>
        <xdr:cNvPr id="647" name="n_3mainValue【庁舎】&#10;一人当たり面積">
          <a:extLst>
            <a:ext uri="{FF2B5EF4-FFF2-40B4-BE49-F238E27FC236}">
              <a16:creationId xmlns:a16="http://schemas.microsoft.com/office/drawing/2014/main" id="{0C8F5520-FF1F-4E9A-84F3-1D354586A9FE}"/>
            </a:ext>
          </a:extLst>
        </xdr:cNvPr>
        <xdr:cNvSpPr txBox="1"/>
      </xdr:nvSpPr>
      <xdr:spPr>
        <a:xfrm>
          <a:off x="17001567" y="17757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156481</xdr:rowOff>
    </xdr:from>
    <xdr:ext cx="469744" cy="259045"/>
    <xdr:sp macro="" textlink="">
      <xdr:nvSpPr>
        <xdr:cNvPr id="648" name="n_4mainValue【庁舎】&#10;一人当たり面積">
          <a:extLst>
            <a:ext uri="{FF2B5EF4-FFF2-40B4-BE49-F238E27FC236}">
              <a16:creationId xmlns:a16="http://schemas.microsoft.com/office/drawing/2014/main" id="{F729DAE3-5742-40EC-A6DF-7DC564E45C20}"/>
            </a:ext>
          </a:extLst>
        </xdr:cNvPr>
        <xdr:cNvSpPr txBox="1"/>
      </xdr:nvSpPr>
      <xdr:spPr>
        <a:xfrm>
          <a:off x="16226867" y="17758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49" name="正方形/長方形 648">
          <a:extLst>
            <a:ext uri="{FF2B5EF4-FFF2-40B4-BE49-F238E27FC236}">
              <a16:creationId xmlns:a16="http://schemas.microsoft.com/office/drawing/2014/main" id="{B3DCE964-6974-4C14-B9E0-12D9D2428DA6}"/>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0" name="正方形/長方形 649">
          <a:extLst>
            <a:ext uri="{FF2B5EF4-FFF2-40B4-BE49-F238E27FC236}">
              <a16:creationId xmlns:a16="http://schemas.microsoft.com/office/drawing/2014/main" id="{C24746AB-9BA4-4830-B094-DC416C985580}"/>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1" name="テキスト ボックス 650">
          <a:extLst>
            <a:ext uri="{FF2B5EF4-FFF2-40B4-BE49-F238E27FC236}">
              <a16:creationId xmlns:a16="http://schemas.microsoft.com/office/drawing/2014/main" id="{DA704185-20A8-4944-8163-8A55A631F059}"/>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焼却施設、高齢者在宅サービスセンター、消防施設等、平成初期に整備された施設が老朽化してきている。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焼却</a:t>
          </a:r>
          <a:r>
            <a:rPr kumimoji="1" lang="ja-JP" altLang="en-US" sz="1100">
              <a:solidFill>
                <a:schemeClr val="dk1"/>
              </a:solidFill>
              <a:effectLst/>
              <a:latin typeface="+mn-lt"/>
              <a:ea typeface="+mn-ea"/>
              <a:cs typeface="+mn-cs"/>
            </a:rPr>
            <a:t>施設</a:t>
          </a:r>
          <a:r>
            <a:rPr kumimoji="1" lang="ja-JP" altLang="ja-JP" sz="1100">
              <a:solidFill>
                <a:schemeClr val="dk1"/>
              </a:solidFill>
              <a:effectLst/>
              <a:latin typeface="+mn-lt"/>
              <a:ea typeface="+mn-ea"/>
              <a:cs typeface="+mn-cs"/>
            </a:rPr>
            <a:t>については現在</a:t>
          </a:r>
          <a:r>
            <a:rPr kumimoji="1" lang="ja-JP" altLang="en-US" sz="1100">
              <a:solidFill>
                <a:schemeClr val="dk1"/>
              </a:solidFill>
              <a:effectLst/>
              <a:latin typeface="+mn-lt"/>
              <a:ea typeface="+mn-ea"/>
              <a:cs typeface="+mn-cs"/>
            </a:rPr>
            <a:t>更新に向け</a:t>
          </a:r>
          <a:r>
            <a:rPr kumimoji="1" lang="ja-JP" altLang="ja-JP" sz="1100">
              <a:solidFill>
                <a:schemeClr val="dk1"/>
              </a:solidFill>
              <a:effectLst/>
              <a:latin typeface="+mn-lt"/>
              <a:ea typeface="+mn-ea"/>
              <a:cs typeface="+mn-cs"/>
            </a:rPr>
            <a:t>事業を進めているところである。消防施設については令和２年度に防災無線デジタル化を実施した為、原価償却率が減少したと考える。</a:t>
          </a:r>
          <a:endParaRPr lang="ja-JP" altLang="ja-JP" sz="1400">
            <a:effectLst/>
          </a:endParaRPr>
        </a:p>
        <a:p>
          <a:r>
            <a:rPr kumimoji="1" lang="ja-JP" altLang="ja-JP" sz="1100">
              <a:solidFill>
                <a:schemeClr val="dk1"/>
              </a:solidFill>
              <a:effectLst/>
              <a:latin typeface="+mn-lt"/>
              <a:ea typeface="+mn-ea"/>
              <a:cs typeface="+mn-cs"/>
            </a:rPr>
            <a:t>庁舎は昭和</a:t>
          </a:r>
          <a:r>
            <a:rPr kumimoji="1" lang="en-US" altLang="ja-JP" sz="1100">
              <a:solidFill>
                <a:schemeClr val="dk1"/>
              </a:solidFill>
              <a:effectLst/>
              <a:latin typeface="+mn-lt"/>
              <a:ea typeface="+mn-ea"/>
              <a:cs typeface="+mn-cs"/>
            </a:rPr>
            <a:t>54</a:t>
          </a:r>
          <a:r>
            <a:rPr kumimoji="1" lang="ja-JP" altLang="ja-JP" sz="1100">
              <a:solidFill>
                <a:schemeClr val="dk1"/>
              </a:solidFill>
              <a:effectLst/>
              <a:latin typeface="+mn-lt"/>
              <a:ea typeface="+mn-ea"/>
              <a:cs typeface="+mn-cs"/>
            </a:rPr>
            <a:t>年度竣工で老朽化しているが、平成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年度に耐震改修を行ったため、減価償却率が下がった。</a:t>
          </a:r>
          <a:endParaRPr lang="ja-JP" altLang="ja-JP" sz="1400">
            <a:effectLst/>
          </a:endParaRPr>
        </a:p>
        <a:p>
          <a:r>
            <a:rPr kumimoji="1" lang="ja-JP" altLang="ja-JP" sz="1100">
              <a:solidFill>
                <a:schemeClr val="dk1"/>
              </a:solidFill>
              <a:effectLst/>
              <a:latin typeface="+mn-lt"/>
              <a:ea typeface="+mn-ea"/>
              <a:cs typeface="+mn-cs"/>
            </a:rPr>
            <a:t>施設の複合化を含めた更新計画を策定し、計画的に施設更新を行っていく必要がある。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317
312
4.12
1,717,255
1,604,785
93,119
460,718
434,602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類似団体平均と比較して低い水準となっている。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基準財政需要額・基準財政収入額の影響により、単年度では平成</a:t>
          </a:r>
          <a:r>
            <a:rPr kumimoji="1" lang="en-US" altLang="ja-JP" sz="1100" b="0" i="0" u="none" strike="noStrike" kern="0" cap="none" spc="0" normalizeH="0" baseline="0" noProof="0">
              <a:ln>
                <a:noFill/>
              </a:ln>
              <a:solidFill>
                <a:prstClr val="black"/>
              </a:solidFill>
              <a:effectLst/>
              <a:uLnTx/>
              <a:uFillTx/>
              <a:latin typeface="+mn-lt"/>
              <a:ea typeface="+mn-ea"/>
              <a:cs typeface="+mn-cs"/>
            </a:rPr>
            <a:t>22</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年度から</a:t>
          </a:r>
          <a:r>
            <a:rPr kumimoji="1" lang="en-US" altLang="ja-JP" sz="1100" b="0" i="0" u="none" strike="noStrike" kern="0" cap="none" spc="0" normalizeH="0" baseline="0" noProof="0">
              <a:ln>
                <a:noFill/>
              </a:ln>
              <a:solidFill>
                <a:prstClr val="black"/>
              </a:solidFill>
              <a:effectLst/>
              <a:uLnTx/>
              <a:uFillTx/>
              <a:latin typeface="+mn-lt"/>
              <a:ea typeface="+mn-ea"/>
              <a:cs typeface="+mn-cs"/>
            </a:rPr>
            <a:t>0.13</a:t>
          </a:r>
          <a:r>
            <a:rPr kumimoji="1" lang="ja-JP" altLang="en-US" sz="1100" b="0" i="0" u="none" strike="noStrike" kern="0" cap="none" spc="0" normalizeH="0" baseline="0" noProof="0">
              <a:ln>
                <a:noFill/>
              </a:ln>
              <a:solidFill>
                <a:prstClr val="black"/>
              </a:solidFill>
              <a:effectLst/>
              <a:uLnTx/>
              <a:uFillTx/>
              <a:latin typeface="+mn-lt"/>
              <a:ea typeface="+mn-ea"/>
              <a:cs typeface="+mn-cs"/>
            </a:rPr>
            <a:t>～</a:t>
          </a:r>
          <a:r>
            <a:rPr kumimoji="1" lang="en-US" altLang="ja-JP" sz="1100" b="0" i="0" u="none" strike="noStrike" kern="0" cap="none" spc="0" normalizeH="0" baseline="0" noProof="0">
              <a:ln>
                <a:noFill/>
              </a:ln>
              <a:solidFill>
                <a:prstClr val="black"/>
              </a:solidFill>
              <a:effectLst/>
              <a:uLnTx/>
              <a:uFillTx/>
              <a:latin typeface="+mn-lt"/>
              <a:ea typeface="+mn-ea"/>
              <a:cs typeface="+mn-cs"/>
            </a:rPr>
            <a:t>0.14</a:t>
          </a:r>
          <a:r>
            <a:rPr kumimoji="1" lang="ja-JP" altLang="en-US" sz="1100" b="0" i="0" u="none" strike="noStrike" kern="0" cap="none" spc="0" normalizeH="0" baseline="0" noProof="0">
              <a:ln>
                <a:noFill/>
              </a:ln>
              <a:solidFill>
                <a:prstClr val="black"/>
              </a:solidFill>
              <a:effectLst/>
              <a:uLnTx/>
              <a:uFillTx/>
              <a:latin typeface="+mn-lt"/>
              <a:ea typeface="+mn-ea"/>
              <a:cs typeface="+mn-cs"/>
            </a:rPr>
            <a:t>台で</a:t>
          </a:r>
          <a:r>
            <a:rPr kumimoji="1" lang="ja-JP" altLang="ja-JP" sz="1100" b="0" i="0" u="none" strike="noStrike" kern="0" cap="none" spc="0" normalizeH="0" baseline="0" noProof="0">
              <a:ln>
                <a:noFill/>
              </a:ln>
              <a:solidFill>
                <a:prstClr val="black"/>
              </a:solidFill>
              <a:effectLst/>
              <a:uLnTx/>
              <a:uFillTx/>
              <a:latin typeface="+mn-lt"/>
              <a:ea typeface="+mn-ea"/>
              <a:cs typeface="+mn-cs"/>
            </a:rPr>
            <a:t>推移している。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今後、基準財政収入額の大幅な増減は考えにくい。基準財政需要額の増減（高齢者・児童数の増や、元利償還金の減など）が要因となって指数が変動する可能性がある。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133955</xdr:rowOff>
    </xdr:from>
    <xdr:to>
      <xdr:col>23</xdr:col>
      <xdr:colOff>133350</xdr:colOff>
      <xdr:row>45</xdr:row>
      <xdr:rowOff>62593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514850" y="6001355"/>
          <a:ext cx="0" cy="16050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4584700" y="7578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425950" y="760639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48882</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4584700" y="5748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133955</xdr:rowOff>
    </xdr:from>
    <xdr:to>
      <xdr:col>24</xdr:col>
      <xdr:colOff>12700</xdr:colOff>
      <xdr:row>35</xdr:row>
      <xdr:rowOff>133955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425950" y="60013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153609</xdr:rowOff>
    </xdr:from>
    <xdr:to>
      <xdr:col>23</xdr:col>
      <xdr:colOff>133350</xdr:colOff>
      <xdr:row>44</xdr:row>
      <xdr:rowOff>153609</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752850" y="7529769"/>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15922</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4584700" y="72244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170845</xdr:rowOff>
    </xdr:from>
    <xdr:to>
      <xdr:col>23</xdr:col>
      <xdr:colOff>184150</xdr:colOff>
      <xdr:row>44</xdr:row>
      <xdr:rowOff>100995</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464050" y="73793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142119</xdr:rowOff>
    </xdr:from>
    <xdr:to>
      <xdr:col>19</xdr:col>
      <xdr:colOff>133350</xdr:colOff>
      <xdr:row>44</xdr:row>
      <xdr:rowOff>153609</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940050" y="7518279"/>
          <a:ext cx="8128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159355</xdr:rowOff>
    </xdr:from>
    <xdr:to>
      <xdr:col>19</xdr:col>
      <xdr:colOff>184150</xdr:colOff>
      <xdr:row>44</xdr:row>
      <xdr:rowOff>89505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702050" y="73678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99682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409950" y="7140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142119</xdr:rowOff>
    </xdr:from>
    <xdr:to>
      <xdr:col>15</xdr:col>
      <xdr:colOff>82550</xdr:colOff>
      <xdr:row>44</xdr:row>
      <xdr:rowOff>142119</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127250" y="7518279"/>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147865</xdr:rowOff>
    </xdr:from>
    <xdr:to>
      <xdr:col>15</xdr:col>
      <xdr:colOff>133350</xdr:colOff>
      <xdr:row>44</xdr:row>
      <xdr:rowOff>78015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889250" y="73563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88192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597150" y="7129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142119</xdr:rowOff>
    </xdr:from>
    <xdr:to>
      <xdr:col>11</xdr:col>
      <xdr:colOff>31750</xdr:colOff>
      <xdr:row>44</xdr:row>
      <xdr:rowOff>142119</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333500" y="7518279"/>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147865</xdr:rowOff>
    </xdr:from>
    <xdr:to>
      <xdr:col>11</xdr:col>
      <xdr:colOff>82550</xdr:colOff>
      <xdr:row>44</xdr:row>
      <xdr:rowOff>78015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095500" y="735638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88192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784350" y="7129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10885</xdr:rowOff>
    </xdr:from>
    <xdr:to>
      <xdr:col>7</xdr:col>
      <xdr:colOff>31750</xdr:colOff>
      <xdr:row>44</xdr:row>
      <xdr:rowOff>112485</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282700" y="73870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122662</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971550" y="7163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102809</xdr:rowOff>
    </xdr:from>
    <xdr:to>
      <xdr:col>23</xdr:col>
      <xdr:colOff>184150</xdr:colOff>
      <xdr:row>45</xdr:row>
      <xdr:rowOff>32959</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464050" y="747896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170136</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4584700" y="7378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102809</xdr:rowOff>
    </xdr:from>
    <xdr:to>
      <xdr:col>19</xdr:col>
      <xdr:colOff>184150</xdr:colOff>
      <xdr:row>45</xdr:row>
      <xdr:rowOff>32959</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702050" y="747896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45</xdr:row>
      <xdr:rowOff>17736</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409950" y="75615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91319</xdr:rowOff>
    </xdr:from>
    <xdr:to>
      <xdr:col>15</xdr:col>
      <xdr:colOff>133350</xdr:colOff>
      <xdr:row>45</xdr:row>
      <xdr:rowOff>21469</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889250" y="746747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45</xdr:row>
      <xdr:rowOff>6246</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597150" y="7550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91319</xdr:rowOff>
    </xdr:from>
    <xdr:to>
      <xdr:col>11</xdr:col>
      <xdr:colOff>82550</xdr:colOff>
      <xdr:row>45</xdr:row>
      <xdr:rowOff>21469</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095500" y="7467479"/>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45</xdr:row>
      <xdr:rowOff>6246</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784350" y="7550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91319</xdr:rowOff>
    </xdr:from>
    <xdr:to>
      <xdr:col>7</xdr:col>
      <xdr:colOff>31750</xdr:colOff>
      <xdr:row>45</xdr:row>
      <xdr:rowOff>21469</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282700" y="7467479"/>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45</xdr:row>
      <xdr:rowOff>6246</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971550" y="7550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令和</a:t>
          </a:r>
          <a:r>
            <a:rPr kumimoji="1" lang="ja-JP" altLang="en-US" sz="1100" b="0" i="0" u="none" strike="noStrike" kern="0" cap="none" spc="0" normalizeH="0" baseline="0" noProof="0">
              <a:ln>
                <a:noFill/>
              </a:ln>
              <a:solidFill>
                <a:prstClr val="black"/>
              </a:solidFill>
              <a:effectLst/>
              <a:uLnTx/>
              <a:uFillTx/>
              <a:latin typeface="+mn-lt"/>
              <a:ea typeface="+mn-ea"/>
              <a:cs typeface="+mn-cs"/>
            </a:rPr>
            <a:t>４</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年度は類似団体と比較し下回る水準となっている。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経常収支比率は令和</a:t>
          </a:r>
          <a:r>
            <a:rPr kumimoji="1" lang="ja-JP" altLang="en-US" sz="1100" b="0" i="0" u="none" strike="noStrike" kern="0" cap="none" spc="0" normalizeH="0" baseline="0" noProof="0">
              <a:ln>
                <a:noFill/>
              </a:ln>
              <a:solidFill>
                <a:prstClr val="black"/>
              </a:solidFill>
              <a:effectLst/>
              <a:uLnTx/>
              <a:uFillTx/>
              <a:latin typeface="+mn-lt"/>
              <a:ea typeface="+mn-ea"/>
              <a:cs typeface="+mn-cs"/>
            </a:rPr>
            <a:t>３</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年度と</a:t>
          </a:r>
          <a:r>
            <a:rPr kumimoji="1" lang="ja-JP" altLang="en-US" sz="1100" b="0" i="0" u="none" strike="noStrike" kern="0" cap="none" spc="0" normalizeH="0" baseline="0" noProof="0">
              <a:ln>
                <a:noFill/>
              </a:ln>
              <a:solidFill>
                <a:prstClr val="black"/>
              </a:solidFill>
              <a:effectLst/>
              <a:uLnTx/>
              <a:uFillTx/>
              <a:latin typeface="+mn-lt"/>
              <a:ea typeface="+mn-ea"/>
              <a:cs typeface="+mn-cs"/>
            </a:rPr>
            <a:t>横ばいとなっている。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また、経常経費一般財源が</a:t>
          </a:r>
          <a:r>
            <a:rPr kumimoji="1" lang="en-US" altLang="ja-JP" sz="1100" b="0" i="0" u="none" strike="noStrike" kern="0" cap="none" spc="0" normalizeH="0" baseline="0" noProof="0">
              <a:ln>
                <a:noFill/>
              </a:ln>
              <a:solidFill>
                <a:prstClr val="black"/>
              </a:solidFill>
              <a:effectLst/>
              <a:uLnTx/>
              <a:uFillTx/>
              <a:latin typeface="+mn-lt"/>
              <a:ea typeface="+mn-ea"/>
              <a:cs typeface="+mn-cs"/>
            </a:rPr>
            <a:t>400,000</a:t>
          </a:r>
          <a:r>
            <a:rPr kumimoji="1" lang="ja-JP" altLang="ja-JP" sz="1100" b="0" i="0" u="none" strike="noStrike" kern="0" cap="none" spc="0" normalizeH="0" baseline="0" noProof="0">
              <a:ln>
                <a:noFill/>
              </a:ln>
              <a:solidFill>
                <a:prstClr val="black"/>
              </a:solidFill>
              <a:effectLst/>
              <a:uLnTx/>
              <a:uFillTx/>
              <a:latin typeface="+mn-lt"/>
              <a:ea typeface="+mn-ea"/>
              <a:cs typeface="+mn-cs"/>
            </a:rPr>
            <a:t>千円前後と財政規模が極小である為、歳出額が増加すると大きく悪化する傾向がある。よって一般財源の比率が大きい人件費・公債費・物件費の抑制については今後も実施していく。</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04850" y="112636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12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04850" y="107924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654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04850" y="103212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04850" y="98501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71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64135</xdr:rowOff>
    </xdr:from>
    <xdr:to>
      <xdr:col>23</xdr:col>
      <xdr:colOff>133350</xdr:colOff>
      <xdr:row>66</xdr:row>
      <xdr:rowOff>133223</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514850" y="9954895"/>
          <a:ext cx="0" cy="12425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105300</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4584700" y="11169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133223</xdr:rowOff>
    </xdr:from>
    <xdr:to>
      <xdr:col>24</xdr:col>
      <xdr:colOff>12700</xdr:colOff>
      <xdr:row>66</xdr:row>
      <xdr:rowOff>133223</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425950" y="1119746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150512</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4584700" y="9705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64135</xdr:rowOff>
    </xdr:from>
    <xdr:to>
      <xdr:col>24</xdr:col>
      <xdr:colOff>12700</xdr:colOff>
      <xdr:row>59</xdr:row>
      <xdr:rowOff>64135</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425950" y="99548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7874</xdr:rowOff>
    </xdr:from>
    <xdr:to>
      <xdr:col>23</xdr:col>
      <xdr:colOff>133350</xdr:colOff>
      <xdr:row>65</xdr:row>
      <xdr:rowOff>10287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3752850" y="10904474"/>
          <a:ext cx="762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99204</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4584700" y="106605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82677</xdr:rowOff>
    </xdr:from>
    <xdr:to>
      <xdr:col>23</xdr:col>
      <xdr:colOff>184150</xdr:colOff>
      <xdr:row>65</xdr:row>
      <xdr:rowOff>12827</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464050" y="108116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155575</xdr:rowOff>
    </xdr:from>
    <xdr:to>
      <xdr:col>19</xdr:col>
      <xdr:colOff>133350</xdr:colOff>
      <xdr:row>65</xdr:row>
      <xdr:rowOff>10287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940050" y="10381615"/>
          <a:ext cx="812800" cy="525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5461</xdr:rowOff>
    </xdr:from>
    <xdr:to>
      <xdr:col>19</xdr:col>
      <xdr:colOff>184150</xdr:colOff>
      <xdr:row>64</xdr:row>
      <xdr:rowOff>107061</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702050" y="10734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117238</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409950" y="105109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155575</xdr:rowOff>
    </xdr:from>
    <xdr:to>
      <xdr:col>15</xdr:col>
      <xdr:colOff>82550</xdr:colOff>
      <xdr:row>64</xdr:row>
      <xdr:rowOff>70739</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127250" y="10381615"/>
          <a:ext cx="812800" cy="418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138176</xdr:rowOff>
    </xdr:from>
    <xdr:to>
      <xdr:col>15</xdr:col>
      <xdr:colOff>133350</xdr:colOff>
      <xdr:row>65</xdr:row>
      <xdr:rowOff>68326</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889250" y="108671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53103</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597150" y="10949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160147</xdr:rowOff>
    </xdr:from>
    <xdr:to>
      <xdr:col>11</xdr:col>
      <xdr:colOff>31750</xdr:colOff>
      <xdr:row>64</xdr:row>
      <xdr:rowOff>70739</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1333500" y="10721467"/>
          <a:ext cx="793750" cy="78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5334</xdr:rowOff>
    </xdr:from>
    <xdr:to>
      <xdr:col>11</xdr:col>
      <xdr:colOff>82550</xdr:colOff>
      <xdr:row>65</xdr:row>
      <xdr:rowOff>106934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095500" y="1090193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91711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784350" y="10988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39116</xdr:rowOff>
    </xdr:from>
    <xdr:to>
      <xdr:col>7</xdr:col>
      <xdr:colOff>31750</xdr:colOff>
      <xdr:row>65</xdr:row>
      <xdr:rowOff>140716</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282700" y="1093571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125493</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971550" y="11022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128524</xdr:rowOff>
    </xdr:from>
    <xdr:to>
      <xdr:col>23</xdr:col>
      <xdr:colOff>184150</xdr:colOff>
      <xdr:row>65</xdr:row>
      <xdr:rowOff>58674</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464050" y="108574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100601</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4584700" y="10829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130937</xdr:rowOff>
    </xdr:from>
    <xdr:to>
      <xdr:col>19</xdr:col>
      <xdr:colOff>184150</xdr:colOff>
      <xdr:row>65</xdr:row>
      <xdr:rowOff>61087</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702050" y="1085989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45864</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409950" y="109424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104775</xdr:rowOff>
    </xdr:from>
    <xdr:to>
      <xdr:col>15</xdr:col>
      <xdr:colOff>133350</xdr:colOff>
      <xdr:row>62</xdr:row>
      <xdr:rowOff>34925</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889250" y="103308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45102</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597150" y="1010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19939</xdr:rowOff>
    </xdr:from>
    <xdr:to>
      <xdr:col>11</xdr:col>
      <xdr:colOff>82550</xdr:colOff>
      <xdr:row>64</xdr:row>
      <xdr:rowOff>121539</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095500" y="1074889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131716</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784350" y="10525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109347</xdr:rowOff>
    </xdr:from>
    <xdr:to>
      <xdr:col>7</xdr:col>
      <xdr:colOff>31750</xdr:colOff>
      <xdr:row>64</xdr:row>
      <xdr:rowOff>39497</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282700" y="1067066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49674</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971550" y="10443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[2,433,899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類似団体内で最下位水準である。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人口が約</a:t>
          </a:r>
          <a:r>
            <a:rPr kumimoji="1" lang="en-US" altLang="ja-JP" sz="1100" b="0" i="0" u="none" strike="noStrike" kern="0" cap="none" spc="0" normalizeH="0" baseline="0" noProof="0">
              <a:ln>
                <a:noFill/>
              </a:ln>
              <a:solidFill>
                <a:prstClr val="black"/>
              </a:solidFill>
              <a:effectLst/>
              <a:uLnTx/>
              <a:uFillTx/>
              <a:latin typeface="+mn-lt"/>
              <a:ea typeface="+mn-ea"/>
              <a:cs typeface="+mn-cs"/>
            </a:rPr>
            <a:t>300</a:t>
          </a:r>
          <a:r>
            <a:rPr kumimoji="1" lang="ja-JP" altLang="ja-JP" sz="1100" b="0" i="0" u="none" strike="noStrike" kern="0" cap="none" spc="0" normalizeH="0" baseline="0" noProof="0">
              <a:ln>
                <a:noFill/>
              </a:ln>
              <a:solidFill>
                <a:prstClr val="black"/>
              </a:solidFill>
              <a:effectLst/>
              <a:uLnTx/>
              <a:uFillTx/>
              <a:latin typeface="+mn-lt"/>
              <a:ea typeface="+mn-ea"/>
              <a:cs typeface="+mn-cs"/>
            </a:rPr>
            <a:t>人の孤立小離島であるため、人口一人当たりにすると高くなってしまう。新規事業が増加傾向である中、住民へのサービス提供の低下を防ぐためには職員数を増加する必要がある。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物件費については、今後もシステム改修等委託費用が増加することが見込まれる。今後についても不必要な物品購入を削減することによる物件費の減、手当の支給率の見直しや職員の新陳代謝などにより抑制を図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04850" y="149898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85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04850" y="145186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38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04850" y="140474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04850" y="13576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113813</xdr:rowOff>
    </xdr:from>
    <xdr:to>
      <xdr:col>23</xdr:col>
      <xdr:colOff>133350</xdr:colOff>
      <xdr:row>89</xdr:row>
      <xdr:rowOff>99197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514850" y="13692653"/>
          <a:ext cx="0" cy="13265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71274</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4584700" y="14991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3,060,810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99197</xdr:rowOff>
    </xdr:from>
    <xdr:to>
      <xdr:col>24</xdr:col>
      <xdr:colOff>12700</xdr:colOff>
      <xdr:row>89</xdr:row>
      <xdr:rowOff>99197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425950" y="150191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28740</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4584700" y="13439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113813</xdr:rowOff>
    </xdr:from>
    <xdr:to>
      <xdr:col>24</xdr:col>
      <xdr:colOff>12700</xdr:colOff>
      <xdr:row>81</xdr:row>
      <xdr:rowOff>113813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425950" y="1369265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87</xdr:row>
      <xdr:rowOff>78341</xdr:rowOff>
    </xdr:from>
    <xdr:to>
      <xdr:col>23</xdr:col>
      <xdr:colOff>133350</xdr:colOff>
      <xdr:row>87</xdr:row>
      <xdr:rowOff>139550</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3752850" y="14663021"/>
          <a:ext cx="762000" cy="61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55768</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4584700" y="136346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39241</xdr:rowOff>
    </xdr:from>
    <xdr:to>
      <xdr:col>23</xdr:col>
      <xdr:colOff>184150</xdr:colOff>
      <xdr:row>82</xdr:row>
      <xdr:rowOff>140841</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464050" y="13785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86</xdr:row>
      <xdr:rowOff>167694</xdr:rowOff>
    </xdr:from>
    <xdr:to>
      <xdr:col>19</xdr:col>
      <xdr:colOff>133350</xdr:colOff>
      <xdr:row>87</xdr:row>
      <xdr:rowOff>78341</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2940050" y="14584734"/>
          <a:ext cx="812800" cy="7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15249</xdr:rowOff>
    </xdr:from>
    <xdr:to>
      <xdr:col>19</xdr:col>
      <xdr:colOff>184150</xdr:colOff>
      <xdr:row>82</xdr:row>
      <xdr:rowOff>116849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3702050" y="13761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127026</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409950" y="135382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86</xdr:row>
      <xdr:rowOff>65429</xdr:rowOff>
    </xdr:from>
    <xdr:to>
      <xdr:col>15</xdr:col>
      <xdr:colOff>82550</xdr:colOff>
      <xdr:row>86</xdr:row>
      <xdr:rowOff>167694</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127250" y="14482469"/>
          <a:ext cx="812800" cy="102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20131</xdr:rowOff>
    </xdr:from>
    <xdr:to>
      <xdr:col>15</xdr:col>
      <xdr:colOff>133350</xdr:colOff>
      <xdr:row>82</xdr:row>
      <xdr:rowOff>121731</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2889250" y="1376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131908</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597150" y="13543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85</xdr:row>
      <xdr:rowOff>150363</xdr:rowOff>
    </xdr:from>
    <xdr:to>
      <xdr:col>11</xdr:col>
      <xdr:colOff>31750</xdr:colOff>
      <xdr:row>86</xdr:row>
      <xdr:rowOff>65429</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333500" y="14399763"/>
          <a:ext cx="793750" cy="82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12669</xdr:rowOff>
    </xdr:from>
    <xdr:to>
      <xdr:col>11</xdr:col>
      <xdr:colOff>82550</xdr:colOff>
      <xdr:row>82</xdr:row>
      <xdr:rowOff>114269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095500" y="1375914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124446</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784350" y="13535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12274</xdr:rowOff>
    </xdr:from>
    <xdr:to>
      <xdr:col>7</xdr:col>
      <xdr:colOff>31750</xdr:colOff>
      <xdr:row>82</xdr:row>
      <xdr:rowOff>113874</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282700" y="1375875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124051</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971550" y="13535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87</xdr:row>
      <xdr:rowOff>88750</xdr:rowOff>
    </xdr:from>
    <xdr:to>
      <xdr:col>23</xdr:col>
      <xdr:colOff>184150</xdr:colOff>
      <xdr:row>88</xdr:row>
      <xdr:rowOff>18900</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464050" y="146734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87</xdr:row>
      <xdr:rowOff>60827</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4584700" y="14645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2,433,899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87</xdr:row>
      <xdr:rowOff>27541</xdr:rowOff>
    </xdr:from>
    <xdr:to>
      <xdr:col>19</xdr:col>
      <xdr:colOff>184150</xdr:colOff>
      <xdr:row>87</xdr:row>
      <xdr:rowOff>129141</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3702050" y="14612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87</xdr:row>
      <xdr:rowOff>113918</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409950" y="146985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2,307,069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86</xdr:row>
      <xdr:rowOff>116894</xdr:rowOff>
    </xdr:from>
    <xdr:to>
      <xdr:col>15</xdr:col>
      <xdr:colOff>133350</xdr:colOff>
      <xdr:row>87</xdr:row>
      <xdr:rowOff>47044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2889250" y="145339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87</xdr:row>
      <xdr:rowOff>31821</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597150" y="14616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2,136,952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86</xdr:row>
      <xdr:rowOff>14629</xdr:rowOff>
    </xdr:from>
    <xdr:to>
      <xdr:col>11</xdr:col>
      <xdr:colOff>82550</xdr:colOff>
      <xdr:row>86</xdr:row>
      <xdr:rowOff>116229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095500" y="1443166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86</xdr:row>
      <xdr:rowOff>101006</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784350" y="14518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1,925,050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85</xdr:row>
      <xdr:rowOff>99563</xdr:rowOff>
    </xdr:from>
    <xdr:to>
      <xdr:col>7</xdr:col>
      <xdr:colOff>31750</xdr:colOff>
      <xdr:row>86</xdr:row>
      <xdr:rowOff>29713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282700" y="1434896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86</xdr:row>
      <xdr:rowOff>14490</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971550" y="14431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1,745,780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類似団体</a:t>
          </a:r>
          <a:r>
            <a:rPr kumimoji="1" lang="ja-JP" altLang="en-US" sz="1100" b="0" i="0" u="none" strike="noStrike" kern="0" cap="none" spc="0" normalizeH="0" baseline="0" noProof="0">
              <a:ln>
                <a:noFill/>
              </a:ln>
              <a:solidFill>
                <a:prstClr val="black"/>
              </a:solidFill>
              <a:effectLst/>
              <a:uLnTx/>
              <a:uFillTx/>
              <a:latin typeface="+mn-lt"/>
              <a:ea typeface="+mn-ea"/>
              <a:cs typeface="+mn-cs"/>
            </a:rPr>
            <a:t>と比較すると低い位置となる</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これは、国の給料表の下位の級を適用して給料表を作成していることや職員の退職・新規採用が頻繁であ</a:t>
          </a:r>
          <a:r>
            <a:rPr kumimoji="1" lang="ja-JP" altLang="en-US" sz="1100" b="0" i="0" u="none" strike="noStrike" kern="0" cap="none" spc="0" normalizeH="0" baseline="0" noProof="0">
              <a:ln>
                <a:noFill/>
              </a:ln>
              <a:solidFill>
                <a:prstClr val="black"/>
              </a:solidFill>
              <a:effectLst/>
              <a:uLnTx/>
              <a:uFillTx/>
              <a:latin typeface="+mn-lt"/>
              <a:ea typeface="+mn-ea"/>
              <a:cs typeface="+mn-cs"/>
            </a:rPr>
            <a:t>り、３０代～４０代で行政職の</a:t>
          </a:r>
          <a:r>
            <a:rPr kumimoji="1" lang="ja-JP" altLang="ja-JP" sz="1100" b="0" i="0" u="none" strike="noStrike" kern="0" cap="none" spc="0" normalizeH="0" baseline="0" noProof="0">
              <a:ln>
                <a:noFill/>
              </a:ln>
              <a:solidFill>
                <a:prstClr val="black"/>
              </a:solidFill>
              <a:effectLst/>
              <a:uLnTx/>
              <a:uFillTx/>
              <a:latin typeface="+mn-lt"/>
              <a:ea typeface="+mn-ea"/>
              <a:cs typeface="+mn-cs"/>
            </a:rPr>
            <a:t>経験年数の少ない職員の割合が多いことによるものである。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今後においても人事院勧告などを基にして適正な給与水準を維持していく。</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16649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097915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16649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097915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6649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97915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6649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97915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6649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97915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114300</xdr:rowOff>
    </xdr:from>
    <xdr:to>
      <xdr:col>81</xdr:col>
      <xdr:colOff>44450</xdr:colOff>
      <xdr:row>90</xdr:row>
      <xdr:rowOff>75354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5474950" y="13693140"/>
          <a:ext cx="0" cy="14698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47431</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5563850" y="15135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75354</xdr:rowOff>
    </xdr:from>
    <xdr:to>
      <xdr:col>81</xdr:col>
      <xdr:colOff>133350</xdr:colOff>
      <xdr:row>90</xdr:row>
      <xdr:rowOff>75354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5405100" y="1516295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29227</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5563850" y="1344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114300</xdr:rowOff>
    </xdr:from>
    <xdr:to>
      <xdr:col>81</xdr:col>
      <xdr:colOff>133350</xdr:colOff>
      <xdr:row>81</xdr:row>
      <xdr:rowOff>114300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5405100" y="136931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74507</xdr:rowOff>
    </xdr:from>
    <xdr:to>
      <xdr:col>81</xdr:col>
      <xdr:colOff>44450</xdr:colOff>
      <xdr:row>86</xdr:row>
      <xdr:rowOff>61384</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4712950" y="14156267"/>
          <a:ext cx="762000" cy="322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143527</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5563850" y="145605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0</xdr:rowOff>
    </xdr:from>
    <xdr:to>
      <xdr:col>81</xdr:col>
      <xdr:colOff>95250</xdr:colOff>
      <xdr:row>87</xdr:row>
      <xdr:rowOff>101600</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5427960" y="1458468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61384</xdr:rowOff>
    </xdr:from>
    <xdr:to>
      <xdr:col>77</xdr:col>
      <xdr:colOff>44450</xdr:colOff>
      <xdr:row>86</xdr:row>
      <xdr:rowOff>69427</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3903960" y="14478424"/>
          <a:ext cx="80899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8043</xdr:rowOff>
    </xdr:from>
    <xdr:to>
      <xdr:col>77</xdr:col>
      <xdr:colOff>95250</xdr:colOff>
      <xdr:row>87</xdr:row>
      <xdr:rowOff>109643</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4665960" y="1459272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94420</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4370050" y="146791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69004</xdr:rowOff>
    </xdr:from>
    <xdr:to>
      <xdr:col>72</xdr:col>
      <xdr:colOff>203200</xdr:colOff>
      <xdr:row>86</xdr:row>
      <xdr:rowOff>69427</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3106400" y="13983124"/>
          <a:ext cx="797560" cy="503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107104</xdr:rowOff>
    </xdr:from>
    <xdr:to>
      <xdr:col>73</xdr:col>
      <xdr:colOff>44450</xdr:colOff>
      <xdr:row>87</xdr:row>
      <xdr:rowOff>37254</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3868400" y="14524144"/>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22031</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3557250" y="14606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69004</xdr:rowOff>
    </xdr:from>
    <xdr:to>
      <xdr:col>68</xdr:col>
      <xdr:colOff>152400</xdr:colOff>
      <xdr:row>88</xdr:row>
      <xdr:rowOff>24130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2293600" y="13983124"/>
          <a:ext cx="812800" cy="793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107104</xdr:rowOff>
    </xdr:from>
    <xdr:to>
      <xdr:col>68</xdr:col>
      <xdr:colOff>203200</xdr:colOff>
      <xdr:row>87</xdr:row>
      <xdr:rowOff>37254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3055600" y="14524144"/>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22031</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2763500" y="14606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131234</xdr:rowOff>
    </xdr:from>
    <xdr:to>
      <xdr:col>64</xdr:col>
      <xdr:colOff>152400</xdr:colOff>
      <xdr:row>87</xdr:row>
      <xdr:rowOff>61384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2242800" y="145482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71561</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1950700" y="14320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23707</xdr:rowOff>
    </xdr:from>
    <xdr:to>
      <xdr:col>81</xdr:col>
      <xdr:colOff>95250</xdr:colOff>
      <xdr:row>84</xdr:row>
      <xdr:rowOff>125307</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5427960" y="14105467"/>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40234</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5563850" y="13954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10584</xdr:rowOff>
    </xdr:from>
    <xdr:to>
      <xdr:col>77</xdr:col>
      <xdr:colOff>95250</xdr:colOff>
      <xdr:row>86</xdr:row>
      <xdr:rowOff>112184</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4665960" y="1442762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122361</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370050" y="14204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18627</xdr:rowOff>
    </xdr:from>
    <xdr:to>
      <xdr:col>73</xdr:col>
      <xdr:colOff>44450</xdr:colOff>
      <xdr:row>86</xdr:row>
      <xdr:rowOff>120227</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3868400" y="1443566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130404</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557250" y="14212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18204</xdr:rowOff>
    </xdr:from>
    <xdr:to>
      <xdr:col>68</xdr:col>
      <xdr:colOff>203200</xdr:colOff>
      <xdr:row>83</xdr:row>
      <xdr:rowOff>119804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3055600" y="13932324"/>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129981</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2763500" y="13708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144780</xdr:rowOff>
    </xdr:from>
    <xdr:to>
      <xdr:col>64</xdr:col>
      <xdr:colOff>152400</xdr:colOff>
      <xdr:row>88</xdr:row>
      <xdr:rowOff>74930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2242800" y="14729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59707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1950700" y="14812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類似団体内で</a:t>
          </a:r>
          <a:r>
            <a:rPr kumimoji="1" lang="ja-JP" altLang="en-US" sz="1100" b="0" i="0" u="none" strike="noStrike" kern="0" cap="none" spc="0" normalizeH="0" baseline="0" noProof="0">
              <a:ln>
                <a:noFill/>
              </a:ln>
              <a:solidFill>
                <a:prstClr val="black"/>
              </a:solidFill>
              <a:effectLst/>
              <a:uLnTx/>
              <a:uFillTx/>
              <a:latin typeface="+mn-lt"/>
              <a:ea typeface="+mn-ea"/>
              <a:cs typeface="+mn-cs"/>
            </a:rPr>
            <a:t>低</a:t>
          </a:r>
          <a:r>
            <a:rPr kumimoji="1" lang="ja-JP" altLang="ja-JP" sz="1100" b="0" i="0" u="none" strike="noStrike" kern="0" cap="none" spc="0" normalizeH="0" baseline="0" noProof="0">
              <a:ln>
                <a:noFill/>
              </a:ln>
              <a:solidFill>
                <a:prstClr val="black"/>
              </a:solidFill>
              <a:effectLst/>
              <a:uLnTx/>
              <a:uFillTx/>
              <a:latin typeface="+mn-lt"/>
              <a:ea typeface="+mn-ea"/>
              <a:cs typeface="+mn-cs"/>
            </a:rPr>
            <a:t>い水準である。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人口が約</a:t>
          </a:r>
          <a:r>
            <a:rPr kumimoji="1" lang="en-US" altLang="ja-JP" sz="1100" b="0" i="0" u="none" strike="noStrike" kern="0" cap="none" spc="0" normalizeH="0" baseline="0" noProof="0">
              <a:ln>
                <a:noFill/>
              </a:ln>
              <a:solidFill>
                <a:prstClr val="black"/>
              </a:solidFill>
              <a:effectLst/>
              <a:uLnTx/>
              <a:uFillTx/>
              <a:latin typeface="+mn-lt"/>
              <a:ea typeface="+mn-ea"/>
              <a:cs typeface="+mn-cs"/>
            </a:rPr>
            <a:t>300</a:t>
          </a:r>
          <a:r>
            <a:rPr kumimoji="1" lang="ja-JP" altLang="ja-JP" sz="1100" b="0" i="0" u="none" strike="noStrike" kern="0" cap="none" spc="0" normalizeH="0" baseline="0" noProof="0">
              <a:ln>
                <a:noFill/>
              </a:ln>
              <a:solidFill>
                <a:prstClr val="black"/>
              </a:solidFill>
              <a:effectLst/>
              <a:uLnTx/>
              <a:uFillTx/>
              <a:latin typeface="+mn-lt"/>
              <a:ea typeface="+mn-ea"/>
              <a:cs typeface="+mn-cs"/>
            </a:rPr>
            <a:t>人の孤立小離島であるが、住民への最低限のサービス提供を行うためには最低でも現状の職員数を維持せざるを得ない。業務の委託や常勤職員の必要のない会計年度任用職員化について実施しているが業務の多様化、住民高齢化により会計年度任用職員の採用が厳しい状況であ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令和３年度に職員定数を６名増加しており今後も悪化する見込みである。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16649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097915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16649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097915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16649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097915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6649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97915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6649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97915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9" name="定員管理の状況グラフ枠">
          <a:extLst>
            <a:ext uri="{FF2B5EF4-FFF2-40B4-BE49-F238E27FC236}">
              <a16:creationId xmlns:a16="http://schemas.microsoft.com/office/drawing/2014/main" id="{00000000-0008-0000-0300-000035010000}"/>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161318</xdr:rowOff>
    </xdr:from>
    <xdr:to>
      <xdr:col>81</xdr:col>
      <xdr:colOff>44450</xdr:colOff>
      <xdr:row>67</xdr:row>
      <xdr:rowOff>99448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flipV="1">
          <a:off x="15474950" y="9884438"/>
          <a:ext cx="0" cy="14468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71525</xdr:rowOff>
    </xdr:from>
    <xdr:ext cx="762000" cy="259045"/>
    <xdr:sp macro="" textlink="">
      <xdr:nvSpPr>
        <xdr:cNvPr id="311" name="定員管理の状況最小値テキスト">
          <a:extLst>
            <a:ext uri="{FF2B5EF4-FFF2-40B4-BE49-F238E27FC236}">
              <a16:creationId xmlns:a16="http://schemas.microsoft.com/office/drawing/2014/main" id="{00000000-0008-0000-0300-000037010000}"/>
            </a:ext>
          </a:extLst>
        </xdr:cNvPr>
        <xdr:cNvSpPr txBox="1"/>
      </xdr:nvSpPr>
      <xdr:spPr>
        <a:xfrm>
          <a:off x="15563850" y="11303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99448</xdr:rowOff>
    </xdr:from>
    <xdr:to>
      <xdr:col>81</xdr:col>
      <xdr:colOff>133350</xdr:colOff>
      <xdr:row>67</xdr:row>
      <xdr:rowOff>99448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5405100" y="113313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76245</xdr:rowOff>
    </xdr:from>
    <xdr:ext cx="762000" cy="259045"/>
    <xdr:sp macro="" textlink="">
      <xdr:nvSpPr>
        <xdr:cNvPr id="313" name="定員管理の状況最大値テキスト">
          <a:extLst>
            <a:ext uri="{FF2B5EF4-FFF2-40B4-BE49-F238E27FC236}">
              <a16:creationId xmlns:a16="http://schemas.microsoft.com/office/drawing/2014/main" id="{00000000-0008-0000-0300-000039010000}"/>
            </a:ext>
          </a:extLst>
        </xdr:cNvPr>
        <xdr:cNvSpPr txBox="1"/>
      </xdr:nvSpPr>
      <xdr:spPr>
        <a:xfrm>
          <a:off x="15563850" y="9631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161318</xdr:rowOff>
    </xdr:from>
    <xdr:to>
      <xdr:col>81</xdr:col>
      <xdr:colOff>133350</xdr:colOff>
      <xdr:row>58</xdr:row>
      <xdr:rowOff>161318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5405100" y="98844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127967</xdr:rowOff>
    </xdr:from>
    <xdr:to>
      <xdr:col>81</xdr:col>
      <xdr:colOff>44450</xdr:colOff>
      <xdr:row>64</xdr:row>
      <xdr:rowOff>117391</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4712950" y="10521647"/>
          <a:ext cx="762000" cy="324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5471</xdr:rowOff>
    </xdr:from>
    <xdr:ext cx="762000" cy="259045"/>
    <xdr:sp macro="" textlink="">
      <xdr:nvSpPr>
        <xdr:cNvPr id="316" name="定員管理の状況平均値テキスト">
          <a:extLst>
            <a:ext uri="{FF2B5EF4-FFF2-40B4-BE49-F238E27FC236}">
              <a16:creationId xmlns:a16="http://schemas.microsoft.com/office/drawing/2014/main" id="{00000000-0008-0000-0300-00003C010000}"/>
            </a:ext>
          </a:extLst>
        </xdr:cNvPr>
        <xdr:cNvSpPr txBox="1"/>
      </xdr:nvSpPr>
      <xdr:spPr>
        <a:xfrm>
          <a:off x="15563850" y="9896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160394</xdr:rowOff>
    </xdr:from>
    <xdr:to>
      <xdr:col>81</xdr:col>
      <xdr:colOff>95250</xdr:colOff>
      <xdr:row>60</xdr:row>
      <xdr:rowOff>90544</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5427960" y="1005115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127967</xdr:rowOff>
    </xdr:from>
    <xdr:to>
      <xdr:col>77</xdr:col>
      <xdr:colOff>44450</xdr:colOff>
      <xdr:row>63</xdr:row>
      <xdr:rowOff>10944</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3903960" y="10521647"/>
          <a:ext cx="808990" cy="50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146989</xdr:rowOff>
    </xdr:from>
    <xdr:to>
      <xdr:col>77</xdr:col>
      <xdr:colOff>95250</xdr:colOff>
      <xdr:row>60</xdr:row>
      <xdr:rowOff>77139</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4665960" y="1003774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87316</xdr:rowOff>
    </xdr:from>
    <xdr:ext cx="736600" cy="259045"/>
    <xdr:sp macro="" textlink="">
      <xdr:nvSpPr>
        <xdr:cNvPr id="320" name="テキスト ボックス 319">
          <a:extLst>
            <a:ext uri="{FF2B5EF4-FFF2-40B4-BE49-F238E27FC236}">
              <a16:creationId xmlns:a16="http://schemas.microsoft.com/office/drawing/2014/main" id="{00000000-0008-0000-0300-000040010000}"/>
            </a:ext>
          </a:extLst>
        </xdr:cNvPr>
        <xdr:cNvSpPr txBox="1"/>
      </xdr:nvSpPr>
      <xdr:spPr>
        <a:xfrm>
          <a:off x="14370050" y="98104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10944</xdr:rowOff>
    </xdr:from>
    <xdr:to>
      <xdr:col>72</xdr:col>
      <xdr:colOff>203200</xdr:colOff>
      <xdr:row>63</xdr:row>
      <xdr:rowOff>63627</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3106400" y="10572264"/>
          <a:ext cx="797560" cy="52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153557</xdr:rowOff>
    </xdr:from>
    <xdr:to>
      <xdr:col>73</xdr:col>
      <xdr:colOff>44450</xdr:colOff>
      <xdr:row>60</xdr:row>
      <xdr:rowOff>83707</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3868400" y="1004431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93884</xdr:rowOff>
    </xdr:from>
    <xdr:ext cx="7620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3557250" y="9817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63627</xdr:rowOff>
    </xdr:from>
    <xdr:to>
      <xdr:col>68</xdr:col>
      <xdr:colOff>152400</xdr:colOff>
      <xdr:row>63</xdr:row>
      <xdr:rowOff>102369</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2293600" y="10624947"/>
          <a:ext cx="812800" cy="38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165622</xdr:rowOff>
    </xdr:from>
    <xdr:to>
      <xdr:col>68</xdr:col>
      <xdr:colOff>203200</xdr:colOff>
      <xdr:row>60</xdr:row>
      <xdr:rowOff>95772</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3055600" y="10056382"/>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105949</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2763500" y="9829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160260</xdr:rowOff>
    </xdr:from>
    <xdr:to>
      <xdr:col>64</xdr:col>
      <xdr:colOff>152400</xdr:colOff>
      <xdr:row>60</xdr:row>
      <xdr:rowOff>90410</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2242800" y="100510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100587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1950700" y="9823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64</xdr:row>
      <xdr:rowOff>66591</xdr:rowOff>
    </xdr:from>
    <xdr:to>
      <xdr:col>81</xdr:col>
      <xdr:colOff>95250</xdr:colOff>
      <xdr:row>64</xdr:row>
      <xdr:rowOff>168191</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5427960" y="10795551"/>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64</xdr:row>
      <xdr:rowOff>38668</xdr:rowOff>
    </xdr:from>
    <xdr:ext cx="762000" cy="259045"/>
    <xdr:sp macro="" textlink="">
      <xdr:nvSpPr>
        <xdr:cNvPr id="335" name="定員管理の状況該当値テキスト">
          <a:extLst>
            <a:ext uri="{FF2B5EF4-FFF2-40B4-BE49-F238E27FC236}">
              <a16:creationId xmlns:a16="http://schemas.microsoft.com/office/drawing/2014/main" id="{00000000-0008-0000-0300-00004F010000}"/>
            </a:ext>
          </a:extLst>
        </xdr:cNvPr>
        <xdr:cNvSpPr txBox="1"/>
      </xdr:nvSpPr>
      <xdr:spPr>
        <a:xfrm>
          <a:off x="15563850" y="10767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77167</xdr:rowOff>
    </xdr:from>
    <xdr:to>
      <xdr:col>77</xdr:col>
      <xdr:colOff>95250</xdr:colOff>
      <xdr:row>63</xdr:row>
      <xdr:rowOff>7317</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4665960" y="1047084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163544</xdr:rowOff>
    </xdr:from>
    <xdr:ext cx="7366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370050" y="105572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131594</xdr:rowOff>
    </xdr:from>
    <xdr:to>
      <xdr:col>73</xdr:col>
      <xdr:colOff>44450</xdr:colOff>
      <xdr:row>63</xdr:row>
      <xdr:rowOff>61744</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3868400" y="10525274"/>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46521</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557250" y="1060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12827</xdr:rowOff>
    </xdr:from>
    <xdr:to>
      <xdr:col>68</xdr:col>
      <xdr:colOff>203200</xdr:colOff>
      <xdr:row>63</xdr:row>
      <xdr:rowOff>114427</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3055600" y="10574147"/>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99204</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2763500" y="10660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51569</xdr:rowOff>
    </xdr:from>
    <xdr:to>
      <xdr:col>64</xdr:col>
      <xdr:colOff>152400</xdr:colOff>
      <xdr:row>63</xdr:row>
      <xdr:rowOff>153169</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2242800" y="10612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137946</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1950700" y="10699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4" name="正方形/長方形 343">
          <a:extLst>
            <a:ext uri="{FF2B5EF4-FFF2-40B4-BE49-F238E27FC236}">
              <a16:creationId xmlns:a16="http://schemas.microsoft.com/office/drawing/2014/main" id="{00000000-0008-0000-0300-000058010000}"/>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実質公債費比率は、類似団体平均を上回る水準となっている。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平成</a:t>
          </a:r>
          <a:r>
            <a:rPr kumimoji="1" lang="en-US" altLang="ja-JP" sz="1100" b="0" i="0" u="none" strike="noStrike" kern="0" cap="none" spc="0" normalizeH="0" baseline="0" noProof="0">
              <a:ln>
                <a:noFill/>
              </a:ln>
              <a:solidFill>
                <a:prstClr val="black"/>
              </a:solidFill>
              <a:effectLst/>
              <a:uLnTx/>
              <a:uFillTx/>
              <a:latin typeface="+mn-lt"/>
              <a:ea typeface="+mn-ea"/>
              <a:cs typeface="+mn-cs"/>
            </a:rPr>
            <a:t>29,30</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年度に辺地債・一廃債を、平成</a:t>
          </a:r>
          <a:r>
            <a:rPr kumimoji="1" lang="en-US" altLang="ja-JP" sz="1100" b="0" i="0" u="none" strike="noStrike" kern="0" cap="none" spc="0" normalizeH="0" baseline="0" noProof="0">
              <a:ln>
                <a:noFill/>
              </a:ln>
              <a:solidFill>
                <a:prstClr val="black"/>
              </a:solidFill>
              <a:effectLst/>
              <a:uLnTx/>
              <a:uFillTx/>
              <a:latin typeface="+mn-lt"/>
              <a:ea typeface="+mn-ea"/>
              <a:cs typeface="+mn-cs"/>
            </a:rPr>
            <a:t>30</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年度に緊防債を起債したため</a:t>
          </a:r>
          <a:r>
            <a:rPr kumimoji="1" lang="en-US" altLang="ja-JP" sz="1100" b="0" i="0" u="none" strike="noStrike" kern="0" cap="none" spc="0" normalizeH="0" baseline="0" noProof="0">
              <a:ln>
                <a:noFill/>
              </a:ln>
              <a:solidFill>
                <a:prstClr val="black"/>
              </a:solidFill>
              <a:effectLst/>
              <a:uLnTx/>
              <a:uFillTx/>
              <a:latin typeface="+mn-lt"/>
              <a:ea typeface="+mn-ea"/>
              <a:cs typeface="+mn-cs"/>
            </a:rPr>
            <a:t>2.8%</a:t>
          </a:r>
          <a:r>
            <a:rPr kumimoji="1" lang="ja-JP" altLang="ja-JP" sz="1100" b="0" i="0" u="none" strike="noStrike" kern="0" cap="none" spc="0" normalizeH="0" baseline="0" noProof="0">
              <a:ln>
                <a:noFill/>
              </a:ln>
              <a:solidFill>
                <a:prstClr val="black"/>
              </a:solidFill>
              <a:effectLst/>
              <a:uLnTx/>
              <a:uFillTx/>
              <a:latin typeface="+mn-lt"/>
              <a:ea typeface="+mn-ea"/>
              <a:cs typeface="+mn-cs"/>
            </a:rPr>
            <a:t>となった。令和元年度は、平成</a:t>
          </a:r>
          <a:r>
            <a:rPr kumimoji="1" lang="en-US" altLang="ja-JP" sz="1100" b="0" i="0" u="none" strike="noStrike" kern="0" cap="none" spc="0" normalizeH="0" baseline="0" noProof="0">
              <a:ln>
                <a:noFill/>
              </a:ln>
              <a:solidFill>
                <a:prstClr val="black"/>
              </a:solidFill>
              <a:effectLst/>
              <a:uLnTx/>
              <a:uFillTx/>
              <a:latin typeface="+mn-lt"/>
              <a:ea typeface="+mn-ea"/>
              <a:cs typeface="+mn-cs"/>
            </a:rPr>
            <a:t>29,30</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年度の起債の元金償還が開始した為、</a:t>
          </a:r>
          <a:r>
            <a:rPr kumimoji="1" lang="en-US" altLang="ja-JP" sz="1100" b="0" i="0" u="none" strike="noStrike" kern="0" cap="none" spc="0" normalizeH="0" baseline="0" noProof="0">
              <a:ln>
                <a:noFill/>
              </a:ln>
              <a:solidFill>
                <a:prstClr val="black"/>
              </a:solidFill>
              <a:effectLst/>
              <a:uLnTx/>
              <a:uFillTx/>
              <a:latin typeface="+mn-lt"/>
              <a:ea typeface="+mn-ea"/>
              <a:cs typeface="+mn-cs"/>
            </a:rPr>
            <a:t>4.0</a:t>
          </a:r>
          <a:r>
            <a:rPr kumimoji="1" lang="ja-JP" altLang="ja-JP" sz="1100" b="0" i="0" u="none" strike="noStrike" kern="0" cap="none" spc="0" normalizeH="0" baseline="0" noProof="0">
              <a:ln>
                <a:noFill/>
              </a:ln>
              <a:solidFill>
                <a:prstClr val="black"/>
              </a:solidFill>
              <a:effectLst/>
              <a:uLnTx/>
              <a:uFillTx/>
              <a:latin typeface="+mn-lt"/>
              <a:ea typeface="+mn-ea"/>
              <a:cs typeface="+mn-cs"/>
            </a:rPr>
            <a:t>％に悪化。令和</a:t>
          </a:r>
          <a:r>
            <a:rPr kumimoji="1" lang="en-US" altLang="ja-JP" sz="1100" b="0" i="0" u="none" strike="noStrike" kern="0" cap="none" spc="0" normalizeH="0" baseline="0" noProof="0">
              <a:ln>
                <a:noFill/>
              </a:ln>
              <a:solidFill>
                <a:prstClr val="black"/>
              </a:solidFill>
              <a:effectLst/>
              <a:uLnTx/>
              <a:uFillTx/>
              <a:latin typeface="+mn-lt"/>
              <a:ea typeface="+mn-ea"/>
              <a:cs typeface="+mn-cs"/>
            </a:rPr>
            <a:t>3</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年度は、令和２年度に起債した簡水債、辺地債の元金償還が開始した為、</a:t>
          </a:r>
          <a:r>
            <a:rPr kumimoji="1" lang="en-US" altLang="ja-JP" sz="1100" b="0" i="0" u="none" strike="noStrike" kern="0" cap="none" spc="0" normalizeH="0" baseline="0" noProof="0">
              <a:ln>
                <a:noFill/>
              </a:ln>
              <a:solidFill>
                <a:prstClr val="black"/>
              </a:solidFill>
              <a:effectLst/>
              <a:uLnTx/>
              <a:uFillTx/>
              <a:latin typeface="+mn-lt"/>
              <a:ea typeface="+mn-ea"/>
              <a:cs typeface="+mn-cs"/>
            </a:rPr>
            <a:t>6.4</a:t>
          </a:r>
          <a:r>
            <a:rPr kumimoji="1" lang="ja-JP" altLang="ja-JP" sz="1100" b="0" i="0" u="none" strike="noStrike" kern="0" cap="none" spc="0" normalizeH="0" baseline="0" noProof="0">
              <a:ln>
                <a:noFill/>
              </a:ln>
              <a:solidFill>
                <a:prstClr val="black"/>
              </a:solidFill>
              <a:effectLst/>
              <a:uLnTx/>
              <a:uFillTx/>
              <a:latin typeface="+mn-lt"/>
              <a:ea typeface="+mn-ea"/>
              <a:cs typeface="+mn-cs"/>
            </a:rPr>
            <a:t>％に悪化している。</a:t>
          </a:r>
          <a:r>
            <a:rPr kumimoji="1" lang="ja-JP" altLang="en-US" sz="1100" b="0" i="0" u="none" strike="noStrike" kern="0" cap="none" spc="0" normalizeH="0" baseline="0" noProof="0">
              <a:ln>
                <a:noFill/>
              </a:ln>
              <a:solidFill>
                <a:prstClr val="black"/>
              </a:solidFill>
              <a:effectLst/>
              <a:uLnTx/>
              <a:uFillTx/>
              <a:latin typeface="+mn-lt"/>
              <a:ea typeface="+mn-ea"/>
              <a:cs typeface="+mn-cs"/>
            </a:rPr>
            <a:t>令和</a:t>
          </a:r>
          <a:r>
            <a:rPr kumimoji="1" lang="en-US" altLang="ja-JP" sz="1100" b="0" i="0" u="none" strike="noStrike" kern="0" cap="none" spc="0" normalizeH="0" baseline="0" noProof="0">
              <a:ln>
                <a:noFill/>
              </a:ln>
              <a:solidFill>
                <a:prstClr val="black"/>
              </a:solidFill>
              <a:effectLst/>
              <a:uLnTx/>
              <a:uFillTx/>
              <a:latin typeface="+mn-lt"/>
              <a:ea typeface="+mn-ea"/>
              <a:cs typeface="+mn-cs"/>
            </a:rPr>
            <a:t>4</a:t>
          </a:r>
          <a:r>
            <a:rPr kumimoji="1" lang="ja-JP" altLang="en-US" sz="1100" b="0" i="0" u="none" strike="noStrike" kern="0" cap="none" spc="0" normalizeH="0" baseline="0" noProof="0">
              <a:ln>
                <a:noFill/>
              </a:ln>
              <a:solidFill>
                <a:prstClr val="black"/>
              </a:solidFill>
              <a:effectLst/>
              <a:uLnTx/>
              <a:uFillTx/>
              <a:latin typeface="+mn-lt"/>
              <a:ea typeface="+mn-ea"/>
              <a:cs typeface="+mn-cs"/>
            </a:rPr>
            <a:t>年度はほぼ横ばいに推移。</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今後、焼却施設建設に為の一般廃棄物事業債の起債により比率の悪化が見込まれる。起債額を必要最小限にすることにより、公債費負担の軽減を図る。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61</xdr:col>
      <xdr:colOff>6350</xdr:colOff>
      <xdr:row>32</xdr:row>
      <xdr:rowOff>101600</xdr:rowOff>
    </xdr:from>
    <xdr:ext cx="298543" cy="22570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097915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097915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a:extLst>
            <a:ext uri="{FF2B5EF4-FFF2-40B4-BE49-F238E27FC236}">
              <a16:creationId xmlns:a16="http://schemas.microsoft.com/office/drawing/2014/main" id="{00000000-0008-0000-0300-000072010000}"/>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62230</xdr:rowOff>
    </xdr:from>
    <xdr:to>
      <xdr:col>81</xdr:col>
      <xdr:colOff>44450</xdr:colOff>
      <xdr:row>45</xdr:row>
      <xdr:rowOff>33867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flipV="1">
          <a:off x="15474950" y="6264910"/>
          <a:ext cx="0" cy="13127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5944</xdr:rowOff>
    </xdr:from>
    <xdr:ext cx="762000" cy="259045"/>
    <xdr:sp macro="" textlink="">
      <xdr:nvSpPr>
        <xdr:cNvPr id="372" name="公債費負担の状況最小値テキスト">
          <a:extLst>
            <a:ext uri="{FF2B5EF4-FFF2-40B4-BE49-F238E27FC236}">
              <a16:creationId xmlns:a16="http://schemas.microsoft.com/office/drawing/2014/main" id="{00000000-0008-0000-0300-000074010000}"/>
            </a:ext>
          </a:extLst>
        </xdr:cNvPr>
        <xdr:cNvSpPr txBox="1"/>
      </xdr:nvSpPr>
      <xdr:spPr>
        <a:xfrm>
          <a:off x="15563850" y="7549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33867</xdr:rowOff>
    </xdr:from>
    <xdr:to>
      <xdr:col>81</xdr:col>
      <xdr:colOff>133350</xdr:colOff>
      <xdr:row>45</xdr:row>
      <xdr:rowOff>33867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5405100" y="757766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148607</xdr:rowOff>
    </xdr:from>
    <xdr:ext cx="762000" cy="259045"/>
    <xdr:sp macro="" textlink="">
      <xdr:nvSpPr>
        <xdr:cNvPr id="374" name="公債費負担の状況最大値テキスト">
          <a:extLst>
            <a:ext uri="{FF2B5EF4-FFF2-40B4-BE49-F238E27FC236}">
              <a16:creationId xmlns:a16="http://schemas.microsoft.com/office/drawing/2014/main" id="{00000000-0008-0000-0300-000076010000}"/>
            </a:ext>
          </a:extLst>
        </xdr:cNvPr>
        <xdr:cNvSpPr txBox="1"/>
      </xdr:nvSpPr>
      <xdr:spPr>
        <a:xfrm>
          <a:off x="15563850" y="601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62230</xdr:rowOff>
    </xdr:from>
    <xdr:to>
      <xdr:col>81</xdr:col>
      <xdr:colOff>133350</xdr:colOff>
      <xdr:row>37</xdr:row>
      <xdr:rowOff>62230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5405100" y="62649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68156</xdr:rowOff>
    </xdr:from>
    <xdr:to>
      <xdr:col>81</xdr:col>
      <xdr:colOff>44450</xdr:colOff>
      <xdr:row>41</xdr:row>
      <xdr:rowOff>76200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4712950" y="6941396"/>
          <a:ext cx="762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21607</xdr:rowOff>
    </xdr:from>
    <xdr:ext cx="762000" cy="259045"/>
    <xdr:sp macro="" textlink="">
      <xdr:nvSpPr>
        <xdr:cNvPr id="377" name="公債費負担の状況平均値テキスト">
          <a:extLst>
            <a:ext uri="{FF2B5EF4-FFF2-40B4-BE49-F238E27FC236}">
              <a16:creationId xmlns:a16="http://schemas.microsoft.com/office/drawing/2014/main" id="{00000000-0008-0000-0300-000079010000}"/>
            </a:ext>
          </a:extLst>
        </xdr:cNvPr>
        <xdr:cNvSpPr txBox="1"/>
      </xdr:nvSpPr>
      <xdr:spPr>
        <a:xfrm>
          <a:off x="15563850" y="68948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5427960" y="692277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118956</xdr:rowOff>
    </xdr:from>
    <xdr:to>
      <xdr:col>77</xdr:col>
      <xdr:colOff>44450</xdr:colOff>
      <xdr:row>41</xdr:row>
      <xdr:rowOff>68156</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3903960" y="6824556"/>
          <a:ext cx="808990" cy="1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33444</xdr:rowOff>
    </xdr:from>
    <xdr:to>
      <xdr:col>77</xdr:col>
      <xdr:colOff>95250</xdr:colOff>
      <xdr:row>41</xdr:row>
      <xdr:rowOff>135044</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4665960" y="690668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119821</xdr:rowOff>
    </xdr:from>
    <xdr:ext cx="7366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4370050" y="69930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46567</xdr:rowOff>
    </xdr:from>
    <xdr:to>
      <xdr:col>72</xdr:col>
      <xdr:colOff>203200</xdr:colOff>
      <xdr:row>40</xdr:row>
      <xdr:rowOff>118956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3106400" y="6752167"/>
          <a:ext cx="79756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146050</xdr:rowOff>
    </xdr:from>
    <xdr:to>
      <xdr:col>73</xdr:col>
      <xdr:colOff>44450</xdr:colOff>
      <xdr:row>42</xdr:row>
      <xdr:rowOff>76200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3868400" y="701929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60977</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355725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121496</xdr:rowOff>
    </xdr:from>
    <xdr:to>
      <xdr:col>68</xdr:col>
      <xdr:colOff>152400</xdr:colOff>
      <xdr:row>40</xdr:row>
      <xdr:rowOff>46567</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2293600" y="6659456"/>
          <a:ext cx="812800" cy="92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97790</xdr:rowOff>
    </xdr:from>
    <xdr:to>
      <xdr:col>68</xdr:col>
      <xdr:colOff>203200</xdr:colOff>
      <xdr:row>42</xdr:row>
      <xdr:rowOff>27940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3055600" y="6971030"/>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12717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2763500" y="7053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2242800" y="69710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12717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1950700" y="7053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25400</xdr:rowOff>
    </xdr:from>
    <xdr:to>
      <xdr:col>81</xdr:col>
      <xdr:colOff>95250</xdr:colOff>
      <xdr:row>41</xdr:row>
      <xdr:rowOff>127000</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5427960" y="689864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41927</xdr:rowOff>
    </xdr:from>
    <xdr:ext cx="762000" cy="259045"/>
    <xdr:sp macro="" textlink="">
      <xdr:nvSpPr>
        <xdr:cNvPr id="396" name="公債費負担の状況該当値テキスト">
          <a:extLst>
            <a:ext uri="{FF2B5EF4-FFF2-40B4-BE49-F238E27FC236}">
              <a16:creationId xmlns:a16="http://schemas.microsoft.com/office/drawing/2014/main" id="{00000000-0008-0000-0300-00008C010000}"/>
            </a:ext>
          </a:extLst>
        </xdr:cNvPr>
        <xdr:cNvSpPr txBox="1"/>
      </xdr:nvSpPr>
      <xdr:spPr>
        <a:xfrm>
          <a:off x="15563850" y="674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17356</xdr:rowOff>
    </xdr:from>
    <xdr:to>
      <xdr:col>77</xdr:col>
      <xdr:colOff>95250</xdr:colOff>
      <xdr:row>41</xdr:row>
      <xdr:rowOff>118956</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4665960" y="6890596"/>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129133</xdr:rowOff>
    </xdr:from>
    <xdr:ext cx="7366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370050" y="6667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68156</xdr:rowOff>
    </xdr:from>
    <xdr:to>
      <xdr:col>73</xdr:col>
      <xdr:colOff>44450</xdr:colOff>
      <xdr:row>40</xdr:row>
      <xdr:rowOff>169756</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3868400" y="677375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8483</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557250" y="6546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167217</xdr:rowOff>
    </xdr:from>
    <xdr:to>
      <xdr:col>68</xdr:col>
      <xdr:colOff>203200</xdr:colOff>
      <xdr:row>40</xdr:row>
      <xdr:rowOff>97367</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3055600" y="6705177"/>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107544</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2763500" y="647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70696</xdr:rowOff>
    </xdr:from>
    <xdr:to>
      <xdr:col>64</xdr:col>
      <xdr:colOff>152400</xdr:colOff>
      <xdr:row>40</xdr:row>
      <xdr:rowOff>846</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2242800" y="66086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11023</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1950700" y="6381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将来負担比率はマイナス値となっている。これは、平成</a:t>
          </a:r>
          <a:r>
            <a:rPr kumimoji="1" lang="en-US" altLang="ja-JP" sz="1100" b="0" i="0" u="none" strike="noStrike" kern="0" cap="none" spc="0" normalizeH="0" baseline="0" noProof="0">
              <a:ln>
                <a:noFill/>
              </a:ln>
              <a:solidFill>
                <a:prstClr val="black"/>
              </a:solidFill>
              <a:effectLst/>
              <a:uLnTx/>
              <a:uFillTx/>
              <a:latin typeface="+mn-lt"/>
              <a:ea typeface="+mn-ea"/>
              <a:cs typeface="+mn-cs"/>
            </a:rPr>
            <a:t>20</a:t>
          </a:r>
          <a:r>
            <a:rPr kumimoji="1" lang="ja-JP" altLang="ja-JP" sz="1100" b="0" i="0" u="none" strike="noStrike" kern="0" cap="none" spc="0" normalizeH="0" baseline="0" noProof="0">
              <a:ln>
                <a:noFill/>
              </a:ln>
              <a:solidFill>
                <a:prstClr val="black"/>
              </a:solidFill>
              <a:effectLst/>
              <a:uLnTx/>
              <a:uFillTx/>
              <a:latin typeface="+mn-lt"/>
              <a:ea typeface="+mn-ea"/>
              <a:cs typeface="+mn-cs"/>
            </a:rPr>
            <a:t>年代当初に基金積み増しを行ったからである。今後大型の事業が予定されており、悪化が見込まれるが、なるべく基金の積み増しを実施するとともに基金の取り崩しを避け、将来負担の軽減を図る。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61</xdr:col>
      <xdr:colOff>6350</xdr:colOff>
      <xdr:row>10</xdr:row>
      <xdr:rowOff>63500</xdr:rowOff>
    </xdr:from>
    <xdr:ext cx="298543" cy="22570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1664950" y="38917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0979150" y="3753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1664950" y="35009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0979150" y="335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1664950" y="271187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0979150" y="2573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1664950" y="23211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0979150" y="2182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92287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5474950" y="2321137"/>
          <a:ext cx="0" cy="16268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64364</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5563850" y="3920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92287</xdr:rowOff>
    </xdr:from>
    <xdr:to>
      <xdr:col>81</xdr:col>
      <xdr:colOff>133350</xdr:colOff>
      <xdr:row>23</xdr:row>
      <xdr:rowOff>92287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5405100" y="39480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5563850" y="2017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5405100" y="23211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8" name="将来負担の状況平均値テキスト">
          <a:extLst>
            <a:ext uri="{FF2B5EF4-FFF2-40B4-BE49-F238E27FC236}">
              <a16:creationId xmlns:a16="http://schemas.microsoft.com/office/drawing/2014/main" id="{00000000-0008-0000-0300-0000B6010000}"/>
            </a:ext>
          </a:extLst>
        </xdr:cNvPr>
        <xdr:cNvSpPr txBox="1"/>
      </xdr:nvSpPr>
      <xdr:spPr>
        <a:xfrm>
          <a:off x="15563850" y="22424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5427960" y="227033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4665960" y="227033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4370050" y="20430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3868400" y="227033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3557250" y="2043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3055600" y="2270337"/>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2763500" y="2043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2242800" y="22703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1950700" y="2043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317
312
4.12
1,717,255
1,604,785
93,119
460,718
434,602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類似団体内中、最下位水準となっている。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前年度と比較し</a:t>
          </a:r>
          <a:r>
            <a:rPr kumimoji="1" lang="en-US" altLang="ja-JP" sz="1100">
              <a:solidFill>
                <a:schemeClr val="dk1"/>
              </a:solidFill>
              <a:effectLst/>
              <a:latin typeface="+mn-lt"/>
              <a:ea typeface="+mn-ea"/>
              <a:cs typeface="+mn-cs"/>
            </a:rPr>
            <a:t>3.8</a:t>
          </a:r>
          <a:r>
            <a:rPr kumimoji="1" lang="ja-JP" altLang="en-US" sz="1100">
              <a:solidFill>
                <a:schemeClr val="dk1"/>
              </a:solidFill>
              <a:effectLst/>
              <a:latin typeface="+mn-lt"/>
              <a:ea typeface="+mn-ea"/>
              <a:cs typeface="+mn-cs"/>
            </a:rPr>
            <a:t>％の悪化となっている。</a:t>
          </a:r>
          <a:r>
            <a:rPr kumimoji="1" lang="ja-JP" altLang="ja-JP" sz="1100">
              <a:solidFill>
                <a:schemeClr val="dk1"/>
              </a:solidFill>
              <a:effectLst/>
              <a:latin typeface="+mn-lt"/>
              <a:ea typeface="+mn-ea"/>
              <a:cs typeface="+mn-cs"/>
            </a:rPr>
            <a:t>増要因として、</a:t>
          </a:r>
          <a:r>
            <a:rPr kumimoji="1" lang="ja-JP" altLang="en-US" sz="1100">
              <a:solidFill>
                <a:schemeClr val="dk1"/>
              </a:solidFill>
              <a:effectLst/>
              <a:latin typeface="+mn-lt"/>
              <a:ea typeface="+mn-ea"/>
              <a:cs typeface="+mn-cs"/>
            </a:rPr>
            <a:t>前年度に引続き</a:t>
          </a:r>
          <a:r>
            <a:rPr kumimoji="1" lang="ja-JP" altLang="ja-JP" sz="1100">
              <a:solidFill>
                <a:schemeClr val="dk1"/>
              </a:solidFill>
              <a:effectLst/>
              <a:latin typeface="+mn-lt"/>
              <a:ea typeface="+mn-ea"/>
              <a:cs typeface="+mn-cs"/>
            </a:rPr>
            <a:t>ごみ</a:t>
          </a:r>
          <a:r>
            <a:rPr kumimoji="1" lang="ja-JP" altLang="en-US" sz="1100">
              <a:solidFill>
                <a:schemeClr val="dk1"/>
              </a:solidFill>
              <a:effectLst/>
              <a:latin typeface="+mn-lt"/>
              <a:ea typeface="+mn-ea"/>
              <a:cs typeface="+mn-cs"/>
            </a:rPr>
            <a:t>事業を</a:t>
          </a:r>
          <a:r>
            <a:rPr kumimoji="1" lang="ja-JP" altLang="ja-JP" sz="1100">
              <a:solidFill>
                <a:schemeClr val="dk1"/>
              </a:solidFill>
              <a:effectLst/>
              <a:latin typeface="+mn-lt"/>
              <a:ea typeface="+mn-ea"/>
              <a:cs typeface="+mn-cs"/>
            </a:rPr>
            <a:t>職員が対応</a:t>
          </a:r>
          <a:r>
            <a:rPr kumimoji="1" lang="ja-JP" altLang="en-US" sz="1100">
              <a:solidFill>
                <a:schemeClr val="dk1"/>
              </a:solidFill>
              <a:effectLst/>
              <a:latin typeface="+mn-lt"/>
              <a:ea typeface="+mn-ea"/>
              <a:cs typeface="+mn-cs"/>
            </a:rPr>
            <a:t>しており、職員不足解消の為に新規採用を行った事による。ごみ事業については</a:t>
          </a:r>
          <a:r>
            <a:rPr kumimoji="1" lang="ja-JP" altLang="ja-JP" sz="1100">
              <a:solidFill>
                <a:schemeClr val="dk1"/>
              </a:solidFill>
              <a:effectLst/>
              <a:latin typeface="+mn-lt"/>
              <a:ea typeface="+mn-ea"/>
              <a:cs typeface="+mn-cs"/>
            </a:rPr>
            <a:t>島内に受託事業者が無く</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職員数削減を進める事が難しい状況にある。</a:t>
          </a:r>
          <a:endParaRPr lang="ja-JP" altLang="ja-JP" sz="1400">
            <a:effectLst/>
          </a:endParaRPr>
        </a:p>
        <a:p>
          <a:r>
            <a:rPr kumimoji="1" lang="ja-JP" altLang="ja-JP" sz="1100">
              <a:solidFill>
                <a:schemeClr val="dk1"/>
              </a:solidFill>
              <a:effectLst/>
              <a:latin typeface="+mn-lt"/>
              <a:ea typeface="+mn-ea"/>
              <a:cs typeface="+mn-cs"/>
            </a:rPr>
            <a:t>　今後、職員の新陳代謝や手当の支給率見直し、人事院勧告に沿った給与改定等により人件費抑制を図る。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62230</xdr:rowOff>
    </xdr:from>
    <xdr:to>
      <xdr:col>24</xdr:col>
      <xdr:colOff>25400</xdr:colOff>
      <xdr:row>41</xdr:row>
      <xdr:rowOff>24130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2008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167657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2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24130</xdr:rowOff>
    </xdr:from>
    <xdr:to>
      <xdr:col>24</xdr:col>
      <xdr:colOff>114300</xdr:colOff>
      <xdr:row>41</xdr:row>
      <xdr:rowOff>24130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5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148607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62230</xdr:rowOff>
    </xdr:from>
    <xdr:to>
      <xdr:col>24</xdr:col>
      <xdr:colOff>114300</xdr:colOff>
      <xdr:row>33</xdr:row>
      <xdr:rowOff>62230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40</xdr:row>
      <xdr:rowOff>50800</xdr:rowOff>
    </xdr:from>
    <xdr:to>
      <xdr:col>24</xdr:col>
      <xdr:colOff>25400</xdr:colOff>
      <xdr:row>41</xdr:row>
      <xdr:rowOff>24130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908800"/>
          <a:ext cx="8382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43197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439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26670</xdr:rowOff>
    </xdr:from>
    <xdr:to>
      <xdr:col>24</xdr:col>
      <xdr:colOff>76200</xdr:colOff>
      <xdr:row>36</xdr:row>
      <xdr:rowOff>128270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40</xdr:row>
      <xdr:rowOff>50800</xdr:rowOff>
    </xdr:from>
    <xdr:to>
      <xdr:col>19</xdr:col>
      <xdr:colOff>187325</xdr:colOff>
      <xdr:row>40</xdr:row>
      <xdr:rowOff>107950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9088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0</xdr:rowOff>
    </xdr:from>
    <xdr:to>
      <xdr:col>20</xdr:col>
      <xdr:colOff>38100</xdr:colOff>
      <xdr:row>36</xdr:row>
      <xdr:rowOff>101600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111777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41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165100</xdr:rowOff>
    </xdr:from>
    <xdr:to>
      <xdr:col>15</xdr:col>
      <xdr:colOff>98425</xdr:colOff>
      <xdr:row>40</xdr:row>
      <xdr:rowOff>107950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8516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91440</xdr:rowOff>
    </xdr:from>
    <xdr:to>
      <xdr:col>15</xdr:col>
      <xdr:colOff>149225</xdr:colOff>
      <xdr:row>37</xdr:row>
      <xdr:rowOff>21590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31767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73660</xdr:rowOff>
    </xdr:from>
    <xdr:to>
      <xdr:col>11</xdr:col>
      <xdr:colOff>9525</xdr:colOff>
      <xdr:row>39</xdr:row>
      <xdr:rowOff>165100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76021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30480</xdr:rowOff>
    </xdr:from>
    <xdr:to>
      <xdr:col>11</xdr:col>
      <xdr:colOff>60325</xdr:colOff>
      <xdr:row>36</xdr:row>
      <xdr:rowOff>132080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142257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38100</xdr:rowOff>
    </xdr:from>
    <xdr:to>
      <xdr:col>6</xdr:col>
      <xdr:colOff>171450</xdr:colOff>
      <xdr:row>36</xdr:row>
      <xdr:rowOff>139700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149877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40</xdr:row>
      <xdr:rowOff>144780</xdr:rowOff>
    </xdr:from>
    <xdr:to>
      <xdr:col>24</xdr:col>
      <xdr:colOff>76200</xdr:colOff>
      <xdr:row>41</xdr:row>
      <xdr:rowOff>74930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700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40</xdr:row>
      <xdr:rowOff>53357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91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0</xdr:rowOff>
    </xdr:from>
    <xdr:to>
      <xdr:col>20</xdr:col>
      <xdr:colOff>38100</xdr:colOff>
      <xdr:row>40</xdr:row>
      <xdr:rowOff>101600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85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86377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94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57150</xdr:rowOff>
    </xdr:from>
    <xdr:to>
      <xdr:col>15</xdr:col>
      <xdr:colOff>149225</xdr:colOff>
      <xdr:row>40</xdr:row>
      <xdr:rowOff>158750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915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143527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700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114300</xdr:rowOff>
    </xdr:from>
    <xdr:to>
      <xdr:col>11</xdr:col>
      <xdr:colOff>60325</xdr:colOff>
      <xdr:row>40</xdr:row>
      <xdr:rowOff>44450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800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29227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887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22860</xdr:rowOff>
    </xdr:from>
    <xdr:to>
      <xdr:col>6</xdr:col>
      <xdr:colOff>171450</xdr:colOff>
      <xdr:row>39</xdr:row>
      <xdr:rowOff>124460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709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109237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795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定期航路事業を委託費から補助費とした事により約</a:t>
          </a:r>
          <a:r>
            <a:rPr kumimoji="1" lang="en-US" altLang="ja-JP" sz="1100">
              <a:solidFill>
                <a:schemeClr val="dk1"/>
              </a:solidFill>
              <a:effectLst/>
              <a:latin typeface="+mn-lt"/>
              <a:ea typeface="+mn-ea"/>
              <a:cs typeface="+mn-cs"/>
            </a:rPr>
            <a:t>70,000</a:t>
          </a:r>
          <a:r>
            <a:rPr kumimoji="1" lang="ja-JP" altLang="en-US" sz="1100">
              <a:solidFill>
                <a:schemeClr val="dk1"/>
              </a:solidFill>
              <a:effectLst/>
              <a:latin typeface="+mn-lt"/>
              <a:ea typeface="+mn-ea"/>
              <a:cs typeface="+mn-cs"/>
            </a:rPr>
            <a:t>千円の減額となり</a:t>
          </a:r>
          <a:r>
            <a:rPr kumimoji="1" lang="en-US" altLang="ja-JP" sz="1100">
              <a:solidFill>
                <a:schemeClr val="dk1"/>
              </a:solidFill>
              <a:effectLst/>
              <a:latin typeface="+mn-lt"/>
              <a:ea typeface="+mn-ea"/>
              <a:cs typeface="+mn-cs"/>
            </a:rPr>
            <a:t>11.1</a:t>
          </a:r>
          <a:r>
            <a:rPr kumimoji="1" lang="ja-JP" altLang="en-US" sz="1100">
              <a:solidFill>
                <a:schemeClr val="dk1"/>
              </a:solidFill>
              <a:effectLst/>
              <a:latin typeface="+mn-lt"/>
              <a:ea typeface="+mn-ea"/>
              <a:cs typeface="+mn-cs"/>
            </a:rPr>
            <a:t>％減少となった。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今後、デジタル化によりシステムに係るコスト等の増加が見込まれるが、</a:t>
          </a:r>
          <a:r>
            <a:rPr kumimoji="1" lang="ja-JP" altLang="ja-JP" sz="1100">
              <a:solidFill>
                <a:schemeClr val="dk1"/>
              </a:solidFill>
              <a:effectLst/>
              <a:latin typeface="+mn-lt"/>
              <a:ea typeface="+mn-ea"/>
              <a:cs typeface="+mn-cs"/>
            </a:rPr>
            <a:t>引き続き不必要な物品購入を削減することによる物件費の抑制を図る。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0" name="物件費グラフ枠">
          <a:extLst>
            <a:ext uri="{FF2B5EF4-FFF2-40B4-BE49-F238E27FC236}">
              <a16:creationId xmlns:a16="http://schemas.microsoft.com/office/drawing/2014/main" id="{00000000-0008-0000-0400-000078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142240</xdr:rowOff>
    </xdr:from>
    <xdr:to>
      <xdr:col>82</xdr:col>
      <xdr:colOff>107950</xdr:colOff>
      <xdr:row>21</xdr:row>
      <xdr:rowOff>100330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flipV="1">
          <a:off x="16510000" y="2371090"/>
          <a:ext cx="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72407</xdr:rowOff>
    </xdr:from>
    <xdr:ext cx="762000" cy="259045"/>
    <xdr:sp macro="" textlink="">
      <xdr:nvSpPr>
        <xdr:cNvPr id="122" name="物件費最小値テキスト">
          <a:extLst>
            <a:ext uri="{FF2B5EF4-FFF2-40B4-BE49-F238E27FC236}">
              <a16:creationId xmlns:a16="http://schemas.microsoft.com/office/drawing/2014/main" id="{00000000-0008-0000-0400-00007A000000}"/>
            </a:ext>
          </a:extLst>
        </xdr:cNvPr>
        <xdr:cNvSpPr txBox="1"/>
      </xdr:nvSpPr>
      <xdr:spPr>
        <a:xfrm>
          <a:off x="16598900" y="367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100330</xdr:rowOff>
    </xdr:from>
    <xdr:to>
      <xdr:col>82</xdr:col>
      <xdr:colOff>196850</xdr:colOff>
      <xdr:row>21</xdr:row>
      <xdr:rowOff>100330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370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57167</xdr:rowOff>
    </xdr:from>
    <xdr:ext cx="762000" cy="259045"/>
    <xdr:sp macro="" textlink="">
      <xdr:nvSpPr>
        <xdr:cNvPr id="124" name="物件費最大値テキスト">
          <a:extLst>
            <a:ext uri="{FF2B5EF4-FFF2-40B4-BE49-F238E27FC236}">
              <a16:creationId xmlns:a16="http://schemas.microsoft.com/office/drawing/2014/main" id="{00000000-0008-0000-0400-00007C000000}"/>
            </a:ext>
          </a:extLst>
        </xdr:cNvPr>
        <xdr:cNvSpPr txBox="1"/>
      </xdr:nvSpPr>
      <xdr:spPr>
        <a:xfrm>
          <a:off x="16598900" y="211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142240</xdr:rowOff>
    </xdr:from>
    <xdr:to>
      <xdr:col>82</xdr:col>
      <xdr:colOff>196850</xdr:colOff>
      <xdr:row>13</xdr:row>
      <xdr:rowOff>142240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6421100" y="2371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31750</xdr:rowOff>
    </xdr:from>
    <xdr:to>
      <xdr:col>82</xdr:col>
      <xdr:colOff>107950</xdr:colOff>
      <xdr:row>16</xdr:row>
      <xdr:rowOff>111760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5671800" y="2432050"/>
          <a:ext cx="838200" cy="422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116857</xdr:rowOff>
    </xdr:from>
    <xdr:ext cx="762000" cy="259045"/>
    <xdr:sp macro="" textlink="">
      <xdr:nvSpPr>
        <xdr:cNvPr id="127" name="物件費平均値テキスト">
          <a:extLst>
            <a:ext uri="{FF2B5EF4-FFF2-40B4-BE49-F238E27FC236}">
              <a16:creationId xmlns:a16="http://schemas.microsoft.com/office/drawing/2014/main" id="{00000000-0008-0000-0400-00007F000000}"/>
            </a:ext>
          </a:extLst>
        </xdr:cNvPr>
        <xdr:cNvSpPr txBox="1"/>
      </xdr:nvSpPr>
      <xdr:spPr>
        <a:xfrm>
          <a:off x="16598900" y="26886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144780</xdr:rowOff>
    </xdr:from>
    <xdr:to>
      <xdr:col>82</xdr:col>
      <xdr:colOff>158750</xdr:colOff>
      <xdr:row>16</xdr:row>
      <xdr:rowOff>74930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6459200" y="271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100330</xdr:rowOff>
    </xdr:from>
    <xdr:to>
      <xdr:col>78</xdr:col>
      <xdr:colOff>69850</xdr:colOff>
      <xdr:row>16</xdr:row>
      <xdr:rowOff>111760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4782800" y="2329180"/>
          <a:ext cx="889000" cy="525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99060</xdr:rowOff>
    </xdr:from>
    <xdr:to>
      <xdr:col>78</xdr:col>
      <xdr:colOff>120650</xdr:colOff>
      <xdr:row>16</xdr:row>
      <xdr:rowOff>29210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5621000" y="267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39387</xdr:rowOff>
    </xdr:from>
    <xdr:ext cx="7366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5290800" y="2439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100330</xdr:rowOff>
    </xdr:from>
    <xdr:to>
      <xdr:col>73</xdr:col>
      <xdr:colOff>180975</xdr:colOff>
      <xdr:row>15</xdr:row>
      <xdr:rowOff>149860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3893800" y="2329180"/>
          <a:ext cx="889000" cy="392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121920</xdr:rowOff>
    </xdr:from>
    <xdr:to>
      <xdr:col>74</xdr:col>
      <xdr:colOff>31750</xdr:colOff>
      <xdr:row>16</xdr:row>
      <xdr:rowOff>52070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4732000" y="2693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36847</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4401800" y="2780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149860</xdr:rowOff>
    </xdr:from>
    <xdr:to>
      <xdr:col>69</xdr:col>
      <xdr:colOff>92075</xdr:colOff>
      <xdr:row>15</xdr:row>
      <xdr:rowOff>168910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004800" y="272161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11430</xdr:rowOff>
    </xdr:from>
    <xdr:to>
      <xdr:col>69</xdr:col>
      <xdr:colOff>142875</xdr:colOff>
      <xdr:row>16</xdr:row>
      <xdr:rowOff>113030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3843000" y="275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97807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3512800" y="2841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15240</xdr:rowOff>
    </xdr:from>
    <xdr:to>
      <xdr:col>65</xdr:col>
      <xdr:colOff>53975</xdr:colOff>
      <xdr:row>16</xdr:row>
      <xdr:rowOff>116840</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2954000" y="275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101617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623800" y="284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152400</xdr:rowOff>
    </xdr:from>
    <xdr:to>
      <xdr:col>82</xdr:col>
      <xdr:colOff>158750</xdr:colOff>
      <xdr:row>14</xdr:row>
      <xdr:rowOff>82550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6459200" y="238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60977</xdr:rowOff>
    </xdr:from>
    <xdr:ext cx="762000" cy="259045"/>
    <xdr:sp macro="" textlink="">
      <xdr:nvSpPr>
        <xdr:cNvPr id="146" name="物件費該当値テキスト">
          <a:extLst>
            <a:ext uri="{FF2B5EF4-FFF2-40B4-BE49-F238E27FC236}">
              <a16:creationId xmlns:a16="http://schemas.microsoft.com/office/drawing/2014/main" id="{00000000-0008-0000-0400-000092000000}"/>
            </a:ext>
          </a:extLst>
        </xdr:cNvPr>
        <xdr:cNvSpPr txBox="1"/>
      </xdr:nvSpPr>
      <xdr:spPr>
        <a:xfrm>
          <a:off x="16598900" y="228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60960</xdr:rowOff>
    </xdr:from>
    <xdr:to>
      <xdr:col>78</xdr:col>
      <xdr:colOff>120650</xdr:colOff>
      <xdr:row>16</xdr:row>
      <xdr:rowOff>162560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5621000" y="280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147337</xdr:rowOff>
    </xdr:from>
    <xdr:ext cx="7366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290800" y="2890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49530</xdr:rowOff>
    </xdr:from>
    <xdr:to>
      <xdr:col>74</xdr:col>
      <xdr:colOff>31750</xdr:colOff>
      <xdr:row>13</xdr:row>
      <xdr:rowOff>151130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4732000" y="227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161307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4401800" y="204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99060</xdr:rowOff>
    </xdr:from>
    <xdr:to>
      <xdr:col>69</xdr:col>
      <xdr:colOff>142875</xdr:colOff>
      <xdr:row>16</xdr:row>
      <xdr:rowOff>29210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3843000" y="2670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39387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3512800" y="2439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118110</xdr:rowOff>
    </xdr:from>
    <xdr:to>
      <xdr:col>65</xdr:col>
      <xdr:colOff>53975</xdr:colOff>
      <xdr:row>16</xdr:row>
      <xdr:rowOff>48260</xdr:rowOff>
    </xdr:to>
    <xdr:sp macro="" textlink="">
      <xdr:nvSpPr>
        <xdr:cNvPr id="153" name="楕円 152">
          <a:extLst>
            <a:ext uri="{FF2B5EF4-FFF2-40B4-BE49-F238E27FC236}">
              <a16:creationId xmlns:a16="http://schemas.microsoft.com/office/drawing/2014/main" id="{00000000-0008-0000-0400-000099000000}"/>
            </a:ext>
          </a:extLst>
        </xdr:cNvPr>
        <xdr:cNvSpPr/>
      </xdr:nvSpPr>
      <xdr:spPr>
        <a:xfrm>
          <a:off x="12954000" y="268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58437</xdr:rowOff>
    </xdr:from>
    <xdr:ext cx="762000" cy="259045"/>
    <xdr:sp macro="" textlink="">
      <xdr:nvSpPr>
        <xdr:cNvPr id="154" name="テキスト ボックス 153">
          <a:extLst>
            <a:ext uri="{FF2B5EF4-FFF2-40B4-BE49-F238E27FC236}">
              <a16:creationId xmlns:a16="http://schemas.microsoft.com/office/drawing/2014/main" id="{00000000-0008-0000-0400-00009A000000}"/>
            </a:ext>
          </a:extLst>
        </xdr:cNvPr>
        <xdr:cNvSpPr txBox="1"/>
      </xdr:nvSpPr>
      <xdr:spPr>
        <a:xfrm>
          <a:off x="12623800" y="245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ほぼ毎年、支出額の増加がみられないために比率の増減はほとんどないが、今後老人福祉での増が見込まれる。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60</xdr:row>
      <xdr:rowOff>88900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805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60977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88900</xdr:rowOff>
    </xdr:from>
    <xdr:to>
      <xdr:col>24</xdr:col>
      <xdr:colOff>114300</xdr:colOff>
      <xdr:row>60</xdr:row>
      <xdr:rowOff>88900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165100</xdr:rowOff>
    </xdr:from>
    <xdr:to>
      <xdr:col>24</xdr:col>
      <xdr:colOff>25400</xdr:colOff>
      <xdr:row>53</xdr:row>
      <xdr:rowOff>165100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251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67327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107950</xdr:rowOff>
    </xdr:from>
    <xdr:to>
      <xdr:col>19</xdr:col>
      <xdr:colOff>187325</xdr:colOff>
      <xdr:row>53</xdr:row>
      <xdr:rowOff>165100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1948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95250</xdr:rowOff>
    </xdr:from>
    <xdr:to>
      <xdr:col>20</xdr:col>
      <xdr:colOff>38100</xdr:colOff>
      <xdr:row>56</xdr:row>
      <xdr:rowOff>25400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10177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61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107950</xdr:rowOff>
    </xdr:from>
    <xdr:to>
      <xdr:col>15</xdr:col>
      <xdr:colOff>98425</xdr:colOff>
      <xdr:row>53</xdr:row>
      <xdr:rowOff>165100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209800" y="91948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0</xdr:rowOff>
    </xdr:from>
    <xdr:to>
      <xdr:col>15</xdr:col>
      <xdr:colOff>149225</xdr:colOff>
      <xdr:row>56</xdr:row>
      <xdr:rowOff>101600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86377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165100</xdr:rowOff>
    </xdr:from>
    <xdr:to>
      <xdr:col>11</xdr:col>
      <xdr:colOff>9525</xdr:colOff>
      <xdr:row>54</xdr:row>
      <xdr:rowOff>31750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2519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0</xdr:rowOff>
    </xdr:from>
    <xdr:to>
      <xdr:col>11</xdr:col>
      <xdr:colOff>60325</xdr:colOff>
      <xdr:row>56</xdr:row>
      <xdr:rowOff>101600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86377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19050</xdr:rowOff>
    </xdr:from>
    <xdr:to>
      <xdr:col>6</xdr:col>
      <xdr:colOff>171450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105427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114300</xdr:rowOff>
    </xdr:from>
    <xdr:to>
      <xdr:col>24</xdr:col>
      <xdr:colOff>76200</xdr:colOff>
      <xdr:row>54</xdr:row>
      <xdr:rowOff>44450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130827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04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114300</xdr:rowOff>
    </xdr:from>
    <xdr:to>
      <xdr:col>20</xdr:col>
      <xdr:colOff>38100</xdr:colOff>
      <xdr:row>54</xdr:row>
      <xdr:rowOff>44450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54627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8970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57150</xdr:rowOff>
    </xdr:from>
    <xdr:to>
      <xdr:col>15</xdr:col>
      <xdr:colOff>149225</xdr:colOff>
      <xdr:row>53</xdr:row>
      <xdr:rowOff>158750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14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168927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114300</xdr:rowOff>
    </xdr:from>
    <xdr:to>
      <xdr:col>11</xdr:col>
      <xdr:colOff>60325</xdr:colOff>
      <xdr:row>54</xdr:row>
      <xdr:rowOff>44450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54627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897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152400</xdr:rowOff>
    </xdr:from>
    <xdr:to>
      <xdr:col>6</xdr:col>
      <xdr:colOff>171450</xdr:colOff>
      <xdr:row>54</xdr:row>
      <xdr:rowOff>82550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92727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00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令和２年度は簡水施設更新事業に一般財源を充当しており、経常経費にはその他特定財源を充当している為、改善しているように見えている。今後、施設の老朽化による維持補修費の増が予想される。</a:t>
          </a:r>
          <a:endParaRPr lang="ja-JP" altLang="ja-JP" sz="1400">
            <a:effectLst/>
          </a:endParaRPr>
        </a:p>
        <a:p>
          <a:r>
            <a:rPr kumimoji="1" lang="ja-JP" altLang="ja-JP" sz="1100">
              <a:solidFill>
                <a:schemeClr val="dk1"/>
              </a:solidFill>
              <a:effectLst/>
              <a:latin typeface="+mn-lt"/>
              <a:ea typeface="+mn-ea"/>
              <a:cs typeface="+mn-cs"/>
            </a:rPr>
            <a:t>　公共施設等総合管理計画を元に大規模改修を計画的に実施し、基金の取崩し等を行い、一般会計から特別会計への繰出金の抑制を行っていく。</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61</xdr:row>
      <xdr:rowOff>130810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908812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102887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130810</xdr:rowOff>
    </xdr:from>
    <xdr:to>
      <xdr:col>82</xdr:col>
      <xdr:colOff>196850</xdr:colOff>
      <xdr:row>61</xdr:row>
      <xdr:rowOff>130810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589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81280</xdr:rowOff>
    </xdr:from>
    <xdr:to>
      <xdr:col>82</xdr:col>
      <xdr:colOff>107950</xdr:colOff>
      <xdr:row>56</xdr:row>
      <xdr:rowOff>96520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5671800" y="96824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162577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5080</xdr:rowOff>
    </xdr:from>
    <xdr:to>
      <xdr:col>78</xdr:col>
      <xdr:colOff>69850</xdr:colOff>
      <xdr:row>56</xdr:row>
      <xdr:rowOff>96520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4782800" y="9263380"/>
          <a:ext cx="889000" cy="434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41910</xdr:rowOff>
    </xdr:from>
    <xdr:to>
      <xdr:col>78</xdr:col>
      <xdr:colOff>120650</xdr:colOff>
      <xdr:row>57</xdr:row>
      <xdr:rowOff>143510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128287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900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5080</xdr:rowOff>
    </xdr:from>
    <xdr:to>
      <xdr:col>73</xdr:col>
      <xdr:colOff>180975</xdr:colOff>
      <xdr:row>57</xdr:row>
      <xdr:rowOff>16510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3893800" y="9263380"/>
          <a:ext cx="889000" cy="525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26670</xdr:rowOff>
    </xdr:from>
    <xdr:to>
      <xdr:col>74</xdr:col>
      <xdr:colOff>31750</xdr:colOff>
      <xdr:row>57</xdr:row>
      <xdr:rowOff>128270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113047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134620</xdr:rowOff>
    </xdr:from>
    <xdr:to>
      <xdr:col>69</xdr:col>
      <xdr:colOff>92075</xdr:colOff>
      <xdr:row>57</xdr:row>
      <xdr:rowOff>16510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004800" y="97358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34290</xdr:rowOff>
    </xdr:from>
    <xdr:to>
      <xdr:col>69</xdr:col>
      <xdr:colOff>142875</xdr:colOff>
      <xdr:row>57</xdr:row>
      <xdr:rowOff>135890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120667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87630</xdr:rowOff>
    </xdr:from>
    <xdr:to>
      <xdr:col>65</xdr:col>
      <xdr:colOff>53975</xdr:colOff>
      <xdr:row>58</xdr:row>
      <xdr:rowOff>17780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8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2557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30480</xdr:rowOff>
    </xdr:from>
    <xdr:to>
      <xdr:col>82</xdr:col>
      <xdr:colOff>158750</xdr:colOff>
      <xdr:row>56</xdr:row>
      <xdr:rowOff>132080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47007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947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45720</xdr:rowOff>
    </xdr:from>
    <xdr:to>
      <xdr:col>78</xdr:col>
      <xdr:colOff>120650</xdr:colOff>
      <xdr:row>56</xdr:row>
      <xdr:rowOff>147320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964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157497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941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53</xdr:row>
      <xdr:rowOff>125730</xdr:rowOff>
    </xdr:from>
    <xdr:to>
      <xdr:col>74</xdr:col>
      <xdr:colOff>31750</xdr:colOff>
      <xdr:row>54</xdr:row>
      <xdr:rowOff>55880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921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66057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898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137160</xdr:rowOff>
    </xdr:from>
    <xdr:to>
      <xdr:col>69</xdr:col>
      <xdr:colOff>142875</xdr:colOff>
      <xdr:row>57</xdr:row>
      <xdr:rowOff>67310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973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77487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950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83820</xdr:rowOff>
    </xdr:from>
    <xdr:to>
      <xdr:col>65</xdr:col>
      <xdr:colOff>53975</xdr:colOff>
      <xdr:row>57</xdr:row>
      <xdr:rowOff>13970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968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24147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945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定期航路事業を委託費から補助費とした事で、約</a:t>
          </a:r>
          <a:r>
            <a:rPr kumimoji="1" lang="en-US" altLang="ja-JP" sz="1100">
              <a:solidFill>
                <a:schemeClr val="dk1"/>
              </a:solidFill>
              <a:effectLst/>
              <a:latin typeface="+mn-lt"/>
              <a:ea typeface="+mn-ea"/>
              <a:cs typeface="+mn-cs"/>
            </a:rPr>
            <a:t>70,000</a:t>
          </a:r>
          <a:r>
            <a:rPr kumimoji="1" lang="ja-JP" altLang="en-US" sz="1100">
              <a:solidFill>
                <a:schemeClr val="dk1"/>
              </a:solidFill>
              <a:effectLst/>
              <a:latin typeface="+mn-lt"/>
              <a:ea typeface="+mn-ea"/>
              <a:cs typeface="+mn-cs"/>
            </a:rPr>
            <a:t>千円の増加となり、</a:t>
          </a:r>
          <a:r>
            <a:rPr kumimoji="1" lang="en-US" altLang="ja-JP" sz="1100">
              <a:solidFill>
                <a:schemeClr val="dk1"/>
              </a:solidFill>
              <a:effectLst/>
              <a:latin typeface="+mn-lt"/>
              <a:ea typeface="+mn-ea"/>
              <a:cs typeface="+mn-cs"/>
            </a:rPr>
            <a:t>6.9%</a:t>
          </a:r>
          <a:r>
            <a:rPr kumimoji="1" lang="ja-JP" altLang="en-US" sz="1100">
              <a:solidFill>
                <a:schemeClr val="dk1"/>
              </a:solidFill>
              <a:effectLst/>
              <a:latin typeface="+mn-lt"/>
              <a:ea typeface="+mn-ea"/>
              <a:cs typeface="+mn-cs"/>
            </a:rPr>
            <a:t>増となっている。</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今後、</a:t>
          </a:r>
          <a:r>
            <a:rPr kumimoji="1" lang="ja-JP" altLang="en-US" sz="1100">
              <a:solidFill>
                <a:schemeClr val="dk1"/>
              </a:solidFill>
              <a:effectLst/>
              <a:latin typeface="+mn-lt"/>
              <a:ea typeface="+mn-ea"/>
              <a:cs typeface="+mn-cs"/>
            </a:rPr>
            <a:t>公営企業化により増加する見込みであるため、公営企業の経営健全化も含め、</a:t>
          </a:r>
          <a:r>
            <a:rPr kumimoji="1" lang="ja-JP" altLang="ja-JP" sz="1100">
              <a:solidFill>
                <a:schemeClr val="dk1"/>
              </a:solidFill>
              <a:effectLst/>
              <a:latin typeface="+mn-lt"/>
              <a:ea typeface="+mn-ea"/>
              <a:cs typeface="+mn-cs"/>
            </a:rPr>
            <a:t>補助項目・比率</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の見直し</a:t>
          </a:r>
          <a:r>
            <a:rPr kumimoji="1" lang="ja-JP" altLang="en-US" sz="1100">
              <a:solidFill>
                <a:schemeClr val="dk1"/>
              </a:solidFill>
              <a:effectLst/>
              <a:latin typeface="+mn-lt"/>
              <a:ea typeface="+mn-ea"/>
              <a:cs typeface="+mn-cs"/>
            </a:rPr>
            <a:t>を行い</a:t>
          </a:r>
          <a:r>
            <a:rPr kumimoji="1" lang="ja-JP" altLang="ja-JP" sz="1100">
              <a:solidFill>
                <a:schemeClr val="dk1"/>
              </a:solidFill>
              <a:effectLst/>
              <a:latin typeface="+mn-lt"/>
              <a:ea typeface="+mn-ea"/>
              <a:cs typeface="+mn-cs"/>
            </a:rPr>
            <a:t>歳出抑制を図る。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35560</xdr:rowOff>
    </xdr:from>
    <xdr:to>
      <xdr:col>82</xdr:col>
      <xdr:colOff>107950</xdr:colOff>
      <xdr:row>40</xdr:row>
      <xdr:rowOff>131572</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864860"/>
          <a:ext cx="0" cy="11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103649</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696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131572</xdr:rowOff>
    </xdr:from>
    <xdr:to>
      <xdr:col>82</xdr:col>
      <xdr:colOff>196850</xdr:colOff>
      <xdr:row>40</xdr:row>
      <xdr:rowOff>131572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698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121937</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60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35560</xdr:rowOff>
    </xdr:from>
    <xdr:to>
      <xdr:col>82</xdr:col>
      <xdr:colOff>196850</xdr:colOff>
      <xdr:row>34</xdr:row>
      <xdr:rowOff>35560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864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131572</xdr:rowOff>
    </xdr:from>
    <xdr:to>
      <xdr:col>82</xdr:col>
      <xdr:colOff>107950</xdr:colOff>
      <xdr:row>36</xdr:row>
      <xdr:rowOff>104140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5671800" y="5960872"/>
          <a:ext cx="838200" cy="315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52849</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225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80772</xdr:rowOff>
    </xdr:from>
    <xdr:to>
      <xdr:col>82</xdr:col>
      <xdr:colOff>158750</xdr:colOff>
      <xdr:row>37</xdr:row>
      <xdr:rowOff>10922</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74422</xdr:rowOff>
    </xdr:from>
    <xdr:to>
      <xdr:col>78</xdr:col>
      <xdr:colOff>69850</xdr:colOff>
      <xdr:row>34</xdr:row>
      <xdr:rowOff>131572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4782800" y="5732272"/>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57912</xdr:rowOff>
    </xdr:from>
    <xdr:to>
      <xdr:col>78</xdr:col>
      <xdr:colOff>120650</xdr:colOff>
      <xdr:row>36</xdr:row>
      <xdr:rowOff>159512</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144289</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316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74422</xdr:rowOff>
    </xdr:from>
    <xdr:to>
      <xdr:col>73</xdr:col>
      <xdr:colOff>180975</xdr:colOff>
      <xdr:row>34</xdr:row>
      <xdr:rowOff>131572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3893800" y="5732272"/>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153433</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131572</xdr:rowOff>
    </xdr:from>
    <xdr:to>
      <xdr:col>69</xdr:col>
      <xdr:colOff>92075</xdr:colOff>
      <xdr:row>35</xdr:row>
      <xdr:rowOff>78994</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004800" y="5960872"/>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85344</xdr:rowOff>
    </xdr:from>
    <xdr:to>
      <xdr:col>69</xdr:col>
      <xdr:colOff>142875</xdr:colOff>
      <xdr:row>37</xdr:row>
      <xdr:rowOff>15494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271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117348</xdr:rowOff>
    </xdr:from>
    <xdr:to>
      <xdr:col>65</xdr:col>
      <xdr:colOff>53975</xdr:colOff>
      <xdr:row>37</xdr:row>
      <xdr:rowOff>47498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32275</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53340</xdr:rowOff>
    </xdr:from>
    <xdr:to>
      <xdr:col>82</xdr:col>
      <xdr:colOff>158750</xdr:colOff>
      <xdr:row>36</xdr:row>
      <xdr:rowOff>154940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69867</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80772</xdr:rowOff>
    </xdr:from>
    <xdr:to>
      <xdr:col>78</xdr:col>
      <xdr:colOff>120650</xdr:colOff>
      <xdr:row>35</xdr:row>
      <xdr:rowOff>10922</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591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21099</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5678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23622</xdr:rowOff>
    </xdr:from>
    <xdr:to>
      <xdr:col>74</xdr:col>
      <xdr:colOff>31750</xdr:colOff>
      <xdr:row>33</xdr:row>
      <xdr:rowOff>125222</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5681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31</xdr:row>
      <xdr:rowOff>135399</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545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80772</xdr:rowOff>
    </xdr:from>
    <xdr:to>
      <xdr:col>69</xdr:col>
      <xdr:colOff>142875</xdr:colOff>
      <xdr:row>35</xdr:row>
      <xdr:rowOff>10922</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591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21099</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567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28194</xdr:rowOff>
    </xdr:from>
    <xdr:to>
      <xdr:col>65</xdr:col>
      <xdr:colOff>53975</xdr:colOff>
      <xdr:row>35</xdr:row>
      <xdr:rowOff>129794</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6028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139971</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5797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類似団体中上位水準となっている。これは平成</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年度に繰上償還を実施したことや起債を臨時財政対策債のみに制限したことにより地方債残高が減少していることによるものである。</a:t>
          </a:r>
          <a:endParaRPr lang="ja-JP" altLang="ja-JP" sz="1400">
            <a:effectLst/>
          </a:endParaRPr>
        </a:p>
        <a:p>
          <a:r>
            <a:rPr kumimoji="1" lang="ja-JP" altLang="ja-JP" sz="1100">
              <a:solidFill>
                <a:schemeClr val="dk1"/>
              </a:solidFill>
              <a:effectLst/>
              <a:latin typeface="+mn-lt"/>
              <a:ea typeface="+mn-ea"/>
              <a:cs typeface="+mn-cs"/>
            </a:rPr>
            <a:t>　今後、令和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年度にかけて大型の事業が予定されており、悪化が見込まれるが起債を最小限度とすることにより公債費の増加を避ける。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153670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509500"/>
          <a:ext cx="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125747</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401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153670</xdr:rowOff>
    </xdr:from>
    <xdr:to>
      <xdr:col>24</xdr:col>
      <xdr:colOff>114300</xdr:colOff>
      <xdr:row>81</xdr:row>
      <xdr:rowOff>153670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4041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77470</xdr:rowOff>
    </xdr:from>
    <xdr:to>
      <xdr:col>24</xdr:col>
      <xdr:colOff>25400</xdr:colOff>
      <xdr:row>75</xdr:row>
      <xdr:rowOff>96520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3987800" y="1293622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74947</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105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102870</xdr:rowOff>
    </xdr:from>
    <xdr:to>
      <xdr:col>24</xdr:col>
      <xdr:colOff>76200</xdr:colOff>
      <xdr:row>77</xdr:row>
      <xdr:rowOff>33020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77470</xdr:rowOff>
    </xdr:from>
    <xdr:to>
      <xdr:col>19</xdr:col>
      <xdr:colOff>187325</xdr:colOff>
      <xdr:row>75</xdr:row>
      <xdr:rowOff>111760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098800" y="1293622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60961</xdr:rowOff>
    </xdr:from>
    <xdr:to>
      <xdr:col>20</xdr:col>
      <xdr:colOff>38100</xdr:colOff>
      <xdr:row>76</xdr:row>
      <xdr:rowOff>162561</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147338</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177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46990</xdr:rowOff>
    </xdr:from>
    <xdr:to>
      <xdr:col>15</xdr:col>
      <xdr:colOff>98425</xdr:colOff>
      <xdr:row>75</xdr:row>
      <xdr:rowOff>111760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2209800" y="1290574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140970</xdr:rowOff>
    </xdr:from>
    <xdr:to>
      <xdr:col>15</xdr:col>
      <xdr:colOff>149225</xdr:colOff>
      <xdr:row>77</xdr:row>
      <xdr:rowOff>71120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55897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81280</xdr:rowOff>
    </xdr:from>
    <xdr:to>
      <xdr:col>11</xdr:col>
      <xdr:colOff>9525</xdr:colOff>
      <xdr:row>75</xdr:row>
      <xdr:rowOff>46990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1320800" y="1276858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11430</xdr:rowOff>
    </xdr:from>
    <xdr:to>
      <xdr:col>11</xdr:col>
      <xdr:colOff>60325</xdr:colOff>
      <xdr:row>77</xdr:row>
      <xdr:rowOff>113030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97807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82566</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45720</xdr:rowOff>
    </xdr:from>
    <xdr:to>
      <xdr:col>24</xdr:col>
      <xdr:colOff>76200</xdr:colOff>
      <xdr:row>75</xdr:row>
      <xdr:rowOff>147320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290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62247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2749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26670</xdr:rowOff>
    </xdr:from>
    <xdr:to>
      <xdr:col>20</xdr:col>
      <xdr:colOff>38100</xdr:colOff>
      <xdr:row>75</xdr:row>
      <xdr:rowOff>128270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138447</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654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60960</xdr:rowOff>
    </xdr:from>
    <xdr:to>
      <xdr:col>15</xdr:col>
      <xdr:colOff>149225</xdr:colOff>
      <xdr:row>75</xdr:row>
      <xdr:rowOff>162561</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29197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1287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688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167640</xdr:rowOff>
    </xdr:from>
    <xdr:to>
      <xdr:col>11</xdr:col>
      <xdr:colOff>60325</xdr:colOff>
      <xdr:row>75</xdr:row>
      <xdr:rowOff>97790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107967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262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30480</xdr:rowOff>
    </xdr:from>
    <xdr:to>
      <xdr:col>6</xdr:col>
      <xdr:colOff>171450</xdr:colOff>
      <xdr:row>74</xdr:row>
      <xdr:rowOff>132080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271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142257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248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経常経費比率中、公債費以外の比率を占める割合は大きい。令和２年度は臨時経費に多くの一般財源を充当しており、経常経費にはその他特定財源を充当している為、改善しているように見えている。</a:t>
          </a:r>
          <a:endParaRPr lang="ja-JP" altLang="ja-JP" sz="1400">
            <a:effectLst/>
          </a:endParaRPr>
        </a:p>
        <a:p>
          <a:r>
            <a:rPr kumimoji="1" lang="ja-JP" altLang="ja-JP" sz="1100">
              <a:solidFill>
                <a:schemeClr val="dk1"/>
              </a:solidFill>
              <a:effectLst/>
              <a:latin typeface="+mn-lt"/>
              <a:ea typeface="+mn-ea"/>
              <a:cs typeface="+mn-cs"/>
            </a:rPr>
            <a:t>　比率の大きい人件費については、職員の新陳代謝や諸手当の見直し、人事院勧告に沿った給与水準の適正化を図る。</a:t>
          </a:r>
          <a:endParaRPr lang="ja-JP" altLang="ja-JP" sz="1400">
            <a:effectLst/>
          </a:endParaRPr>
        </a:p>
        <a:p>
          <a:r>
            <a:rPr kumimoji="1" lang="ja-JP" altLang="ja-JP" sz="1100">
              <a:solidFill>
                <a:schemeClr val="dk1"/>
              </a:solidFill>
              <a:effectLst/>
              <a:latin typeface="+mn-lt"/>
              <a:ea typeface="+mn-ea"/>
              <a:cs typeface="+mn-cs"/>
            </a:rPr>
            <a:t>　物件費については、不要な物品購入の抑制により歳出を減らす事で、経常収支比率の改善を図る。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82913</xdr:rowOff>
    </xdr:from>
    <xdr:to>
      <xdr:col>82</xdr:col>
      <xdr:colOff>107950</xdr:colOff>
      <xdr:row>82</xdr:row>
      <xdr:rowOff>97608</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598763"/>
          <a:ext cx="0" cy="155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69685</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4128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97608</xdr:rowOff>
    </xdr:from>
    <xdr:to>
      <xdr:col>82</xdr:col>
      <xdr:colOff>196850</xdr:colOff>
      <xdr:row>82</xdr:row>
      <xdr:rowOff>97608</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4156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169290</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342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82913</xdr:rowOff>
    </xdr:from>
    <xdr:to>
      <xdr:col>82</xdr:col>
      <xdr:colOff>196850</xdr:colOff>
      <xdr:row>73</xdr:row>
      <xdr:rowOff>82913</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598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162923</xdr:rowOff>
    </xdr:from>
    <xdr:to>
      <xdr:col>82</xdr:col>
      <xdr:colOff>107950</xdr:colOff>
      <xdr:row>79</xdr:row>
      <xdr:rowOff>11068</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5671800" y="13536023"/>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42108</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0723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25581</xdr:rowOff>
    </xdr:from>
    <xdr:to>
      <xdr:col>82</xdr:col>
      <xdr:colOff>158750</xdr:colOff>
      <xdr:row>77</xdr:row>
      <xdr:rowOff>127181</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227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107406</xdr:rowOff>
    </xdr:from>
    <xdr:to>
      <xdr:col>78</xdr:col>
      <xdr:colOff>69850</xdr:colOff>
      <xdr:row>79</xdr:row>
      <xdr:rowOff>11068</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4782800" y="12794706"/>
          <a:ext cx="889000" cy="760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128451</xdr:rowOff>
    </xdr:from>
    <xdr:to>
      <xdr:col>78</xdr:col>
      <xdr:colOff>120650</xdr:colOff>
      <xdr:row>77</xdr:row>
      <xdr:rowOff>58601</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68778</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29275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107406</xdr:rowOff>
    </xdr:from>
    <xdr:to>
      <xdr:col>73</xdr:col>
      <xdr:colOff>180975</xdr:colOff>
      <xdr:row>78</xdr:row>
      <xdr:rowOff>58420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893800" y="12794706"/>
          <a:ext cx="889000" cy="636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68036</xdr:rowOff>
    </xdr:from>
    <xdr:to>
      <xdr:col>74</xdr:col>
      <xdr:colOff>31750</xdr:colOff>
      <xdr:row>77</xdr:row>
      <xdr:rowOff>169636</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154413</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356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58420</xdr:rowOff>
    </xdr:from>
    <xdr:to>
      <xdr:col>69</xdr:col>
      <xdr:colOff>92075</xdr:colOff>
      <xdr:row>78</xdr:row>
      <xdr:rowOff>64951</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3004800" y="13431520"/>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84364</xdr:rowOff>
    </xdr:from>
    <xdr:to>
      <xdr:col>69</xdr:col>
      <xdr:colOff>142875</xdr:colOff>
      <xdr:row>78</xdr:row>
      <xdr:rowOff>14514</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24691</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05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143148</xdr:rowOff>
    </xdr:from>
    <xdr:to>
      <xdr:col>65</xdr:col>
      <xdr:colOff>53975</xdr:colOff>
      <xdr:row>78</xdr:row>
      <xdr:rowOff>73298</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34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83475</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11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112123</xdr:rowOff>
    </xdr:from>
    <xdr:to>
      <xdr:col>82</xdr:col>
      <xdr:colOff>158750</xdr:colOff>
      <xdr:row>79</xdr:row>
      <xdr:rowOff>42273</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485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84200</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457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131718</xdr:rowOff>
    </xdr:from>
    <xdr:to>
      <xdr:col>78</xdr:col>
      <xdr:colOff>120650</xdr:colOff>
      <xdr:row>79</xdr:row>
      <xdr:rowOff>61868</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504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46645</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35911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56606</xdr:rowOff>
    </xdr:from>
    <xdr:to>
      <xdr:col>74</xdr:col>
      <xdr:colOff>31750</xdr:colOff>
      <xdr:row>74</xdr:row>
      <xdr:rowOff>158206</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2743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168383</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2512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7620</xdr:rowOff>
    </xdr:from>
    <xdr:to>
      <xdr:col>69</xdr:col>
      <xdr:colOff>142875</xdr:colOff>
      <xdr:row>78</xdr:row>
      <xdr:rowOff>109220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93997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14151</xdr:rowOff>
    </xdr:from>
    <xdr:to>
      <xdr:col>65</xdr:col>
      <xdr:colOff>53975</xdr:colOff>
      <xdr:row>78</xdr:row>
      <xdr:rowOff>115751</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387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100528</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473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a:extLst>
            <a:ext uri="{FF2B5EF4-FFF2-40B4-BE49-F238E27FC236}">
              <a16:creationId xmlns:a16="http://schemas.microsoft.com/office/drawing/2014/main" id="{00000000-0008-0000-0500-00002D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129658</xdr:rowOff>
    </xdr:from>
    <xdr:to>
      <xdr:col>29</xdr:col>
      <xdr:colOff>127000</xdr:colOff>
      <xdr:row>19</xdr:row>
      <xdr:rowOff>134600</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651500" y="1891783"/>
          <a:ext cx="0" cy="154799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106677</xdr:rowOff>
    </xdr:from>
    <xdr:ext cx="762000" cy="259045"/>
    <xdr:sp macro="" textlink="">
      <xdr:nvSpPr>
        <xdr:cNvPr id="47" name="人口1人当たり決算額の推移最小値テキスト130">
          <a:extLst>
            <a:ext uri="{FF2B5EF4-FFF2-40B4-BE49-F238E27FC236}">
              <a16:creationId xmlns:a16="http://schemas.microsoft.com/office/drawing/2014/main" id="{00000000-0008-0000-0500-00002F000000}"/>
            </a:ext>
          </a:extLst>
        </xdr:cNvPr>
        <xdr:cNvSpPr txBox="1"/>
      </xdr:nvSpPr>
      <xdr:spPr>
        <a:xfrm>
          <a:off x="5740400" y="341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134600</xdr:rowOff>
    </xdr:from>
    <xdr:to>
      <xdr:col>30</xdr:col>
      <xdr:colOff>25400</xdr:colOff>
      <xdr:row>19</xdr:row>
      <xdr:rowOff>134600</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34397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44585</xdr:rowOff>
    </xdr:from>
    <xdr:ext cx="762000" cy="259045"/>
    <xdr:sp macro="" textlink="">
      <xdr:nvSpPr>
        <xdr:cNvPr id="49" name="人口1人当たり決算額の推移最大値テキスト130">
          <a:extLst>
            <a:ext uri="{FF2B5EF4-FFF2-40B4-BE49-F238E27FC236}">
              <a16:creationId xmlns:a16="http://schemas.microsoft.com/office/drawing/2014/main" id="{00000000-0008-0000-0500-000031000000}"/>
            </a:ext>
          </a:extLst>
        </xdr:cNvPr>
        <xdr:cNvSpPr txBox="1"/>
      </xdr:nvSpPr>
      <xdr:spPr>
        <a:xfrm>
          <a:off x="5740400" y="1635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10</xdr:row>
      <xdr:rowOff>129658</xdr:rowOff>
    </xdr:from>
    <xdr:to>
      <xdr:col>30</xdr:col>
      <xdr:colOff>25400</xdr:colOff>
      <xdr:row>10</xdr:row>
      <xdr:rowOff>129658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189178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1238</xdr:rowOff>
    </xdr:from>
    <xdr:to>
      <xdr:col>29</xdr:col>
      <xdr:colOff>127000</xdr:colOff>
      <xdr:row>13</xdr:row>
      <xdr:rowOff>137025</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5003800" y="2277713"/>
          <a:ext cx="647700" cy="1357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104723</xdr:rowOff>
    </xdr:from>
    <xdr:ext cx="762000" cy="259045"/>
    <xdr:sp macro="" textlink="">
      <xdr:nvSpPr>
        <xdr:cNvPr id="52" name="人口1人当たり決算額の推移平均値テキスト130">
          <a:extLst>
            <a:ext uri="{FF2B5EF4-FFF2-40B4-BE49-F238E27FC236}">
              <a16:creationId xmlns:a16="http://schemas.microsoft.com/office/drawing/2014/main" id="{00000000-0008-0000-0500-000034000000}"/>
            </a:ext>
          </a:extLst>
        </xdr:cNvPr>
        <xdr:cNvSpPr txBox="1"/>
      </xdr:nvSpPr>
      <xdr:spPr>
        <a:xfrm>
          <a:off x="5740400" y="30669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132646</xdr:rowOff>
    </xdr:from>
    <xdr:to>
      <xdr:col>29</xdr:col>
      <xdr:colOff>177800</xdr:colOff>
      <xdr:row>18</xdr:row>
      <xdr:rowOff>62796</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5600700" y="30949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13</xdr:row>
      <xdr:rowOff>137025</xdr:rowOff>
    </xdr:from>
    <xdr:to>
      <xdr:col>26</xdr:col>
      <xdr:colOff>50800</xdr:colOff>
      <xdr:row>13</xdr:row>
      <xdr:rowOff>170843</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4305300" y="2413500"/>
          <a:ext cx="698500" cy="338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157912</xdr:rowOff>
    </xdr:from>
    <xdr:to>
      <xdr:col>26</xdr:col>
      <xdr:colOff>101600</xdr:colOff>
      <xdr:row>18</xdr:row>
      <xdr:rowOff>88062</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953000" y="31201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72839</xdr:rowOff>
    </xdr:from>
    <xdr:ext cx="7366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4622800" y="32065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13</xdr:row>
      <xdr:rowOff>170843</xdr:rowOff>
    </xdr:from>
    <xdr:to>
      <xdr:col>22</xdr:col>
      <xdr:colOff>114300</xdr:colOff>
      <xdr:row>14</xdr:row>
      <xdr:rowOff>32790</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3606800" y="2447318"/>
          <a:ext cx="698500" cy="333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167461</xdr:rowOff>
    </xdr:from>
    <xdr:to>
      <xdr:col>22</xdr:col>
      <xdr:colOff>165100</xdr:colOff>
      <xdr:row>18</xdr:row>
      <xdr:rowOff>97611</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254500" y="3129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82388</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924300" y="3216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32790</xdr:rowOff>
    </xdr:from>
    <xdr:to>
      <xdr:col>18</xdr:col>
      <xdr:colOff>177800</xdr:colOff>
      <xdr:row>14</xdr:row>
      <xdr:rowOff>124376</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2908300" y="2480715"/>
          <a:ext cx="698500" cy="915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154531</xdr:rowOff>
    </xdr:from>
    <xdr:to>
      <xdr:col>19</xdr:col>
      <xdr:colOff>38100</xdr:colOff>
      <xdr:row>18</xdr:row>
      <xdr:rowOff>84681</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3556000" y="31168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69458</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225800" y="320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160884</xdr:rowOff>
    </xdr:from>
    <xdr:to>
      <xdr:col>15</xdr:col>
      <xdr:colOff>101600</xdr:colOff>
      <xdr:row>18</xdr:row>
      <xdr:rowOff>91034</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2857500" y="3123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75811</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527300" y="3209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12</xdr:row>
      <xdr:rowOff>121888</xdr:rowOff>
    </xdr:from>
    <xdr:to>
      <xdr:col>29</xdr:col>
      <xdr:colOff>177800</xdr:colOff>
      <xdr:row>13</xdr:row>
      <xdr:rowOff>52038</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5600700" y="22269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11</xdr:row>
      <xdr:rowOff>138415</xdr:rowOff>
    </xdr:from>
    <xdr:ext cx="762000" cy="259045"/>
    <xdr:sp macro="" textlink="">
      <xdr:nvSpPr>
        <xdr:cNvPr id="71" name="人口1人当たり決算額の推移該当値テキスト130">
          <a:extLst>
            <a:ext uri="{FF2B5EF4-FFF2-40B4-BE49-F238E27FC236}">
              <a16:creationId xmlns:a16="http://schemas.microsoft.com/office/drawing/2014/main" id="{00000000-0008-0000-0500-000047000000}"/>
            </a:ext>
          </a:extLst>
        </xdr:cNvPr>
        <xdr:cNvSpPr txBox="1"/>
      </xdr:nvSpPr>
      <xdr:spPr>
        <a:xfrm>
          <a:off x="5740400" y="2071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13</xdr:row>
      <xdr:rowOff>86225</xdr:rowOff>
    </xdr:from>
    <xdr:to>
      <xdr:col>26</xdr:col>
      <xdr:colOff>101600</xdr:colOff>
      <xdr:row>14</xdr:row>
      <xdr:rowOff>16375</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953000" y="2362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26552</xdr:rowOff>
    </xdr:from>
    <xdr:ext cx="7366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4622800" y="213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13</xdr:row>
      <xdr:rowOff>120043</xdr:rowOff>
    </xdr:from>
    <xdr:to>
      <xdr:col>22</xdr:col>
      <xdr:colOff>165100</xdr:colOff>
      <xdr:row>14</xdr:row>
      <xdr:rowOff>50193</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254500" y="23965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12</xdr:row>
      <xdr:rowOff>60370</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924300" y="2165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13</xdr:row>
      <xdr:rowOff>153440</xdr:rowOff>
    </xdr:from>
    <xdr:to>
      <xdr:col>19</xdr:col>
      <xdr:colOff>38100</xdr:colOff>
      <xdr:row>14</xdr:row>
      <xdr:rowOff>83590</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3556000" y="24299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12</xdr:row>
      <xdr:rowOff>93767</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225800" y="219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73576</xdr:rowOff>
    </xdr:from>
    <xdr:to>
      <xdr:col>15</xdr:col>
      <xdr:colOff>101600</xdr:colOff>
      <xdr:row>15</xdr:row>
      <xdr:rowOff>3726</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2857500" y="25215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13903</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2527300" y="2290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a:extLst>
            <a:ext uri="{FF2B5EF4-FFF2-40B4-BE49-F238E27FC236}">
              <a16:creationId xmlns:a16="http://schemas.microsoft.com/office/drawing/2014/main" id="{00000000-0008-0000-0500-000051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a:extLst>
            <a:ext uri="{FF2B5EF4-FFF2-40B4-BE49-F238E27FC236}">
              <a16:creationId xmlns:a16="http://schemas.microsoft.com/office/drawing/2014/main" id="{00000000-0008-0000-0500-00005A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a:extLst>
            <a:ext uri="{FF2B5EF4-FFF2-40B4-BE49-F238E27FC236}">
              <a16:creationId xmlns:a16="http://schemas.microsoft.com/office/drawing/2014/main" id="{00000000-0008-0000-0500-00005B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a:extLst>
            <a:ext uri="{FF2B5EF4-FFF2-40B4-BE49-F238E27FC236}">
              <a16:creationId xmlns:a16="http://schemas.microsoft.com/office/drawing/2014/main" id="{00000000-0008-0000-0500-00005C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219339</xdr:rowOff>
    </xdr:from>
    <xdr:to>
      <xdr:col>29</xdr:col>
      <xdr:colOff>127000</xdr:colOff>
      <xdr:row>37</xdr:row>
      <xdr:rowOff>174728</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143889"/>
          <a:ext cx="0" cy="115553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146805</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27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174728</xdr:rowOff>
    </xdr:from>
    <xdr:to>
      <xdr:col>30</xdr:col>
      <xdr:colOff>25400</xdr:colOff>
      <xdr:row>37</xdr:row>
      <xdr:rowOff>174728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2994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134266</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887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219339</xdr:rowOff>
    </xdr:from>
    <xdr:to>
      <xdr:col>30</xdr:col>
      <xdr:colOff>25400</xdr:colOff>
      <xdr:row>33</xdr:row>
      <xdr:rowOff>219339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1438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232175</xdr:rowOff>
    </xdr:from>
    <xdr:to>
      <xdr:col>29</xdr:col>
      <xdr:colOff>127000</xdr:colOff>
      <xdr:row>35</xdr:row>
      <xdr:rowOff>239209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003800" y="6842525"/>
          <a:ext cx="647700" cy="70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294384</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9047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322307</xdr:rowOff>
    </xdr:from>
    <xdr:to>
      <xdr:col>29</xdr:col>
      <xdr:colOff>177800</xdr:colOff>
      <xdr:row>36</xdr:row>
      <xdr:rowOff>81007</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932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232175</xdr:rowOff>
    </xdr:from>
    <xdr:to>
      <xdr:col>26</xdr:col>
      <xdr:colOff>50800</xdr:colOff>
      <xdr:row>35</xdr:row>
      <xdr:rowOff>315324</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6842525"/>
          <a:ext cx="698500" cy="831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3128</xdr:rowOff>
    </xdr:from>
    <xdr:to>
      <xdr:col>26</xdr:col>
      <xdr:colOff>101600</xdr:colOff>
      <xdr:row>36</xdr:row>
      <xdr:rowOff>104728</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9563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89505</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70427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315324</xdr:rowOff>
    </xdr:from>
    <xdr:to>
      <xdr:col>22</xdr:col>
      <xdr:colOff>114300</xdr:colOff>
      <xdr:row>35</xdr:row>
      <xdr:rowOff>339034</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3606800" y="6925674"/>
          <a:ext cx="698500" cy="237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329222</xdr:rowOff>
    </xdr:from>
    <xdr:to>
      <xdr:col>22</xdr:col>
      <xdr:colOff>165100</xdr:colOff>
      <xdr:row>36</xdr:row>
      <xdr:rowOff>87922</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6939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72699</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70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339034</xdr:rowOff>
    </xdr:from>
    <xdr:to>
      <xdr:col>18</xdr:col>
      <xdr:colOff>177800</xdr:colOff>
      <xdr:row>36</xdr:row>
      <xdr:rowOff>134361</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2908300" y="6949384"/>
          <a:ext cx="698500" cy="1382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338122</xdr:rowOff>
    </xdr:from>
    <xdr:to>
      <xdr:col>19</xdr:col>
      <xdr:colOff>38100</xdr:colOff>
      <xdr:row>36</xdr:row>
      <xdr:rowOff>96822</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9484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81599</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703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341258</xdr:rowOff>
    </xdr:from>
    <xdr:to>
      <xdr:col>15</xdr:col>
      <xdr:colOff>101600</xdr:colOff>
      <xdr:row>36</xdr:row>
      <xdr:rowOff>99958</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9516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110135</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672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188409</xdr:rowOff>
    </xdr:from>
    <xdr:to>
      <xdr:col>29</xdr:col>
      <xdr:colOff>177800</xdr:colOff>
      <xdr:row>35</xdr:row>
      <xdr:rowOff>290009</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67987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33486</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643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181375</xdr:rowOff>
    </xdr:from>
    <xdr:to>
      <xdr:col>26</xdr:col>
      <xdr:colOff>101600</xdr:colOff>
      <xdr:row>35</xdr:row>
      <xdr:rowOff>282975</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67917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293152</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65606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264524</xdr:rowOff>
    </xdr:from>
    <xdr:to>
      <xdr:col>22</xdr:col>
      <xdr:colOff>165100</xdr:colOff>
      <xdr:row>36</xdr:row>
      <xdr:rowOff>23224</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68748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33401</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6643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288234</xdr:rowOff>
    </xdr:from>
    <xdr:to>
      <xdr:col>19</xdr:col>
      <xdr:colOff>38100</xdr:colOff>
      <xdr:row>36</xdr:row>
      <xdr:rowOff>46934</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68985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57111</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6667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83561</xdr:rowOff>
    </xdr:from>
    <xdr:to>
      <xdr:col>15</xdr:col>
      <xdr:colOff>101600</xdr:colOff>
      <xdr:row>37</xdr:row>
      <xdr:rowOff>13711</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70368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169938</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7123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317
312
4.12
1,717,255
1,604,785
93,119
460,718
434,602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30522</xdr:rowOff>
    </xdr:from>
    <xdr:to>
      <xdr:col>24</xdr:col>
      <xdr:colOff>62865</xdr:colOff>
      <xdr:row>38</xdr:row>
      <xdr:rowOff>119714</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174022"/>
          <a:ext cx="1270" cy="14607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123541</xdr:rowOff>
    </xdr:from>
    <xdr:ext cx="534377"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63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119714</xdr:rowOff>
    </xdr:from>
    <xdr:to>
      <xdr:col>24</xdr:col>
      <xdr:colOff>152400</xdr:colOff>
      <xdr:row>38</xdr:row>
      <xdr:rowOff>119714</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634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148649</xdr:rowOff>
    </xdr:from>
    <xdr:ext cx="599010"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949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30522</xdr:rowOff>
    </xdr:from>
    <xdr:to>
      <xdr:col>24</xdr:col>
      <xdr:colOff>152400</xdr:colOff>
      <xdr:row>30</xdr:row>
      <xdr:rowOff>30522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174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134204</xdr:rowOff>
    </xdr:from>
    <xdr:to>
      <xdr:col>24</xdr:col>
      <xdr:colOff>63500</xdr:colOff>
      <xdr:row>32</xdr:row>
      <xdr:rowOff>24948</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3797300" y="5449154"/>
          <a:ext cx="838200" cy="62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123715</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2959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145288</xdr:rowOff>
    </xdr:from>
    <xdr:to>
      <xdr:col>24</xdr:col>
      <xdr:colOff>114300</xdr:colOff>
      <xdr:row>37</xdr:row>
      <xdr:rowOff>75438</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31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24948</xdr:rowOff>
    </xdr:from>
    <xdr:to>
      <xdr:col>19</xdr:col>
      <xdr:colOff>177800</xdr:colOff>
      <xdr:row>32</xdr:row>
      <xdr:rowOff>129829</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908300" y="5511348"/>
          <a:ext cx="889000" cy="104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166147</xdr:rowOff>
    </xdr:from>
    <xdr:to>
      <xdr:col>20</xdr:col>
      <xdr:colOff>38100</xdr:colOff>
      <xdr:row>37</xdr:row>
      <xdr:rowOff>96297</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3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87424</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431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129829</xdr:rowOff>
    </xdr:from>
    <xdr:to>
      <xdr:col>15</xdr:col>
      <xdr:colOff>50800</xdr:colOff>
      <xdr:row>33</xdr:row>
      <xdr:rowOff>40233</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019300" y="5616229"/>
          <a:ext cx="889000" cy="81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170567</xdr:rowOff>
    </xdr:from>
    <xdr:to>
      <xdr:col>15</xdr:col>
      <xdr:colOff>101600</xdr:colOff>
      <xdr:row>37</xdr:row>
      <xdr:rowOff>100717</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91844</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435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40233</xdr:rowOff>
    </xdr:from>
    <xdr:to>
      <xdr:col>10</xdr:col>
      <xdr:colOff>114300</xdr:colOff>
      <xdr:row>33</xdr:row>
      <xdr:rowOff>121789</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130300" y="5698083"/>
          <a:ext cx="889000" cy="81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34714</xdr:rowOff>
    </xdr:from>
    <xdr:to>
      <xdr:col>10</xdr:col>
      <xdr:colOff>165100</xdr:colOff>
      <xdr:row>37</xdr:row>
      <xdr:rowOff>136314</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78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127440</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471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42243</xdr:rowOff>
    </xdr:from>
    <xdr:to>
      <xdr:col>6</xdr:col>
      <xdr:colOff>38100</xdr:colOff>
      <xdr:row>37</xdr:row>
      <xdr:rowOff>143843</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385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134969</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478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83404</xdr:rowOff>
    </xdr:from>
    <xdr:to>
      <xdr:col>24</xdr:col>
      <xdr:colOff>114300</xdr:colOff>
      <xdr:row>32</xdr:row>
      <xdr:rowOff>13554</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5398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106281</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5249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818,366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145598</xdr:rowOff>
    </xdr:from>
    <xdr:to>
      <xdr:col>20</xdr:col>
      <xdr:colOff>38100</xdr:colOff>
      <xdr:row>32</xdr:row>
      <xdr:rowOff>75748</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546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30</xdr:row>
      <xdr:rowOff>92275</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5235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79029</xdr:rowOff>
    </xdr:from>
    <xdr:to>
      <xdr:col>15</xdr:col>
      <xdr:colOff>101600</xdr:colOff>
      <xdr:row>33</xdr:row>
      <xdr:rowOff>9179</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556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31</xdr:row>
      <xdr:rowOff>25706</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5340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160883</xdr:rowOff>
    </xdr:from>
    <xdr:to>
      <xdr:col>10</xdr:col>
      <xdr:colOff>165100</xdr:colOff>
      <xdr:row>33</xdr:row>
      <xdr:rowOff>91033</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5647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31</xdr:row>
      <xdr:rowOff>107560</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5422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70989</xdr:rowOff>
    </xdr:from>
    <xdr:to>
      <xdr:col>6</xdr:col>
      <xdr:colOff>38100</xdr:colOff>
      <xdr:row>34</xdr:row>
      <xdr:rowOff>1139</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5728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32</xdr:row>
      <xdr:rowOff>17666</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5504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13412</xdr:rowOff>
    </xdr:from>
    <xdr:to>
      <xdr:col>24</xdr:col>
      <xdr:colOff>62865</xdr:colOff>
      <xdr:row>58</xdr:row>
      <xdr:rowOff>145523</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585912"/>
          <a:ext cx="1270" cy="1503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149350</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9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145523</xdr:rowOff>
    </xdr:from>
    <xdr:to>
      <xdr:col>24</xdr:col>
      <xdr:colOff>152400</xdr:colOff>
      <xdr:row>58</xdr:row>
      <xdr:rowOff>145523</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089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131539</xdr:rowOff>
    </xdr:from>
    <xdr:ext cx="690189"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36113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2,065,732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13412</xdr:rowOff>
    </xdr:from>
    <xdr:to>
      <xdr:col>24</xdr:col>
      <xdr:colOff>152400</xdr:colOff>
      <xdr:row>50</xdr:row>
      <xdr:rowOff>13412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585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100709</xdr:rowOff>
    </xdr:from>
    <xdr:to>
      <xdr:col>24</xdr:col>
      <xdr:colOff>63500</xdr:colOff>
      <xdr:row>52</xdr:row>
      <xdr:rowOff>136000</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016109"/>
          <a:ext cx="838200" cy="35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98093</xdr:rowOff>
    </xdr:from>
    <xdr:ext cx="599010"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87074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119666</xdr:rowOff>
    </xdr:from>
    <xdr:to>
      <xdr:col>24</xdr:col>
      <xdr:colOff>114300</xdr:colOff>
      <xdr:row>58</xdr:row>
      <xdr:rowOff>49816</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89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136000</xdr:rowOff>
    </xdr:from>
    <xdr:to>
      <xdr:col>19</xdr:col>
      <xdr:colOff>177800</xdr:colOff>
      <xdr:row>53</xdr:row>
      <xdr:rowOff>83514</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051400"/>
          <a:ext cx="889000" cy="118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146526</xdr:rowOff>
    </xdr:from>
    <xdr:to>
      <xdr:col>20</xdr:col>
      <xdr:colOff>38100</xdr:colOff>
      <xdr:row>58</xdr:row>
      <xdr:rowOff>76676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919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67803</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497795" y="10011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83514</xdr:rowOff>
    </xdr:from>
    <xdr:to>
      <xdr:col>15</xdr:col>
      <xdr:colOff>50800</xdr:colOff>
      <xdr:row>54</xdr:row>
      <xdr:rowOff>35077</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170364"/>
          <a:ext cx="889000" cy="123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134594</xdr:rowOff>
    </xdr:from>
    <xdr:to>
      <xdr:col>15</xdr:col>
      <xdr:colOff>101600</xdr:colOff>
      <xdr:row>58</xdr:row>
      <xdr:rowOff>64744</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90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55871</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08795" y="9999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35077</xdr:rowOff>
    </xdr:from>
    <xdr:to>
      <xdr:col>10</xdr:col>
      <xdr:colOff>114300</xdr:colOff>
      <xdr:row>54</xdr:row>
      <xdr:rowOff>114288</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293377"/>
          <a:ext cx="889000" cy="79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127314</xdr:rowOff>
    </xdr:from>
    <xdr:to>
      <xdr:col>10</xdr:col>
      <xdr:colOff>165100</xdr:colOff>
      <xdr:row>58</xdr:row>
      <xdr:rowOff>57464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99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48591</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19795" y="9992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126237</xdr:rowOff>
    </xdr:from>
    <xdr:to>
      <xdr:col>6</xdr:col>
      <xdr:colOff>38100</xdr:colOff>
      <xdr:row>58</xdr:row>
      <xdr:rowOff>56387</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9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47514</xdr:rowOff>
    </xdr:from>
    <xdr:ext cx="59901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30795" y="9991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49909</xdr:rowOff>
    </xdr:from>
    <xdr:to>
      <xdr:col>24</xdr:col>
      <xdr:colOff>114300</xdr:colOff>
      <xdr:row>52</xdr:row>
      <xdr:rowOff>151509</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896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72786</xdr:rowOff>
    </xdr:from>
    <xdr:ext cx="690189"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881673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1,501,170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52</xdr:row>
      <xdr:rowOff>85200</xdr:rowOff>
    </xdr:from>
    <xdr:to>
      <xdr:col>20</xdr:col>
      <xdr:colOff>38100</xdr:colOff>
      <xdr:row>53</xdr:row>
      <xdr:rowOff>15350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00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51</xdr:row>
      <xdr:rowOff>31877</xdr:rowOff>
    </xdr:from>
    <xdr:ext cx="690189"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52205" y="87758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32714</xdr:rowOff>
    </xdr:from>
    <xdr:to>
      <xdr:col>15</xdr:col>
      <xdr:colOff>101600</xdr:colOff>
      <xdr:row>53</xdr:row>
      <xdr:rowOff>134314</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119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51</xdr:row>
      <xdr:rowOff>150841</xdr:rowOff>
    </xdr:from>
    <xdr:ext cx="690189"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563205" y="88947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155727</xdr:rowOff>
    </xdr:from>
    <xdr:to>
      <xdr:col>10</xdr:col>
      <xdr:colOff>165100</xdr:colOff>
      <xdr:row>54</xdr:row>
      <xdr:rowOff>85877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242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52</xdr:row>
      <xdr:rowOff>102404</xdr:rowOff>
    </xdr:from>
    <xdr:ext cx="690189"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674205" y="90178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63488</xdr:rowOff>
    </xdr:from>
    <xdr:to>
      <xdr:col>6</xdr:col>
      <xdr:colOff>38100</xdr:colOff>
      <xdr:row>54</xdr:row>
      <xdr:rowOff>165088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321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53</xdr:row>
      <xdr:rowOff>10165</xdr:rowOff>
    </xdr:from>
    <xdr:ext cx="690189"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785205" y="90970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52426</xdr:rowOff>
    </xdr:from>
    <xdr:to>
      <xdr:col>24</xdr:col>
      <xdr:colOff>62865</xdr:colOff>
      <xdr:row>78</xdr:row>
      <xdr:rowOff>23183</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25376"/>
          <a:ext cx="1270" cy="11709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27010</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4001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23183</xdr:rowOff>
    </xdr:from>
    <xdr:to>
      <xdr:col>24</xdr:col>
      <xdr:colOff>152400</xdr:colOff>
      <xdr:row>78</xdr:row>
      <xdr:rowOff>23183</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96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170553</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00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52426</xdr:rowOff>
    </xdr:from>
    <xdr:to>
      <xdr:col>24</xdr:col>
      <xdr:colOff>152400</xdr:colOff>
      <xdr:row>71</xdr:row>
      <xdr:rowOff>52426</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25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99713</xdr:rowOff>
    </xdr:from>
    <xdr:to>
      <xdr:col>24</xdr:col>
      <xdr:colOff>63500</xdr:colOff>
      <xdr:row>73</xdr:row>
      <xdr:rowOff>128407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2615563"/>
          <a:ext cx="838200" cy="28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133861</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1640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155434</xdr:rowOff>
    </xdr:from>
    <xdr:to>
      <xdr:col>24</xdr:col>
      <xdr:colOff>114300</xdr:colOff>
      <xdr:row>77</xdr:row>
      <xdr:rowOff>85584</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18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96323</xdr:rowOff>
    </xdr:from>
    <xdr:to>
      <xdr:col>19</xdr:col>
      <xdr:colOff>177800</xdr:colOff>
      <xdr:row>73</xdr:row>
      <xdr:rowOff>128407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2440723"/>
          <a:ext cx="889000" cy="203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163663</xdr:rowOff>
    </xdr:from>
    <xdr:to>
      <xdr:col>20</xdr:col>
      <xdr:colOff>38100</xdr:colOff>
      <xdr:row>77</xdr:row>
      <xdr:rowOff>93813</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93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84940</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286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96323</xdr:rowOff>
    </xdr:from>
    <xdr:to>
      <xdr:col>15</xdr:col>
      <xdr:colOff>50800</xdr:colOff>
      <xdr:row>72</xdr:row>
      <xdr:rowOff>102570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2440723"/>
          <a:ext cx="889000" cy="6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14999</xdr:rowOff>
    </xdr:from>
    <xdr:to>
      <xdr:col>15</xdr:col>
      <xdr:colOff>101600</xdr:colOff>
      <xdr:row>77</xdr:row>
      <xdr:rowOff>116599</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21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107726</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3309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72</xdr:row>
      <xdr:rowOff>102570</xdr:rowOff>
    </xdr:from>
    <xdr:to>
      <xdr:col>10</xdr:col>
      <xdr:colOff>114300</xdr:colOff>
      <xdr:row>72</xdr:row>
      <xdr:rowOff>167423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2446970"/>
          <a:ext cx="889000" cy="64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28384</xdr:rowOff>
    </xdr:from>
    <xdr:to>
      <xdr:col>10</xdr:col>
      <xdr:colOff>165100</xdr:colOff>
      <xdr:row>77</xdr:row>
      <xdr:rowOff>129984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230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121111</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322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7885</xdr:rowOff>
    </xdr:from>
    <xdr:to>
      <xdr:col>6</xdr:col>
      <xdr:colOff>38100</xdr:colOff>
      <xdr:row>77</xdr:row>
      <xdr:rowOff>109485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20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100612</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3302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48913</xdr:rowOff>
    </xdr:from>
    <xdr:to>
      <xdr:col>24</xdr:col>
      <xdr:colOff>114300</xdr:colOff>
      <xdr:row>73</xdr:row>
      <xdr:rowOff>150513</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2564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71790</xdr:rowOff>
    </xdr:from>
    <xdr:ext cx="599010"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2416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77607</xdr:rowOff>
    </xdr:from>
    <xdr:to>
      <xdr:col>20</xdr:col>
      <xdr:colOff>38100</xdr:colOff>
      <xdr:row>74</xdr:row>
      <xdr:rowOff>7757</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2593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24284</xdr:rowOff>
    </xdr:from>
    <xdr:ext cx="59901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497795" y="12368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72</xdr:row>
      <xdr:rowOff>45523</xdr:rowOff>
    </xdr:from>
    <xdr:to>
      <xdr:col>15</xdr:col>
      <xdr:colOff>101600</xdr:colOff>
      <xdr:row>72</xdr:row>
      <xdr:rowOff>147123</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2389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70</xdr:row>
      <xdr:rowOff>163650</xdr:rowOff>
    </xdr:from>
    <xdr:ext cx="59901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08795" y="12165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72</xdr:row>
      <xdr:rowOff>51770</xdr:rowOff>
    </xdr:from>
    <xdr:to>
      <xdr:col>10</xdr:col>
      <xdr:colOff>165100</xdr:colOff>
      <xdr:row>72</xdr:row>
      <xdr:rowOff>153370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239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70</xdr:row>
      <xdr:rowOff>169897</xdr:rowOff>
    </xdr:from>
    <xdr:ext cx="59901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19795" y="12171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72</xdr:row>
      <xdr:rowOff>116623</xdr:rowOff>
    </xdr:from>
    <xdr:to>
      <xdr:col>6</xdr:col>
      <xdr:colOff>38100</xdr:colOff>
      <xdr:row>73</xdr:row>
      <xdr:rowOff>46773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2461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71</xdr:row>
      <xdr:rowOff>63300</xdr:rowOff>
    </xdr:from>
    <xdr:ext cx="599010"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30795" y="12236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148752</xdr:rowOff>
    </xdr:from>
    <xdr:to>
      <xdr:col>24</xdr:col>
      <xdr:colOff>62865</xdr:colOff>
      <xdr:row>98</xdr:row>
      <xdr:rowOff>118425</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579252"/>
          <a:ext cx="1270" cy="1341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122252</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924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118425</xdr:rowOff>
    </xdr:from>
    <xdr:to>
      <xdr:col>24</xdr:col>
      <xdr:colOff>152400</xdr:colOff>
      <xdr:row>98</xdr:row>
      <xdr:rowOff>118425</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920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95429</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354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148752</xdr:rowOff>
    </xdr:from>
    <xdr:to>
      <xdr:col>24</xdr:col>
      <xdr:colOff>152400</xdr:colOff>
      <xdr:row>90</xdr:row>
      <xdr:rowOff>148752</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579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57603</xdr:rowOff>
    </xdr:from>
    <xdr:to>
      <xdr:col>24</xdr:col>
      <xdr:colOff>63500</xdr:colOff>
      <xdr:row>96</xdr:row>
      <xdr:rowOff>115971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3797300" y="16516803"/>
          <a:ext cx="838200" cy="58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54421</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1707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31544</xdr:rowOff>
    </xdr:from>
    <xdr:to>
      <xdr:col>24</xdr:col>
      <xdr:colOff>114300</xdr:colOff>
      <xdr:row>95</xdr:row>
      <xdr:rowOff>133144</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57603</xdr:rowOff>
    </xdr:from>
    <xdr:to>
      <xdr:col>19</xdr:col>
      <xdr:colOff>177800</xdr:colOff>
      <xdr:row>97</xdr:row>
      <xdr:rowOff>29454</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516803"/>
          <a:ext cx="889000" cy="143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143428</xdr:rowOff>
    </xdr:from>
    <xdr:to>
      <xdr:col>20</xdr:col>
      <xdr:colOff>38100</xdr:colOff>
      <xdr:row>95</xdr:row>
      <xdr:rowOff>73578</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90105</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0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29454</xdr:rowOff>
    </xdr:from>
    <xdr:to>
      <xdr:col>15</xdr:col>
      <xdr:colOff>50800</xdr:colOff>
      <xdr:row>97</xdr:row>
      <xdr:rowOff>85133</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019300" y="16660104"/>
          <a:ext cx="889000" cy="55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99507</xdr:rowOff>
    </xdr:from>
    <xdr:to>
      <xdr:col>15</xdr:col>
      <xdr:colOff>101600</xdr:colOff>
      <xdr:row>96</xdr:row>
      <xdr:rowOff>29657</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46184</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164922</xdr:rowOff>
    </xdr:from>
    <xdr:to>
      <xdr:col>10</xdr:col>
      <xdr:colOff>114300</xdr:colOff>
      <xdr:row>97</xdr:row>
      <xdr:rowOff>85133</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1130300" y="16624122"/>
          <a:ext cx="889000" cy="91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129384</xdr:rowOff>
    </xdr:from>
    <xdr:to>
      <xdr:col>10</xdr:col>
      <xdr:colOff>165100</xdr:colOff>
      <xdr:row>96</xdr:row>
      <xdr:rowOff>59534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76061</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19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141622</xdr:rowOff>
    </xdr:from>
    <xdr:to>
      <xdr:col>6</xdr:col>
      <xdr:colOff>38100</xdr:colOff>
      <xdr:row>96</xdr:row>
      <xdr:rowOff>71772</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42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88299</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204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65171</xdr:rowOff>
    </xdr:from>
    <xdr:to>
      <xdr:col>24</xdr:col>
      <xdr:colOff>114300</xdr:colOff>
      <xdr:row>96</xdr:row>
      <xdr:rowOff>166771</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524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43598</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502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6803</xdr:rowOff>
    </xdr:from>
    <xdr:to>
      <xdr:col>20</xdr:col>
      <xdr:colOff>38100</xdr:colOff>
      <xdr:row>96</xdr:row>
      <xdr:rowOff>108403</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466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99530</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558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150104</xdr:rowOff>
    </xdr:from>
    <xdr:to>
      <xdr:col>15</xdr:col>
      <xdr:colOff>101600</xdr:colOff>
      <xdr:row>97</xdr:row>
      <xdr:rowOff>80254</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609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71381</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702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34333</xdr:rowOff>
    </xdr:from>
    <xdr:to>
      <xdr:col>10</xdr:col>
      <xdr:colOff>165100</xdr:colOff>
      <xdr:row>97</xdr:row>
      <xdr:rowOff>135933</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664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127060</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757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114122</xdr:rowOff>
    </xdr:from>
    <xdr:to>
      <xdr:col>6</xdr:col>
      <xdr:colOff>38100</xdr:colOff>
      <xdr:row>97</xdr:row>
      <xdr:rowOff>44272</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573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35399</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666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132387</xdr:rowOff>
    </xdr:from>
    <xdr:to>
      <xdr:col>54</xdr:col>
      <xdr:colOff>189865</xdr:colOff>
      <xdr:row>38</xdr:row>
      <xdr:rowOff>62202</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5275887"/>
          <a:ext cx="1270" cy="1301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66029</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58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62202</xdr:rowOff>
    </xdr:from>
    <xdr:to>
      <xdr:col>55</xdr:col>
      <xdr:colOff>88900</xdr:colOff>
      <xdr:row>38</xdr:row>
      <xdr:rowOff>62202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57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79064</xdr:rowOff>
    </xdr:from>
    <xdr:ext cx="599010"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5051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132387</xdr:rowOff>
    </xdr:from>
    <xdr:to>
      <xdr:col>55</xdr:col>
      <xdr:colOff>88900</xdr:colOff>
      <xdr:row>30</xdr:row>
      <xdr:rowOff>132387</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5275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82893</xdr:rowOff>
    </xdr:from>
    <xdr:to>
      <xdr:col>55</xdr:col>
      <xdr:colOff>0</xdr:colOff>
      <xdr:row>34</xdr:row>
      <xdr:rowOff>38104</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9639300" y="5397843"/>
          <a:ext cx="838200" cy="469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45206</xdr:rowOff>
    </xdr:from>
    <xdr:ext cx="599010"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62174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66779</xdr:rowOff>
    </xdr:from>
    <xdr:to>
      <xdr:col>55</xdr:col>
      <xdr:colOff>50800</xdr:colOff>
      <xdr:row>36</xdr:row>
      <xdr:rowOff>168379</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6238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47283</xdr:rowOff>
    </xdr:from>
    <xdr:to>
      <xdr:col>50</xdr:col>
      <xdr:colOff>114300</xdr:colOff>
      <xdr:row>34</xdr:row>
      <xdr:rowOff>38104</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8750300" y="5705133"/>
          <a:ext cx="889000" cy="162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96991</xdr:rowOff>
    </xdr:from>
    <xdr:to>
      <xdr:col>50</xdr:col>
      <xdr:colOff>165100</xdr:colOff>
      <xdr:row>37</xdr:row>
      <xdr:rowOff>27141</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6269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18268</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39795" y="6361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47283</xdr:rowOff>
    </xdr:from>
    <xdr:to>
      <xdr:col>45</xdr:col>
      <xdr:colOff>177800</xdr:colOff>
      <xdr:row>34</xdr:row>
      <xdr:rowOff>77711</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7861300" y="5705133"/>
          <a:ext cx="889000" cy="201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57500</xdr:rowOff>
    </xdr:from>
    <xdr:to>
      <xdr:col>46</xdr:col>
      <xdr:colOff>38100</xdr:colOff>
      <xdr:row>35</xdr:row>
      <xdr:rowOff>159100</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605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150227</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50795" y="6150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77711</xdr:rowOff>
    </xdr:from>
    <xdr:to>
      <xdr:col>41</xdr:col>
      <xdr:colOff>50800</xdr:colOff>
      <xdr:row>34</xdr:row>
      <xdr:rowOff>169909</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6972300" y="5907011"/>
          <a:ext cx="889000" cy="92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140773</xdr:rowOff>
    </xdr:from>
    <xdr:to>
      <xdr:col>41</xdr:col>
      <xdr:colOff>101600</xdr:colOff>
      <xdr:row>37</xdr:row>
      <xdr:rowOff>70923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631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62050</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61795" y="6405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136531</xdr:rowOff>
    </xdr:from>
    <xdr:to>
      <xdr:col>36</xdr:col>
      <xdr:colOff>165100</xdr:colOff>
      <xdr:row>37</xdr:row>
      <xdr:rowOff>66681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30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57808</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672795" y="6401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32093</xdr:rowOff>
    </xdr:from>
    <xdr:to>
      <xdr:col>55</xdr:col>
      <xdr:colOff>50800</xdr:colOff>
      <xdr:row>31</xdr:row>
      <xdr:rowOff>133693</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5347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30</xdr:row>
      <xdr:rowOff>118470</xdr:rowOff>
    </xdr:from>
    <xdr:ext cx="599010"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5261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158754</xdr:rowOff>
    </xdr:from>
    <xdr:to>
      <xdr:col>50</xdr:col>
      <xdr:colOff>165100</xdr:colOff>
      <xdr:row>34</xdr:row>
      <xdr:rowOff>88904</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5816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32</xdr:row>
      <xdr:rowOff>105431</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39795" y="5591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32</xdr:row>
      <xdr:rowOff>167933</xdr:rowOff>
    </xdr:from>
    <xdr:to>
      <xdr:col>46</xdr:col>
      <xdr:colOff>38100</xdr:colOff>
      <xdr:row>33</xdr:row>
      <xdr:rowOff>98083</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5654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114610</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50795" y="5429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26911</xdr:rowOff>
    </xdr:from>
    <xdr:to>
      <xdr:col>41</xdr:col>
      <xdr:colOff>101600</xdr:colOff>
      <xdr:row>34</xdr:row>
      <xdr:rowOff>128511</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585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145038</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61795" y="5631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119109</xdr:rowOff>
    </xdr:from>
    <xdr:to>
      <xdr:col>36</xdr:col>
      <xdr:colOff>165100</xdr:colOff>
      <xdr:row>35</xdr:row>
      <xdr:rowOff>49259</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5948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65786</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672795" y="5723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35577</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a:extLst>
            <a:ext uri="{FF2B5EF4-FFF2-40B4-BE49-F238E27FC236}">
              <a16:creationId xmlns:a16="http://schemas.microsoft.com/office/drawing/2014/main" id="{00000000-0008-0000-06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130478</xdr:rowOff>
    </xdr:from>
    <xdr:to>
      <xdr:col>54</xdr:col>
      <xdr:colOff>189865</xdr:colOff>
      <xdr:row>59</xdr:row>
      <xdr:rowOff>30262</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flipV="1">
          <a:off x="10475595" y="8874428"/>
          <a:ext cx="1270" cy="1271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34089</xdr:rowOff>
    </xdr:from>
    <xdr:ext cx="534377" cy="259045"/>
    <xdr:sp macro="" textlink="">
      <xdr:nvSpPr>
        <xdr:cNvPr id="339" name="普通建設事業費最小値テキスト">
          <a:extLst>
            <a:ext uri="{FF2B5EF4-FFF2-40B4-BE49-F238E27FC236}">
              <a16:creationId xmlns:a16="http://schemas.microsoft.com/office/drawing/2014/main" id="{00000000-0008-0000-0600-000053010000}"/>
            </a:ext>
          </a:extLst>
        </xdr:cNvPr>
        <xdr:cNvSpPr txBox="1"/>
      </xdr:nvSpPr>
      <xdr:spPr>
        <a:xfrm>
          <a:off x="10528300" y="10149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30262</xdr:rowOff>
    </xdr:from>
    <xdr:to>
      <xdr:col>55</xdr:col>
      <xdr:colOff>88900</xdr:colOff>
      <xdr:row>59</xdr:row>
      <xdr:rowOff>30262</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10145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77155</xdr:rowOff>
    </xdr:from>
    <xdr:ext cx="690189" cy="259045"/>
    <xdr:sp macro="" textlink="">
      <xdr:nvSpPr>
        <xdr:cNvPr id="341" name="普通建設事業費最大値テキスト">
          <a:extLst>
            <a:ext uri="{FF2B5EF4-FFF2-40B4-BE49-F238E27FC236}">
              <a16:creationId xmlns:a16="http://schemas.microsoft.com/office/drawing/2014/main" id="{00000000-0008-0000-0600-000055010000}"/>
            </a:ext>
          </a:extLst>
        </xdr:cNvPr>
        <xdr:cNvSpPr txBox="1"/>
      </xdr:nvSpPr>
      <xdr:spPr>
        <a:xfrm>
          <a:off x="10528300" y="864965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3,374,205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130478</xdr:rowOff>
    </xdr:from>
    <xdr:to>
      <xdr:col>55</xdr:col>
      <xdr:colOff>88900</xdr:colOff>
      <xdr:row>51</xdr:row>
      <xdr:rowOff>130478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88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42556</xdr:rowOff>
    </xdr:from>
    <xdr:to>
      <xdr:col>55</xdr:col>
      <xdr:colOff>0</xdr:colOff>
      <xdr:row>58</xdr:row>
      <xdr:rowOff>137314</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9639300" y="9815206"/>
          <a:ext cx="838200" cy="266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30715</xdr:rowOff>
    </xdr:from>
    <xdr:ext cx="599010" cy="259045"/>
    <xdr:sp macro="" textlink="">
      <xdr:nvSpPr>
        <xdr:cNvPr id="344" name="普通建設事業費平均値テキスト">
          <a:extLst>
            <a:ext uri="{FF2B5EF4-FFF2-40B4-BE49-F238E27FC236}">
              <a16:creationId xmlns:a16="http://schemas.microsoft.com/office/drawing/2014/main" id="{00000000-0008-0000-0600-000058010000}"/>
            </a:ext>
          </a:extLst>
        </xdr:cNvPr>
        <xdr:cNvSpPr txBox="1"/>
      </xdr:nvSpPr>
      <xdr:spPr>
        <a:xfrm>
          <a:off x="10528300" y="99748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52288</xdr:rowOff>
    </xdr:from>
    <xdr:to>
      <xdr:col>55</xdr:col>
      <xdr:colOff>50800</xdr:colOff>
      <xdr:row>58</xdr:row>
      <xdr:rowOff>153888</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10426700" y="9996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60017</xdr:rowOff>
    </xdr:from>
    <xdr:to>
      <xdr:col>50</xdr:col>
      <xdr:colOff>114300</xdr:colOff>
      <xdr:row>58</xdr:row>
      <xdr:rowOff>137314</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8750300" y="9832667"/>
          <a:ext cx="889000" cy="248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26915</xdr:rowOff>
    </xdr:from>
    <xdr:to>
      <xdr:col>50</xdr:col>
      <xdr:colOff>165100</xdr:colOff>
      <xdr:row>58</xdr:row>
      <xdr:rowOff>128515</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9588500" y="997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145042</xdr:rowOff>
    </xdr:from>
    <xdr:ext cx="599010"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9339795" y="9746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60017</xdr:rowOff>
    </xdr:from>
    <xdr:to>
      <xdr:col>45</xdr:col>
      <xdr:colOff>177800</xdr:colOff>
      <xdr:row>58</xdr:row>
      <xdr:rowOff>23422</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7861300" y="9832667"/>
          <a:ext cx="889000" cy="134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38474</xdr:rowOff>
    </xdr:from>
    <xdr:to>
      <xdr:col>46</xdr:col>
      <xdr:colOff>38100</xdr:colOff>
      <xdr:row>58</xdr:row>
      <xdr:rowOff>140074</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8699500" y="998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131201</xdr:rowOff>
    </xdr:from>
    <xdr:ext cx="59901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8450795" y="10075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32311</xdr:rowOff>
    </xdr:from>
    <xdr:to>
      <xdr:col>41</xdr:col>
      <xdr:colOff>50800</xdr:colOff>
      <xdr:row>58</xdr:row>
      <xdr:rowOff>23422</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6972300" y="9462061"/>
          <a:ext cx="889000" cy="505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44347</xdr:rowOff>
    </xdr:from>
    <xdr:to>
      <xdr:col>41</xdr:col>
      <xdr:colOff>101600</xdr:colOff>
      <xdr:row>58</xdr:row>
      <xdr:rowOff>145947</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7810500" y="9988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137074</xdr:rowOff>
    </xdr:from>
    <xdr:ext cx="59901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561795" y="10081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54710</xdr:rowOff>
    </xdr:from>
    <xdr:to>
      <xdr:col>36</xdr:col>
      <xdr:colOff>165100</xdr:colOff>
      <xdr:row>58</xdr:row>
      <xdr:rowOff>156310</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6921500" y="9998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147437</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6672795" y="10091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163206</xdr:rowOff>
    </xdr:from>
    <xdr:to>
      <xdr:col>55</xdr:col>
      <xdr:colOff>50800</xdr:colOff>
      <xdr:row>57</xdr:row>
      <xdr:rowOff>93356</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10426700" y="9764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14633</xdr:rowOff>
    </xdr:from>
    <xdr:ext cx="599010" cy="259045"/>
    <xdr:sp macro="" textlink="">
      <xdr:nvSpPr>
        <xdr:cNvPr id="363" name="普通建設事業費該当値テキスト">
          <a:extLst>
            <a:ext uri="{FF2B5EF4-FFF2-40B4-BE49-F238E27FC236}">
              <a16:creationId xmlns:a16="http://schemas.microsoft.com/office/drawing/2014/main" id="{00000000-0008-0000-0600-00006B010000}"/>
            </a:ext>
          </a:extLst>
        </xdr:cNvPr>
        <xdr:cNvSpPr txBox="1"/>
      </xdr:nvSpPr>
      <xdr:spPr>
        <a:xfrm>
          <a:off x="10528300" y="9615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904,972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86514</xdr:rowOff>
    </xdr:from>
    <xdr:to>
      <xdr:col>50</xdr:col>
      <xdr:colOff>165100</xdr:colOff>
      <xdr:row>59</xdr:row>
      <xdr:rowOff>16664</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9588500" y="10030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7791</xdr:rowOff>
    </xdr:from>
    <xdr:ext cx="59901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339795" y="10123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9217</xdr:rowOff>
    </xdr:from>
    <xdr:to>
      <xdr:col>46</xdr:col>
      <xdr:colOff>38100</xdr:colOff>
      <xdr:row>57</xdr:row>
      <xdr:rowOff>110817</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8699500" y="9781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127344</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450795" y="9557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144072</xdr:rowOff>
    </xdr:from>
    <xdr:to>
      <xdr:col>41</xdr:col>
      <xdr:colOff>101600</xdr:colOff>
      <xdr:row>58</xdr:row>
      <xdr:rowOff>74222</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7810500" y="991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90749</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61795" y="9691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152961</xdr:rowOff>
    </xdr:from>
    <xdr:to>
      <xdr:col>36</xdr:col>
      <xdr:colOff>165100</xdr:colOff>
      <xdr:row>55</xdr:row>
      <xdr:rowOff>83111</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6921500" y="9411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150205</xdr:colOff>
      <xdr:row>53</xdr:row>
      <xdr:rowOff>99638</xdr:rowOff>
    </xdr:from>
    <xdr:ext cx="690189"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627205" y="918648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21970</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71948</xdr:rowOff>
    </xdr:from>
    <xdr:to>
      <xdr:col>54</xdr:col>
      <xdr:colOff>189865</xdr:colOff>
      <xdr:row>79</xdr:row>
      <xdr:rowOff>98879</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416348"/>
          <a:ext cx="1270" cy="1227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18625</xdr:rowOff>
    </xdr:from>
    <xdr:ext cx="690189"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219157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1,127,240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72</xdr:row>
      <xdr:rowOff>71948</xdr:rowOff>
    </xdr:from>
    <xdr:to>
      <xdr:col>55</xdr:col>
      <xdr:colOff>88900</xdr:colOff>
      <xdr:row>72</xdr:row>
      <xdr:rowOff>71948</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4163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89445</xdr:rowOff>
    </xdr:from>
    <xdr:to>
      <xdr:col>55</xdr:col>
      <xdr:colOff>0</xdr:colOff>
      <xdr:row>78</xdr:row>
      <xdr:rowOff>159350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9639300" y="12948195"/>
          <a:ext cx="838200" cy="584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91192</xdr:rowOff>
    </xdr:from>
    <xdr:ext cx="534377"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4642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112765</xdr:rowOff>
    </xdr:from>
    <xdr:to>
      <xdr:col>55</xdr:col>
      <xdr:colOff>50800</xdr:colOff>
      <xdr:row>79</xdr:row>
      <xdr:rowOff>42915</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485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83330</xdr:rowOff>
    </xdr:from>
    <xdr:to>
      <xdr:col>50</xdr:col>
      <xdr:colOff>114300</xdr:colOff>
      <xdr:row>78</xdr:row>
      <xdr:rowOff>159350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8750300" y="13456430"/>
          <a:ext cx="889000" cy="76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68500</xdr:rowOff>
    </xdr:from>
    <xdr:to>
      <xdr:col>50</xdr:col>
      <xdr:colOff>165100</xdr:colOff>
      <xdr:row>78</xdr:row>
      <xdr:rowOff>170100</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4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77</xdr:row>
      <xdr:rowOff>15177</xdr:rowOff>
    </xdr:from>
    <xdr:ext cx="599010"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339795" y="13216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83330</xdr:rowOff>
    </xdr:from>
    <xdr:to>
      <xdr:col>45</xdr:col>
      <xdr:colOff>177800</xdr:colOff>
      <xdr:row>78</xdr:row>
      <xdr:rowOff>148983</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7861300" y="13456430"/>
          <a:ext cx="889000" cy="65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92204</xdr:rowOff>
    </xdr:from>
    <xdr:to>
      <xdr:col>46</xdr:col>
      <xdr:colOff>38100</xdr:colOff>
      <xdr:row>79</xdr:row>
      <xdr:rowOff>22354</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465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79</xdr:row>
      <xdr:rowOff>13481</xdr:rowOff>
    </xdr:from>
    <xdr:ext cx="599010"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450795" y="13558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70</xdr:row>
      <xdr:rowOff>30246</xdr:rowOff>
    </xdr:from>
    <xdr:to>
      <xdr:col>41</xdr:col>
      <xdr:colOff>50800</xdr:colOff>
      <xdr:row>78</xdr:row>
      <xdr:rowOff>148983</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6972300" y="12031746"/>
          <a:ext cx="889000" cy="1490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86336</xdr:rowOff>
    </xdr:from>
    <xdr:to>
      <xdr:col>41</xdr:col>
      <xdr:colOff>101600</xdr:colOff>
      <xdr:row>79</xdr:row>
      <xdr:rowOff>16486</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45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77</xdr:row>
      <xdr:rowOff>33013</xdr:rowOff>
    </xdr:from>
    <xdr:ext cx="59901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561795" y="13234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96661</xdr:rowOff>
    </xdr:from>
    <xdr:to>
      <xdr:col>36</xdr:col>
      <xdr:colOff>165100</xdr:colOff>
      <xdr:row>79</xdr:row>
      <xdr:rowOff>26811</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469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79</xdr:row>
      <xdr:rowOff>17938</xdr:rowOff>
    </xdr:from>
    <xdr:ext cx="59901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672795" y="13562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38645</xdr:rowOff>
    </xdr:from>
    <xdr:to>
      <xdr:col>55</xdr:col>
      <xdr:colOff>50800</xdr:colOff>
      <xdr:row>75</xdr:row>
      <xdr:rowOff>140245</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2897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61522</xdr:rowOff>
    </xdr:from>
    <xdr:ext cx="599010"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2748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108550</xdr:rowOff>
    </xdr:from>
    <xdr:to>
      <xdr:col>50</xdr:col>
      <xdr:colOff>165100</xdr:colOff>
      <xdr:row>79</xdr:row>
      <xdr:rowOff>38700</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48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79</xdr:row>
      <xdr:rowOff>29827</xdr:rowOff>
    </xdr:from>
    <xdr:ext cx="59901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339795" y="13574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32530</xdr:rowOff>
    </xdr:from>
    <xdr:to>
      <xdr:col>46</xdr:col>
      <xdr:colOff>38100</xdr:colOff>
      <xdr:row>78</xdr:row>
      <xdr:rowOff>134130</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40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150657</xdr:rowOff>
    </xdr:from>
    <xdr:ext cx="59901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450795" y="13180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98183</xdr:rowOff>
    </xdr:from>
    <xdr:to>
      <xdr:col>41</xdr:col>
      <xdr:colOff>101600</xdr:colOff>
      <xdr:row>79</xdr:row>
      <xdr:rowOff>28333</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471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79</xdr:row>
      <xdr:rowOff>19460</xdr:rowOff>
    </xdr:from>
    <xdr:ext cx="59901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561795" y="13564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69</xdr:row>
      <xdr:rowOff>150896</xdr:rowOff>
    </xdr:from>
    <xdr:to>
      <xdr:col>36</xdr:col>
      <xdr:colOff>165100</xdr:colOff>
      <xdr:row>70</xdr:row>
      <xdr:rowOff>81046</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198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150205</xdr:colOff>
      <xdr:row>68</xdr:row>
      <xdr:rowOff>97573</xdr:rowOff>
    </xdr:from>
    <xdr:ext cx="690189"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627205" y="117561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1,480,548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56307</xdr:rowOff>
    </xdr:from>
    <xdr:to>
      <xdr:col>54</xdr:col>
      <xdr:colOff>189865</xdr:colOff>
      <xdr:row>98</xdr:row>
      <xdr:rowOff>129826</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829707"/>
          <a:ext cx="1270" cy="1102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133653</xdr:rowOff>
    </xdr:from>
    <xdr:ext cx="534377"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6935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129826</xdr:rowOff>
    </xdr:from>
    <xdr:to>
      <xdr:col>55</xdr:col>
      <xdr:colOff>88900</xdr:colOff>
      <xdr:row>98</xdr:row>
      <xdr:rowOff>129826</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6931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2984</xdr:rowOff>
    </xdr:from>
    <xdr:ext cx="690189"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60493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2,432,399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56307</xdr:rowOff>
    </xdr:from>
    <xdr:to>
      <xdr:col>55</xdr:col>
      <xdr:colOff>88900</xdr:colOff>
      <xdr:row>92</xdr:row>
      <xdr:rowOff>56307</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829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31697</xdr:rowOff>
    </xdr:from>
    <xdr:to>
      <xdr:col>55</xdr:col>
      <xdr:colOff>0</xdr:colOff>
      <xdr:row>98</xdr:row>
      <xdr:rowOff>105806</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9639300" y="16833797"/>
          <a:ext cx="838200" cy="74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155340</xdr:rowOff>
    </xdr:from>
    <xdr:ext cx="599010"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7859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5463</xdr:rowOff>
    </xdr:from>
    <xdr:to>
      <xdr:col>55</xdr:col>
      <xdr:colOff>50800</xdr:colOff>
      <xdr:row>98</xdr:row>
      <xdr:rowOff>107063</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807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1372</xdr:rowOff>
    </xdr:from>
    <xdr:to>
      <xdr:col>50</xdr:col>
      <xdr:colOff>114300</xdr:colOff>
      <xdr:row>98</xdr:row>
      <xdr:rowOff>105806</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8750300" y="16803472"/>
          <a:ext cx="889000" cy="104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3113</xdr:rowOff>
    </xdr:from>
    <xdr:to>
      <xdr:col>50</xdr:col>
      <xdr:colOff>165100</xdr:colOff>
      <xdr:row>98</xdr:row>
      <xdr:rowOff>104713</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121240</xdr:rowOff>
    </xdr:from>
    <xdr:ext cx="599010"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39795" y="16580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157035</xdr:rowOff>
    </xdr:from>
    <xdr:to>
      <xdr:col>45</xdr:col>
      <xdr:colOff>177800</xdr:colOff>
      <xdr:row>98</xdr:row>
      <xdr:rowOff>1372</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7861300" y="16787685"/>
          <a:ext cx="889000" cy="15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237</xdr:rowOff>
    </xdr:from>
    <xdr:to>
      <xdr:col>46</xdr:col>
      <xdr:colOff>38100</xdr:colOff>
      <xdr:row>98</xdr:row>
      <xdr:rowOff>101837</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92964</xdr:rowOff>
    </xdr:from>
    <xdr:ext cx="59901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50795" y="16895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157035</xdr:rowOff>
    </xdr:from>
    <xdr:to>
      <xdr:col>41</xdr:col>
      <xdr:colOff>50800</xdr:colOff>
      <xdr:row>98</xdr:row>
      <xdr:rowOff>84703</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6972300" y="16787685"/>
          <a:ext cx="889000" cy="99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11137</xdr:rowOff>
    </xdr:from>
    <xdr:to>
      <xdr:col>41</xdr:col>
      <xdr:colOff>101600</xdr:colOff>
      <xdr:row>98</xdr:row>
      <xdr:rowOff>112737</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813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103864</xdr:rowOff>
    </xdr:from>
    <xdr:ext cx="59901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61795" y="16905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18607</xdr:rowOff>
    </xdr:from>
    <xdr:to>
      <xdr:col>36</xdr:col>
      <xdr:colOff>165100</xdr:colOff>
      <xdr:row>98</xdr:row>
      <xdr:rowOff>120207</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820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136734</xdr:rowOff>
    </xdr:from>
    <xdr:ext cx="59901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672795" y="16595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152347</xdr:rowOff>
    </xdr:from>
    <xdr:to>
      <xdr:col>55</xdr:col>
      <xdr:colOff>50800</xdr:colOff>
      <xdr:row>98</xdr:row>
      <xdr:rowOff>82497</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6782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111724</xdr:rowOff>
    </xdr:from>
    <xdr:ext cx="599010"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6570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55006</xdr:rowOff>
    </xdr:from>
    <xdr:to>
      <xdr:col>50</xdr:col>
      <xdr:colOff>165100</xdr:colOff>
      <xdr:row>98</xdr:row>
      <xdr:rowOff>156606</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85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147733</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72111" y="16949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122022</xdr:rowOff>
    </xdr:from>
    <xdr:to>
      <xdr:col>46</xdr:col>
      <xdr:colOff>38100</xdr:colOff>
      <xdr:row>98</xdr:row>
      <xdr:rowOff>52172</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6752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68699</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50795" y="16527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106235</xdr:rowOff>
    </xdr:from>
    <xdr:to>
      <xdr:col>41</xdr:col>
      <xdr:colOff>101600</xdr:colOff>
      <xdr:row>98</xdr:row>
      <xdr:rowOff>36385</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6736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52912</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61795" y="16512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33903</xdr:rowOff>
    </xdr:from>
    <xdr:to>
      <xdr:col>36</xdr:col>
      <xdr:colOff>165100</xdr:colOff>
      <xdr:row>98</xdr:row>
      <xdr:rowOff>135503</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6836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126630</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672795" y="16928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130808</xdr:rowOff>
    </xdr:from>
    <xdr:to>
      <xdr:col>85</xdr:col>
      <xdr:colOff>126364</xdr:colOff>
      <xdr:row>39</xdr:row>
      <xdr:rowOff>98878</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274308"/>
          <a:ext cx="1269" cy="151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77485</xdr:rowOff>
    </xdr:from>
    <xdr:ext cx="599010"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049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130808</xdr:rowOff>
    </xdr:from>
    <xdr:to>
      <xdr:col>86</xdr:col>
      <xdr:colOff>25400</xdr:colOff>
      <xdr:row>30</xdr:row>
      <xdr:rowOff>130808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274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5060</xdr:rowOff>
    </xdr:from>
    <xdr:ext cx="534377"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5201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153633</xdr:rowOff>
    </xdr:from>
    <xdr:to>
      <xdr:col>85</xdr:col>
      <xdr:colOff>177800</xdr:colOff>
      <xdr:row>39</xdr:row>
      <xdr:rowOff>83783</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668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125364</xdr:rowOff>
    </xdr:from>
    <xdr:to>
      <xdr:col>81</xdr:col>
      <xdr:colOff>50800</xdr:colOff>
      <xdr:row>39</xdr:row>
      <xdr:rowOff>98878</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6640464"/>
          <a:ext cx="889000" cy="144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150164</xdr:rowOff>
    </xdr:from>
    <xdr:to>
      <xdr:col>81</xdr:col>
      <xdr:colOff>101600</xdr:colOff>
      <xdr:row>39</xdr:row>
      <xdr:rowOff>80314</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66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96842</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14111" y="6440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126758</xdr:rowOff>
    </xdr:from>
    <xdr:to>
      <xdr:col>76</xdr:col>
      <xdr:colOff>114300</xdr:colOff>
      <xdr:row>38</xdr:row>
      <xdr:rowOff>125364</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3703300" y="6470408"/>
          <a:ext cx="889000" cy="170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135123</xdr:rowOff>
    </xdr:from>
    <xdr:to>
      <xdr:col>76</xdr:col>
      <xdr:colOff>165100</xdr:colOff>
      <xdr:row>39</xdr:row>
      <xdr:rowOff>65273</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650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56400</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25111" y="6742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126758</xdr:rowOff>
    </xdr:from>
    <xdr:to>
      <xdr:col>71</xdr:col>
      <xdr:colOff>177800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2814300" y="6470408"/>
          <a:ext cx="889000" cy="315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161568</xdr:rowOff>
    </xdr:from>
    <xdr:to>
      <xdr:col>72</xdr:col>
      <xdr:colOff>38100</xdr:colOff>
      <xdr:row>39</xdr:row>
      <xdr:rowOff>91718</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67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82845</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36111" y="6769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166128</xdr:rowOff>
    </xdr:from>
    <xdr:to>
      <xdr:col>67</xdr:col>
      <xdr:colOff>101600</xdr:colOff>
      <xdr:row>39</xdr:row>
      <xdr:rowOff>96278</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68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112804</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47111" y="6456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74564</xdr:rowOff>
    </xdr:from>
    <xdr:to>
      <xdr:col>76</xdr:col>
      <xdr:colOff>165100</xdr:colOff>
      <xdr:row>39</xdr:row>
      <xdr:rowOff>4714</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589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21241</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325111" y="6364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75958</xdr:rowOff>
    </xdr:from>
    <xdr:to>
      <xdr:col>72</xdr:col>
      <xdr:colOff>38100</xdr:colOff>
      <xdr:row>38</xdr:row>
      <xdr:rowOff>6108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41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22635</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436111" y="6194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73</xdr:row>
      <xdr:rowOff>168927</xdr:rowOff>
    </xdr:from>
    <xdr:ext cx="685572"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760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71</xdr:row>
      <xdr:rowOff>130827</xdr:rowOff>
    </xdr:from>
    <xdr:ext cx="685572"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760428" y="1230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92727</xdr:rowOff>
    </xdr:from>
    <xdr:ext cx="685572"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760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77441</xdr:rowOff>
    </xdr:from>
    <xdr:to>
      <xdr:col>85</xdr:col>
      <xdr:colOff>126364</xdr:colOff>
      <xdr:row>79</xdr:row>
      <xdr:rowOff>44450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078941"/>
          <a:ext cx="1269" cy="1510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24118</xdr:rowOff>
    </xdr:from>
    <xdr:ext cx="690189"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8541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1,981,705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77441</xdr:rowOff>
    </xdr:from>
    <xdr:to>
      <xdr:col>86</xdr:col>
      <xdr:colOff>25400</xdr:colOff>
      <xdr:row>70</xdr:row>
      <xdr:rowOff>77441</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078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80563</xdr:rowOff>
    </xdr:from>
    <xdr:to>
      <xdr:col>85</xdr:col>
      <xdr:colOff>127000</xdr:colOff>
      <xdr:row>78</xdr:row>
      <xdr:rowOff>85616</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3453663"/>
          <a:ext cx="838200" cy="5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18589</xdr:rowOff>
    </xdr:from>
    <xdr:ext cx="599010"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3916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40162</xdr:rowOff>
    </xdr:from>
    <xdr:to>
      <xdr:col>85</xdr:col>
      <xdr:colOff>177800</xdr:colOff>
      <xdr:row>78</xdr:row>
      <xdr:rowOff>141762</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41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85616</xdr:rowOff>
    </xdr:from>
    <xdr:to>
      <xdr:col>81</xdr:col>
      <xdr:colOff>50800</xdr:colOff>
      <xdr:row>78</xdr:row>
      <xdr:rowOff>96239</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2300" y="13458716"/>
          <a:ext cx="889000" cy="10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50963</xdr:rowOff>
    </xdr:from>
    <xdr:to>
      <xdr:col>81</xdr:col>
      <xdr:colOff>101600</xdr:colOff>
      <xdr:row>78</xdr:row>
      <xdr:rowOff>152563</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42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78</xdr:row>
      <xdr:rowOff>143690</xdr:rowOff>
    </xdr:from>
    <xdr:ext cx="59901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181795" y="13516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96239</xdr:rowOff>
    </xdr:from>
    <xdr:to>
      <xdr:col>76</xdr:col>
      <xdr:colOff>114300</xdr:colOff>
      <xdr:row>78</xdr:row>
      <xdr:rowOff>116982</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469339"/>
          <a:ext cx="889000" cy="20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48938</xdr:rowOff>
    </xdr:from>
    <xdr:to>
      <xdr:col>76</xdr:col>
      <xdr:colOff>165100</xdr:colOff>
      <xdr:row>78</xdr:row>
      <xdr:rowOff>150538</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42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78</xdr:row>
      <xdr:rowOff>141665</xdr:rowOff>
    </xdr:from>
    <xdr:ext cx="59901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292795" y="13514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116982</xdr:rowOff>
    </xdr:from>
    <xdr:to>
      <xdr:col>71</xdr:col>
      <xdr:colOff>177800</xdr:colOff>
      <xdr:row>78</xdr:row>
      <xdr:rowOff>142774</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3490082"/>
          <a:ext cx="889000" cy="25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38807</xdr:rowOff>
    </xdr:from>
    <xdr:to>
      <xdr:col>72</xdr:col>
      <xdr:colOff>38100</xdr:colOff>
      <xdr:row>78</xdr:row>
      <xdr:rowOff>140407</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411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156934</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03795" y="13187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47662</xdr:rowOff>
    </xdr:from>
    <xdr:to>
      <xdr:col>67</xdr:col>
      <xdr:colOff>101600</xdr:colOff>
      <xdr:row>78</xdr:row>
      <xdr:rowOff>149262</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420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165789</xdr:rowOff>
    </xdr:from>
    <xdr:ext cx="59901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14795" y="13195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29763</xdr:rowOff>
    </xdr:from>
    <xdr:to>
      <xdr:col>85</xdr:col>
      <xdr:colOff>177800</xdr:colOff>
      <xdr:row>78</xdr:row>
      <xdr:rowOff>131363</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402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52640</xdr:rowOff>
    </xdr:from>
    <xdr:ext cx="599010"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254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34816</xdr:rowOff>
    </xdr:from>
    <xdr:to>
      <xdr:col>81</xdr:col>
      <xdr:colOff>101600</xdr:colOff>
      <xdr:row>78</xdr:row>
      <xdr:rowOff>136416</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407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152943</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181795" y="13183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45439</xdr:rowOff>
    </xdr:from>
    <xdr:to>
      <xdr:col>76</xdr:col>
      <xdr:colOff>165100</xdr:colOff>
      <xdr:row>78</xdr:row>
      <xdr:rowOff>147039</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418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163566</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292795" y="13193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66182</xdr:rowOff>
    </xdr:from>
    <xdr:to>
      <xdr:col>72</xdr:col>
      <xdr:colOff>38100</xdr:colOff>
      <xdr:row>78</xdr:row>
      <xdr:rowOff>167782</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43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78</xdr:row>
      <xdr:rowOff>158909</xdr:rowOff>
    </xdr:from>
    <xdr:ext cx="59901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03795" y="13532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91974</xdr:rowOff>
    </xdr:from>
    <xdr:to>
      <xdr:col>67</xdr:col>
      <xdr:colOff>101600</xdr:colOff>
      <xdr:row>79</xdr:row>
      <xdr:rowOff>22124</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465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13251</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3557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110765</xdr:rowOff>
    </xdr:from>
    <xdr:to>
      <xdr:col>85</xdr:col>
      <xdr:colOff>126364</xdr:colOff>
      <xdr:row>98</xdr:row>
      <xdr:rowOff>139526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541265"/>
          <a:ext cx="1269" cy="1400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143353</xdr:rowOff>
    </xdr:from>
    <xdr:ext cx="378565"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6945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139526</xdr:rowOff>
    </xdr:from>
    <xdr:to>
      <xdr:col>86</xdr:col>
      <xdr:colOff>25400</xdr:colOff>
      <xdr:row>98</xdr:row>
      <xdr:rowOff>139526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6941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57442</xdr:rowOff>
    </xdr:from>
    <xdr:ext cx="690189"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3164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110765</xdr:rowOff>
    </xdr:from>
    <xdr:to>
      <xdr:col>86</xdr:col>
      <xdr:colOff>25400</xdr:colOff>
      <xdr:row>90</xdr:row>
      <xdr:rowOff>110765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541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74530</xdr:rowOff>
    </xdr:from>
    <xdr:to>
      <xdr:col>85</xdr:col>
      <xdr:colOff>127000</xdr:colOff>
      <xdr:row>97</xdr:row>
      <xdr:rowOff>63418</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5481300" y="16533730"/>
          <a:ext cx="838200" cy="160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96327</xdr:rowOff>
    </xdr:from>
    <xdr:ext cx="599010"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7269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117900</xdr:rowOff>
    </xdr:from>
    <xdr:to>
      <xdr:col>85</xdr:col>
      <xdr:colOff>177800</xdr:colOff>
      <xdr:row>98</xdr:row>
      <xdr:rowOff>48050</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74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104561</xdr:rowOff>
    </xdr:from>
    <xdr:to>
      <xdr:col>81</xdr:col>
      <xdr:colOff>50800</xdr:colOff>
      <xdr:row>96</xdr:row>
      <xdr:rowOff>74530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4592300" y="16392311"/>
          <a:ext cx="889000" cy="141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54332</xdr:rowOff>
    </xdr:from>
    <xdr:to>
      <xdr:col>81</xdr:col>
      <xdr:colOff>101600</xdr:colOff>
      <xdr:row>97</xdr:row>
      <xdr:rowOff>155932</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68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147059</xdr:rowOff>
    </xdr:from>
    <xdr:ext cx="599010"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181795" y="16777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104561</xdr:rowOff>
    </xdr:from>
    <xdr:to>
      <xdr:col>76</xdr:col>
      <xdr:colOff>114300</xdr:colOff>
      <xdr:row>96</xdr:row>
      <xdr:rowOff>110441</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3703300" y="16392311"/>
          <a:ext cx="889000" cy="177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19740</xdr:rowOff>
    </xdr:from>
    <xdr:to>
      <xdr:col>76</xdr:col>
      <xdr:colOff>165100</xdr:colOff>
      <xdr:row>98</xdr:row>
      <xdr:rowOff>121340</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82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112467</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325111" y="16914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166545</xdr:rowOff>
    </xdr:from>
    <xdr:to>
      <xdr:col>71</xdr:col>
      <xdr:colOff>177800</xdr:colOff>
      <xdr:row>96</xdr:row>
      <xdr:rowOff>110441</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2814300" y="16454295"/>
          <a:ext cx="889000" cy="115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10288</xdr:rowOff>
    </xdr:from>
    <xdr:to>
      <xdr:col>72</xdr:col>
      <xdr:colOff>38100</xdr:colOff>
      <xdr:row>98</xdr:row>
      <xdr:rowOff>111888</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81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103015</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36111" y="16905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10832</xdr:rowOff>
    </xdr:from>
    <xdr:to>
      <xdr:col>67</xdr:col>
      <xdr:colOff>101600</xdr:colOff>
      <xdr:row>98</xdr:row>
      <xdr:rowOff>112432</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812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103559</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905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12618</xdr:rowOff>
    </xdr:from>
    <xdr:to>
      <xdr:col>85</xdr:col>
      <xdr:colOff>177800</xdr:colOff>
      <xdr:row>97</xdr:row>
      <xdr:rowOff>114218</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64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35495</xdr:rowOff>
    </xdr:from>
    <xdr:ext cx="599010"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494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23730</xdr:rowOff>
    </xdr:from>
    <xdr:to>
      <xdr:col>81</xdr:col>
      <xdr:colOff>101600</xdr:colOff>
      <xdr:row>96</xdr:row>
      <xdr:rowOff>125330</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482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94</xdr:row>
      <xdr:rowOff>141857</xdr:rowOff>
    </xdr:from>
    <xdr:ext cx="59901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181795" y="16258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53761</xdr:rowOff>
    </xdr:from>
    <xdr:to>
      <xdr:col>76</xdr:col>
      <xdr:colOff>165100</xdr:colOff>
      <xdr:row>95</xdr:row>
      <xdr:rowOff>155361</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341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94</xdr:row>
      <xdr:rowOff>438</xdr:rowOff>
    </xdr:from>
    <xdr:ext cx="59901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292795" y="16116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59641</xdr:rowOff>
    </xdr:from>
    <xdr:to>
      <xdr:col>72</xdr:col>
      <xdr:colOff>38100</xdr:colOff>
      <xdr:row>96</xdr:row>
      <xdr:rowOff>161241</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518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6318</xdr:rowOff>
    </xdr:from>
    <xdr:ext cx="59901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03795" y="16294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115745</xdr:rowOff>
    </xdr:from>
    <xdr:to>
      <xdr:col>67</xdr:col>
      <xdr:colOff>101600</xdr:colOff>
      <xdr:row>96</xdr:row>
      <xdr:rowOff>45895</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403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94</xdr:row>
      <xdr:rowOff>62422</xdr:rowOff>
    </xdr:from>
    <xdr:ext cx="59901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14795" y="16178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27777</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171277"/>
          <a:ext cx="1269" cy="1483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145904</xdr:rowOff>
    </xdr:from>
    <xdr:ext cx="534377"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4946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27777</xdr:rowOff>
    </xdr:from>
    <xdr:to>
      <xdr:col>116</xdr:col>
      <xdr:colOff>152400</xdr:colOff>
      <xdr:row>30</xdr:row>
      <xdr:rowOff>27777</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171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25001</xdr:rowOff>
    </xdr:from>
    <xdr:ext cx="378565"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3686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2123</xdr:rowOff>
    </xdr:from>
    <xdr:to>
      <xdr:col>116</xdr:col>
      <xdr:colOff>114300</xdr:colOff>
      <xdr:row>38</xdr:row>
      <xdr:rowOff>103723</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51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133797</xdr:rowOff>
    </xdr:from>
    <xdr:to>
      <xdr:col>112</xdr:col>
      <xdr:colOff>38100</xdr:colOff>
      <xdr:row>38</xdr:row>
      <xdr:rowOff>63946</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47744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80474</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252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100879</xdr:rowOff>
    </xdr:from>
    <xdr:to>
      <xdr:col>107</xdr:col>
      <xdr:colOff>101600</xdr:colOff>
      <xdr:row>38</xdr:row>
      <xdr:rowOff>31029</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47556</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199428" y="6219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89631</xdr:rowOff>
    </xdr:from>
    <xdr:to>
      <xdr:col>102</xdr:col>
      <xdr:colOff>165100</xdr:colOff>
      <xdr:row>38</xdr:row>
      <xdr:rowOff>19782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43328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36308</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208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50038</xdr:rowOff>
    </xdr:from>
    <xdr:to>
      <xdr:col>98</xdr:col>
      <xdr:colOff>38100</xdr:colOff>
      <xdr:row>37</xdr:row>
      <xdr:rowOff>151638</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393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168165</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168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31517</xdr:rowOff>
    </xdr:from>
    <xdr:to>
      <xdr:col>116</xdr:col>
      <xdr:colOff>62864</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flipV="1">
          <a:off x="22159595" y="8775467"/>
          <a:ext cx="1269" cy="1438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106054</xdr:rowOff>
    </xdr:from>
    <xdr:ext cx="249299" cy="259045"/>
    <xdr:sp macro="" textlink="">
      <xdr:nvSpPr>
        <xdr:cNvPr id="787" name="貸付金最小値テキスト">
          <a:extLst>
            <a:ext uri="{FF2B5EF4-FFF2-40B4-BE49-F238E27FC236}">
              <a16:creationId xmlns:a16="http://schemas.microsoft.com/office/drawing/2014/main" id="{00000000-0008-0000-0600-000013030000}"/>
            </a:ext>
          </a:extLst>
        </xdr:cNvPr>
        <xdr:cNvSpPr txBox="1"/>
      </xdr:nvSpPr>
      <xdr:spPr>
        <a:xfrm>
          <a:off x="22212300" y="1022160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149644</xdr:rowOff>
    </xdr:from>
    <xdr:ext cx="599010" cy="259045"/>
    <xdr:sp macro="" textlink="">
      <xdr:nvSpPr>
        <xdr:cNvPr id="789" name="貸付金最大値テキスト">
          <a:extLst>
            <a:ext uri="{FF2B5EF4-FFF2-40B4-BE49-F238E27FC236}">
              <a16:creationId xmlns:a16="http://schemas.microsoft.com/office/drawing/2014/main" id="{00000000-0008-0000-0600-000015030000}"/>
            </a:ext>
          </a:extLst>
        </xdr:cNvPr>
        <xdr:cNvSpPr txBox="1"/>
      </xdr:nvSpPr>
      <xdr:spPr>
        <a:xfrm>
          <a:off x="22212300" y="8550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31517</xdr:rowOff>
    </xdr:from>
    <xdr:to>
      <xdr:col>116</xdr:col>
      <xdr:colOff>152400</xdr:colOff>
      <xdr:row>51</xdr:row>
      <xdr:rowOff>31517</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8775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23505</xdr:rowOff>
    </xdr:from>
    <xdr:ext cx="469744" cy="259045"/>
    <xdr:sp macro="" textlink="">
      <xdr:nvSpPr>
        <xdr:cNvPr id="792" name="貸付金平均値テキスト">
          <a:extLst>
            <a:ext uri="{FF2B5EF4-FFF2-40B4-BE49-F238E27FC236}">
              <a16:creationId xmlns:a16="http://schemas.microsoft.com/office/drawing/2014/main" id="{00000000-0008-0000-0600-000018030000}"/>
            </a:ext>
          </a:extLst>
        </xdr:cNvPr>
        <xdr:cNvSpPr txBox="1"/>
      </xdr:nvSpPr>
      <xdr:spPr>
        <a:xfrm>
          <a:off x="22212300" y="99676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628</xdr:rowOff>
    </xdr:from>
    <xdr:to>
      <xdr:col>116</xdr:col>
      <xdr:colOff>114300</xdr:colOff>
      <xdr:row>59</xdr:row>
      <xdr:rowOff>102228</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2110700" y="10116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7551</xdr:rowOff>
    </xdr:from>
    <xdr:to>
      <xdr:col>112</xdr:col>
      <xdr:colOff>38100</xdr:colOff>
      <xdr:row>59</xdr:row>
      <xdr:rowOff>109151</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1272500" y="10123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125678</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088428" y="9898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147444</xdr:rowOff>
    </xdr:from>
    <xdr:to>
      <xdr:col>107</xdr:col>
      <xdr:colOff>101600</xdr:colOff>
      <xdr:row>59</xdr:row>
      <xdr:rowOff>77594</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0383500" y="1009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94121</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0199428" y="9866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156870</xdr:rowOff>
    </xdr:from>
    <xdr:to>
      <xdr:col>102</xdr:col>
      <xdr:colOff>165100</xdr:colOff>
      <xdr:row>59</xdr:row>
      <xdr:rowOff>87020</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9494500" y="1010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103547</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10428" y="987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7257</xdr:rowOff>
    </xdr:from>
    <xdr:to>
      <xdr:col>98</xdr:col>
      <xdr:colOff>38100</xdr:colOff>
      <xdr:row>59</xdr:row>
      <xdr:rowOff>108857</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8605500" y="10122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125384</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21428" y="9898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150504</xdr:rowOff>
    </xdr:from>
    <xdr:ext cx="249299" cy="259045"/>
    <xdr:sp macro="" textlink="">
      <xdr:nvSpPr>
        <xdr:cNvPr id="811" name="貸付金該当値テキスト">
          <a:extLst>
            <a:ext uri="{FF2B5EF4-FFF2-40B4-BE49-F238E27FC236}">
              <a16:creationId xmlns:a16="http://schemas.microsoft.com/office/drawing/2014/main" id="{00000000-0008-0000-0600-00002B030000}"/>
            </a:ext>
          </a:extLst>
        </xdr:cNvPr>
        <xdr:cNvSpPr txBox="1"/>
      </xdr:nvSpPr>
      <xdr:spPr>
        <a:xfrm>
          <a:off x="22212300" y="1009460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67</xdr:row>
      <xdr:rowOff>54627</xdr:rowOff>
    </xdr:from>
    <xdr:ext cx="685572"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02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73</xdr:row>
      <xdr:rowOff>121927</xdr:rowOff>
    </xdr:from>
    <xdr:to>
      <xdr:col>116</xdr:col>
      <xdr:colOff>62864</xdr:colOff>
      <xdr:row>78</xdr:row>
      <xdr:rowOff>151509</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637777"/>
          <a:ext cx="1269" cy="886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155336</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528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151509</xdr:rowOff>
    </xdr:from>
    <xdr:to>
      <xdr:col>116</xdr:col>
      <xdr:colOff>152400</xdr:colOff>
      <xdr:row>78</xdr:row>
      <xdr:rowOff>151509</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524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68604</xdr:rowOff>
    </xdr:from>
    <xdr:ext cx="599010"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2413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73</xdr:row>
      <xdr:rowOff>121927</xdr:rowOff>
    </xdr:from>
    <xdr:to>
      <xdr:col>116</xdr:col>
      <xdr:colOff>152400</xdr:colOff>
      <xdr:row>73</xdr:row>
      <xdr:rowOff>121927</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637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70</xdr:row>
      <xdr:rowOff>134638</xdr:rowOff>
    </xdr:from>
    <xdr:to>
      <xdr:col>116</xdr:col>
      <xdr:colOff>63500</xdr:colOff>
      <xdr:row>73</xdr:row>
      <xdr:rowOff>131238</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1323300" y="12136138"/>
          <a:ext cx="838200" cy="510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50539</xdr:rowOff>
    </xdr:from>
    <xdr:ext cx="599010"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32521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72112</xdr:rowOff>
    </xdr:from>
    <xdr:to>
      <xdr:col>116</xdr:col>
      <xdr:colOff>114300</xdr:colOff>
      <xdr:row>78</xdr:row>
      <xdr:rowOff>2262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3273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70</xdr:row>
      <xdr:rowOff>134638</xdr:rowOff>
    </xdr:from>
    <xdr:to>
      <xdr:col>111</xdr:col>
      <xdr:colOff>177800</xdr:colOff>
      <xdr:row>75</xdr:row>
      <xdr:rowOff>26991</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0434300" y="12136138"/>
          <a:ext cx="889000" cy="749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85742</xdr:rowOff>
    </xdr:from>
    <xdr:to>
      <xdr:col>112</xdr:col>
      <xdr:colOff>38100</xdr:colOff>
      <xdr:row>78</xdr:row>
      <xdr:rowOff>15892</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3287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78</xdr:row>
      <xdr:rowOff>7019</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23795" y="13380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26991</xdr:rowOff>
    </xdr:from>
    <xdr:to>
      <xdr:col>107</xdr:col>
      <xdr:colOff>50800</xdr:colOff>
      <xdr:row>75</xdr:row>
      <xdr:rowOff>73682</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9545300" y="12885741"/>
          <a:ext cx="889000" cy="46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100564</xdr:rowOff>
    </xdr:from>
    <xdr:to>
      <xdr:col>107</xdr:col>
      <xdr:colOff>101600</xdr:colOff>
      <xdr:row>78</xdr:row>
      <xdr:rowOff>30714</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30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78</xdr:row>
      <xdr:rowOff>21841</xdr:rowOff>
    </xdr:from>
    <xdr:ext cx="59901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34795" y="13394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73682</xdr:rowOff>
    </xdr:from>
    <xdr:to>
      <xdr:col>102</xdr:col>
      <xdr:colOff>114300</xdr:colOff>
      <xdr:row>76</xdr:row>
      <xdr:rowOff>1153</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18656300" y="12932432"/>
          <a:ext cx="889000" cy="98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101749</xdr:rowOff>
    </xdr:from>
    <xdr:to>
      <xdr:col>102</xdr:col>
      <xdr:colOff>165100</xdr:colOff>
      <xdr:row>78</xdr:row>
      <xdr:rowOff>31899</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303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78</xdr:row>
      <xdr:rowOff>23026</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45795" y="13396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93374</xdr:rowOff>
    </xdr:from>
    <xdr:to>
      <xdr:col>98</xdr:col>
      <xdr:colOff>38100</xdr:colOff>
      <xdr:row>78</xdr:row>
      <xdr:rowOff>23524</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295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78</xdr:row>
      <xdr:rowOff>14651</xdr:rowOff>
    </xdr:from>
    <xdr:ext cx="59901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56795" y="13387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80438</xdr:rowOff>
    </xdr:from>
    <xdr:to>
      <xdr:col>116</xdr:col>
      <xdr:colOff>114300</xdr:colOff>
      <xdr:row>74</xdr:row>
      <xdr:rowOff>10588</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259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24153</xdr:rowOff>
    </xdr:from>
    <xdr:ext cx="599010"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2540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70</xdr:row>
      <xdr:rowOff>83838</xdr:rowOff>
    </xdr:from>
    <xdr:to>
      <xdr:col>112</xdr:col>
      <xdr:colOff>38100</xdr:colOff>
      <xdr:row>71</xdr:row>
      <xdr:rowOff>13988</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208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69</xdr:row>
      <xdr:rowOff>30515</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23795" y="11860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147641</xdr:rowOff>
    </xdr:from>
    <xdr:to>
      <xdr:col>107</xdr:col>
      <xdr:colOff>101600</xdr:colOff>
      <xdr:row>75</xdr:row>
      <xdr:rowOff>77791</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2834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73</xdr:row>
      <xdr:rowOff>94318</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34795" y="12610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22882</xdr:rowOff>
    </xdr:from>
    <xdr:to>
      <xdr:col>102</xdr:col>
      <xdr:colOff>165100</xdr:colOff>
      <xdr:row>75</xdr:row>
      <xdr:rowOff>124482</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2881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73</xdr:row>
      <xdr:rowOff>141009</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45795" y="12656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121803</xdr:rowOff>
    </xdr:from>
    <xdr:to>
      <xdr:col>98</xdr:col>
      <xdr:colOff>38100</xdr:colOff>
      <xdr:row>76</xdr:row>
      <xdr:rowOff>51953</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2980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68480</xdr:rowOff>
    </xdr:from>
    <xdr:ext cx="59901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56795" y="12755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人口が約</a:t>
          </a:r>
          <a:r>
            <a:rPr kumimoji="1" lang="en-US" altLang="ja-JP" sz="1100">
              <a:solidFill>
                <a:schemeClr val="dk1"/>
              </a:solidFill>
              <a:effectLst/>
              <a:latin typeface="+mn-lt"/>
              <a:ea typeface="+mn-ea"/>
              <a:cs typeface="+mn-cs"/>
            </a:rPr>
            <a:t>300</a:t>
          </a:r>
          <a:r>
            <a:rPr kumimoji="1" lang="ja-JP" altLang="ja-JP" sz="1100">
              <a:solidFill>
                <a:schemeClr val="dk1"/>
              </a:solidFill>
              <a:effectLst/>
              <a:latin typeface="+mn-lt"/>
              <a:ea typeface="+mn-ea"/>
              <a:cs typeface="+mn-cs"/>
            </a:rPr>
            <a:t>人の孤立小離島であるため、人口一人当たりにすると高くなってしまう。人件費について、住民へのサービス提供の低下を防ぐためには、現在の職員を削減することは難しい。むしろ令和２年度にごみ回収委託業者の撤退により、職員がごみ事業を対応する事になった。業務の多種・多様化により職員数を増加しなければ職員への負担が増加する一方であるのが現状である。ごみ事業やヘリコミューター地上業務などを外部委託することも検討したが、島内に受託事業者がいないことで断念している。シルバー人材の活用について検討を行っているが、活用可能な業務が限られてしまい、島内で行政のニーズに合った会計年度任用職員を採用する事が困難な状況で、職員数削減を進めることが難しい状況にある。扶助費はほぼ毎年、支出額の増加がみられないために比率の増減はほとんどない。物件費は今後もシステム改修費用等が増加することが見込まれる。今後についても不必要な物品購入を削減することによる物件費の抑制を図る。補助費等は</a:t>
          </a:r>
          <a:r>
            <a:rPr kumimoji="1" lang="ja-JP" altLang="en-US" sz="1100">
              <a:solidFill>
                <a:schemeClr val="dk1"/>
              </a:solidFill>
              <a:effectLst/>
              <a:latin typeface="+mn-lt"/>
              <a:ea typeface="+mn-ea"/>
              <a:cs typeface="+mn-cs"/>
            </a:rPr>
            <a:t>定期航路事業を委託費より補助費とした事により</a:t>
          </a:r>
          <a:r>
            <a:rPr kumimoji="1" lang="en-US" altLang="ja-JP" sz="1100">
              <a:solidFill>
                <a:schemeClr val="dk1"/>
              </a:solidFill>
              <a:effectLst/>
              <a:latin typeface="+mn-lt"/>
              <a:ea typeface="+mn-ea"/>
              <a:cs typeface="+mn-cs"/>
            </a:rPr>
            <a:t>246,489</a:t>
          </a:r>
          <a:r>
            <a:rPr kumimoji="1" lang="ja-JP" altLang="en-US" sz="1100">
              <a:solidFill>
                <a:schemeClr val="dk1"/>
              </a:solidFill>
              <a:effectLst/>
              <a:latin typeface="+mn-lt"/>
              <a:ea typeface="+mn-ea"/>
              <a:cs typeface="+mn-cs"/>
            </a:rPr>
            <a:t>円の増となっているが今後も公営企業化により増加する見込みである。</a:t>
          </a:r>
          <a:r>
            <a:rPr kumimoji="1" lang="ja-JP" altLang="ja-JP" sz="1100">
              <a:solidFill>
                <a:schemeClr val="dk1"/>
              </a:solidFill>
              <a:effectLst/>
              <a:latin typeface="+mn-lt"/>
              <a:ea typeface="+mn-ea"/>
              <a:cs typeface="+mn-cs"/>
            </a:rPr>
            <a:t>維持補修費は、</a:t>
          </a:r>
          <a:r>
            <a:rPr kumimoji="1" lang="ja-JP" altLang="en-US" sz="1100">
              <a:solidFill>
                <a:schemeClr val="dk1"/>
              </a:solidFill>
              <a:effectLst/>
              <a:latin typeface="+mn-lt"/>
              <a:ea typeface="+mn-ea"/>
              <a:cs typeface="+mn-cs"/>
            </a:rPr>
            <a:t>緊急を要する</a:t>
          </a:r>
          <a:r>
            <a:rPr kumimoji="1" lang="ja-JP" altLang="ja-JP" sz="1100">
              <a:solidFill>
                <a:schemeClr val="dk1"/>
              </a:solidFill>
              <a:effectLst/>
              <a:latin typeface="+mn-lt"/>
              <a:ea typeface="+mn-ea"/>
              <a:cs typeface="+mn-cs"/>
            </a:rPr>
            <a:t>施設修繕の</a:t>
          </a:r>
          <a:r>
            <a:rPr kumimoji="1" lang="ja-JP" altLang="en-US" sz="1100">
              <a:solidFill>
                <a:schemeClr val="dk1"/>
              </a:solidFill>
              <a:effectLst/>
              <a:latin typeface="+mn-lt"/>
              <a:ea typeface="+mn-ea"/>
              <a:cs typeface="+mn-cs"/>
            </a:rPr>
            <a:t>みの実施とし</a:t>
          </a:r>
          <a:r>
            <a:rPr kumimoji="1" lang="ja-JP" altLang="ja-JP" sz="1100">
              <a:solidFill>
                <a:schemeClr val="dk1"/>
              </a:solidFill>
              <a:effectLst/>
              <a:latin typeface="+mn-lt"/>
              <a:ea typeface="+mn-ea"/>
              <a:cs typeface="+mn-cs"/>
            </a:rPr>
            <a:t>費用をおさえている。</a:t>
          </a:r>
          <a:r>
            <a:rPr kumimoji="1" lang="ja-JP" altLang="en-US" sz="1100">
              <a:solidFill>
                <a:schemeClr val="dk1"/>
              </a:solidFill>
              <a:effectLst/>
              <a:latin typeface="+mn-lt"/>
              <a:ea typeface="+mn-ea"/>
              <a:cs typeface="+mn-cs"/>
            </a:rPr>
            <a:t>普通建設事業については令和</a:t>
          </a:r>
          <a:r>
            <a:rPr kumimoji="1" lang="en-US" altLang="ja-JP" sz="1100">
              <a:solidFill>
                <a:schemeClr val="dk1"/>
              </a:solidFill>
              <a:effectLst/>
              <a:latin typeface="+mn-lt"/>
              <a:ea typeface="+mn-ea"/>
              <a:cs typeface="+mn-cs"/>
            </a:rPr>
            <a:t>4</a:t>
          </a:r>
          <a:r>
            <a:rPr kumimoji="1" lang="ja-JP" altLang="en-US" sz="1100">
              <a:solidFill>
                <a:schemeClr val="dk1"/>
              </a:solidFill>
              <a:effectLst/>
              <a:latin typeface="+mn-lt"/>
              <a:ea typeface="+mn-ea"/>
              <a:cs typeface="+mn-cs"/>
            </a:rPr>
            <a:t>年度より大型普通建設事業を開始しており、令和７年度頃まで増加する見込みである。積立金については減少傾向ではあるが、将来的な普通建設事業および庁舎建替えの為に今後増加する見込みである。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317
312
4.12
1,717,255
1,604,785
93,119
460,718
434,602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7" name="テキスト ボックス 56">
          <a:extLst>
            <a:ext uri="{FF2B5EF4-FFF2-40B4-BE49-F238E27FC236}">
              <a16:creationId xmlns:a16="http://schemas.microsoft.com/office/drawing/2014/main" id="{00000000-0008-0000-0700-000039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議会費グラフ枠">
          <a:extLst>
            <a:ext uri="{FF2B5EF4-FFF2-40B4-BE49-F238E27FC236}">
              <a16:creationId xmlns:a16="http://schemas.microsoft.com/office/drawing/2014/main" id="{00000000-0008-0000-07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161389</xdr:rowOff>
    </xdr:from>
    <xdr:to>
      <xdr:col>24</xdr:col>
      <xdr:colOff>62865</xdr:colOff>
      <xdr:row>39</xdr:row>
      <xdr:rowOff>12227</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4633595" y="5304889"/>
          <a:ext cx="1270" cy="1393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16054</xdr:rowOff>
    </xdr:from>
    <xdr:ext cx="469744" cy="259045"/>
    <xdr:sp macro="" textlink="">
      <xdr:nvSpPr>
        <xdr:cNvPr id="60" name="議会費最小値テキスト">
          <a:extLst>
            <a:ext uri="{FF2B5EF4-FFF2-40B4-BE49-F238E27FC236}">
              <a16:creationId xmlns:a16="http://schemas.microsoft.com/office/drawing/2014/main" id="{00000000-0008-0000-0700-00003C000000}"/>
            </a:ext>
          </a:extLst>
        </xdr:cNvPr>
        <xdr:cNvSpPr txBox="1"/>
      </xdr:nvSpPr>
      <xdr:spPr>
        <a:xfrm>
          <a:off x="4686300" y="6702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12227</xdr:rowOff>
    </xdr:from>
    <xdr:to>
      <xdr:col>24</xdr:col>
      <xdr:colOff>152400</xdr:colOff>
      <xdr:row>39</xdr:row>
      <xdr:rowOff>12227</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6698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108066</xdr:rowOff>
    </xdr:from>
    <xdr:ext cx="599010" cy="259045"/>
    <xdr:sp macro="" textlink="">
      <xdr:nvSpPr>
        <xdr:cNvPr id="62" name="議会費最大値テキスト">
          <a:extLst>
            <a:ext uri="{FF2B5EF4-FFF2-40B4-BE49-F238E27FC236}">
              <a16:creationId xmlns:a16="http://schemas.microsoft.com/office/drawing/2014/main" id="{00000000-0008-0000-0700-00003E000000}"/>
            </a:ext>
          </a:extLst>
        </xdr:cNvPr>
        <xdr:cNvSpPr txBox="1"/>
      </xdr:nvSpPr>
      <xdr:spPr>
        <a:xfrm>
          <a:off x="4686300" y="5080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106,482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161389</xdr:rowOff>
    </xdr:from>
    <xdr:to>
      <xdr:col>24</xdr:col>
      <xdr:colOff>152400</xdr:colOff>
      <xdr:row>30</xdr:row>
      <xdr:rowOff>161389</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4546600" y="5304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153130</xdr:rowOff>
    </xdr:from>
    <xdr:to>
      <xdr:col>24</xdr:col>
      <xdr:colOff>63500</xdr:colOff>
      <xdr:row>35</xdr:row>
      <xdr:rowOff>87693</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3797300" y="5982430"/>
          <a:ext cx="838200" cy="106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114247</xdr:rowOff>
    </xdr:from>
    <xdr:ext cx="534377" cy="259045"/>
    <xdr:sp macro="" textlink="">
      <xdr:nvSpPr>
        <xdr:cNvPr id="65" name="議会費平均値テキスト">
          <a:extLst>
            <a:ext uri="{FF2B5EF4-FFF2-40B4-BE49-F238E27FC236}">
              <a16:creationId xmlns:a16="http://schemas.microsoft.com/office/drawing/2014/main" id="{00000000-0008-0000-0700-000041000000}"/>
            </a:ext>
          </a:extLst>
        </xdr:cNvPr>
        <xdr:cNvSpPr txBox="1"/>
      </xdr:nvSpPr>
      <xdr:spPr>
        <a:xfrm>
          <a:off x="4686300" y="64578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135820</xdr:rowOff>
    </xdr:from>
    <xdr:to>
      <xdr:col>24</xdr:col>
      <xdr:colOff>114300</xdr:colOff>
      <xdr:row>38</xdr:row>
      <xdr:rowOff>65970</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4584700" y="647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153130</xdr:rowOff>
    </xdr:from>
    <xdr:to>
      <xdr:col>19</xdr:col>
      <xdr:colOff>177800</xdr:colOff>
      <xdr:row>34</xdr:row>
      <xdr:rowOff>168361</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908300" y="5982430"/>
          <a:ext cx="889000" cy="15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157380</xdr:rowOff>
    </xdr:from>
    <xdr:to>
      <xdr:col>20</xdr:col>
      <xdr:colOff>38100</xdr:colOff>
      <xdr:row>38</xdr:row>
      <xdr:rowOff>87530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3746500" y="650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78657</xdr:rowOff>
    </xdr:from>
    <xdr:ext cx="534377"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3530111" y="6593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168361</xdr:rowOff>
    </xdr:from>
    <xdr:to>
      <xdr:col>15</xdr:col>
      <xdr:colOff>50800</xdr:colOff>
      <xdr:row>35</xdr:row>
      <xdr:rowOff>50517</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2019300" y="5997661"/>
          <a:ext cx="889000" cy="53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157109</xdr:rowOff>
    </xdr:from>
    <xdr:to>
      <xdr:col>15</xdr:col>
      <xdr:colOff>101600</xdr:colOff>
      <xdr:row>38</xdr:row>
      <xdr:rowOff>87258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2857500" y="65007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78385</xdr:rowOff>
    </xdr:from>
    <xdr:ext cx="534377"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2641111" y="6593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155888</xdr:rowOff>
    </xdr:from>
    <xdr:to>
      <xdr:col>10</xdr:col>
      <xdr:colOff>114300</xdr:colOff>
      <xdr:row>35</xdr:row>
      <xdr:rowOff>50517</xdr:rowOff>
    </xdr:to>
    <xdr:cxnSp macro="">
      <xdr:nvCxnSpPr>
        <xdr:cNvPr id="73" name="直線コネクタ 72">
          <a:extLst>
            <a:ext uri="{FF2B5EF4-FFF2-40B4-BE49-F238E27FC236}">
              <a16:creationId xmlns:a16="http://schemas.microsoft.com/office/drawing/2014/main" id="{00000000-0008-0000-0700-000049000000}"/>
            </a:ext>
          </a:extLst>
        </xdr:cNvPr>
        <xdr:cNvCxnSpPr/>
      </xdr:nvCxnSpPr>
      <xdr:spPr>
        <a:xfrm>
          <a:off x="1130300" y="5985188"/>
          <a:ext cx="889000" cy="66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145950</xdr:rowOff>
    </xdr:from>
    <xdr:to>
      <xdr:col>10</xdr:col>
      <xdr:colOff>165100</xdr:colOff>
      <xdr:row>38</xdr:row>
      <xdr:rowOff>76100</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968500" y="648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67227</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752111" y="6582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151265</xdr:rowOff>
    </xdr:from>
    <xdr:to>
      <xdr:col>6</xdr:col>
      <xdr:colOff>38100</xdr:colOff>
      <xdr:row>38</xdr:row>
      <xdr:rowOff>81415</xdr:rowOff>
    </xdr:to>
    <xdr:sp macro="" textlink="">
      <xdr:nvSpPr>
        <xdr:cNvPr id="76" name="フローチャート: 判断 75">
          <a:extLst>
            <a:ext uri="{FF2B5EF4-FFF2-40B4-BE49-F238E27FC236}">
              <a16:creationId xmlns:a16="http://schemas.microsoft.com/office/drawing/2014/main" id="{00000000-0008-0000-0700-00004C000000}"/>
            </a:ext>
          </a:extLst>
        </xdr:cNvPr>
        <xdr:cNvSpPr/>
      </xdr:nvSpPr>
      <xdr:spPr>
        <a:xfrm>
          <a:off x="1079500" y="649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72542</xdr:rowOff>
    </xdr:from>
    <xdr:ext cx="534377"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63111" y="6587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36893</xdr:rowOff>
    </xdr:from>
    <xdr:to>
      <xdr:col>24</xdr:col>
      <xdr:colOff>114300</xdr:colOff>
      <xdr:row>35</xdr:row>
      <xdr:rowOff>138493</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4584700" y="603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59770</xdr:rowOff>
    </xdr:from>
    <xdr:ext cx="534377" cy="259045"/>
    <xdr:sp macro="" textlink="">
      <xdr:nvSpPr>
        <xdr:cNvPr id="84" name="議会費該当値テキスト">
          <a:extLst>
            <a:ext uri="{FF2B5EF4-FFF2-40B4-BE49-F238E27FC236}">
              <a16:creationId xmlns:a16="http://schemas.microsoft.com/office/drawing/2014/main" id="{00000000-0008-0000-0700-000054000000}"/>
            </a:ext>
          </a:extLst>
        </xdr:cNvPr>
        <xdr:cNvSpPr txBox="1"/>
      </xdr:nvSpPr>
      <xdr:spPr>
        <a:xfrm>
          <a:off x="4686300" y="5889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102330</xdr:rowOff>
    </xdr:from>
    <xdr:to>
      <xdr:col>20</xdr:col>
      <xdr:colOff>38100</xdr:colOff>
      <xdr:row>35</xdr:row>
      <xdr:rowOff>32480</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3746500" y="593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49007</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3530111" y="5706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117561</xdr:rowOff>
    </xdr:from>
    <xdr:to>
      <xdr:col>15</xdr:col>
      <xdr:colOff>101600</xdr:colOff>
      <xdr:row>35</xdr:row>
      <xdr:rowOff>47711</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2857500" y="5946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64238</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2641111" y="5722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171167</xdr:rowOff>
    </xdr:from>
    <xdr:to>
      <xdr:col>10</xdr:col>
      <xdr:colOff>165100</xdr:colOff>
      <xdr:row>35</xdr:row>
      <xdr:rowOff>101317</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968500" y="6000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117844</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1752111" y="5775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105088</xdr:rowOff>
    </xdr:from>
    <xdr:to>
      <xdr:col>6</xdr:col>
      <xdr:colOff>38100</xdr:colOff>
      <xdr:row>35</xdr:row>
      <xdr:rowOff>35238</xdr:rowOff>
    </xdr:to>
    <xdr:sp macro="" textlink="">
      <xdr:nvSpPr>
        <xdr:cNvPr id="91" name="楕円 90">
          <a:extLst>
            <a:ext uri="{FF2B5EF4-FFF2-40B4-BE49-F238E27FC236}">
              <a16:creationId xmlns:a16="http://schemas.microsoft.com/office/drawing/2014/main" id="{00000000-0008-0000-0700-00005B000000}"/>
            </a:ext>
          </a:extLst>
        </xdr:cNvPr>
        <xdr:cNvSpPr/>
      </xdr:nvSpPr>
      <xdr:spPr>
        <a:xfrm>
          <a:off x="1079500" y="5934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51765</xdr:rowOff>
    </xdr:from>
    <xdr:ext cx="534377" cy="259045"/>
    <xdr:sp macro="" textlink="">
      <xdr:nvSpPr>
        <xdr:cNvPr id="92" name="テキスト ボックス 91">
          <a:extLst>
            <a:ext uri="{FF2B5EF4-FFF2-40B4-BE49-F238E27FC236}">
              <a16:creationId xmlns:a16="http://schemas.microsoft.com/office/drawing/2014/main" id="{00000000-0008-0000-0700-00005C000000}"/>
            </a:ext>
          </a:extLst>
        </xdr:cNvPr>
        <xdr:cNvSpPr txBox="1"/>
      </xdr:nvSpPr>
      <xdr:spPr>
        <a:xfrm>
          <a:off x="863111" y="5709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35577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a:extLst>
            <a:ext uri="{FF2B5EF4-FFF2-40B4-BE49-F238E27FC236}">
              <a16:creationId xmlns:a16="http://schemas.microsoft.com/office/drawing/2014/main" id="{00000000-0008-0000-07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14874</xdr:rowOff>
    </xdr:from>
    <xdr:to>
      <xdr:col>24</xdr:col>
      <xdr:colOff>62865</xdr:colOff>
      <xdr:row>59</xdr:row>
      <xdr:rowOff>1849</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4633595" y="8758824"/>
          <a:ext cx="1270" cy="1358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5676</xdr:rowOff>
    </xdr:from>
    <xdr:ext cx="599010" cy="259045"/>
    <xdr:sp macro="" textlink="">
      <xdr:nvSpPr>
        <xdr:cNvPr id="117" name="総務費最小値テキスト">
          <a:extLst>
            <a:ext uri="{FF2B5EF4-FFF2-40B4-BE49-F238E27FC236}">
              <a16:creationId xmlns:a16="http://schemas.microsoft.com/office/drawing/2014/main" id="{00000000-0008-0000-0700-000075000000}"/>
            </a:ext>
          </a:extLst>
        </xdr:cNvPr>
        <xdr:cNvSpPr txBox="1"/>
      </xdr:nvSpPr>
      <xdr:spPr>
        <a:xfrm>
          <a:off x="4686300" y="10121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1849</xdr:rowOff>
    </xdr:from>
    <xdr:to>
      <xdr:col>24</xdr:col>
      <xdr:colOff>152400</xdr:colOff>
      <xdr:row>59</xdr:row>
      <xdr:rowOff>1849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10117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133001</xdr:rowOff>
    </xdr:from>
    <xdr:ext cx="690189" cy="259045"/>
    <xdr:sp macro="" textlink="">
      <xdr:nvSpPr>
        <xdr:cNvPr id="119" name="総務費最大値テキスト">
          <a:extLst>
            <a:ext uri="{FF2B5EF4-FFF2-40B4-BE49-F238E27FC236}">
              <a16:creationId xmlns:a16="http://schemas.microsoft.com/office/drawing/2014/main" id="{00000000-0008-0000-0700-000077000000}"/>
            </a:ext>
          </a:extLst>
        </xdr:cNvPr>
        <xdr:cNvSpPr txBox="1"/>
      </xdr:nvSpPr>
      <xdr:spPr>
        <a:xfrm>
          <a:off x="4686300" y="85340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3,677,626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14874</xdr:rowOff>
    </xdr:from>
    <xdr:to>
      <xdr:col>24</xdr:col>
      <xdr:colOff>152400</xdr:colOff>
      <xdr:row>51</xdr:row>
      <xdr:rowOff>14874</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8758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141326</xdr:rowOff>
    </xdr:from>
    <xdr:to>
      <xdr:col>24</xdr:col>
      <xdr:colOff>63500</xdr:colOff>
      <xdr:row>56</xdr:row>
      <xdr:rowOff>6971</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3797300" y="9399626"/>
          <a:ext cx="838200" cy="208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139708</xdr:rowOff>
    </xdr:from>
    <xdr:ext cx="599010" cy="259045"/>
    <xdr:sp macro="" textlink="">
      <xdr:nvSpPr>
        <xdr:cNvPr id="122" name="総務費平均値テキスト">
          <a:extLst>
            <a:ext uri="{FF2B5EF4-FFF2-40B4-BE49-F238E27FC236}">
              <a16:creationId xmlns:a16="http://schemas.microsoft.com/office/drawing/2014/main" id="{00000000-0008-0000-0700-00007A000000}"/>
            </a:ext>
          </a:extLst>
        </xdr:cNvPr>
        <xdr:cNvSpPr txBox="1"/>
      </xdr:nvSpPr>
      <xdr:spPr>
        <a:xfrm>
          <a:off x="4686300" y="99123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161281</xdr:rowOff>
    </xdr:from>
    <xdr:to>
      <xdr:col>24</xdr:col>
      <xdr:colOff>114300</xdr:colOff>
      <xdr:row>58</xdr:row>
      <xdr:rowOff>91431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4584700" y="9933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131121</xdr:rowOff>
    </xdr:from>
    <xdr:to>
      <xdr:col>19</xdr:col>
      <xdr:colOff>177800</xdr:colOff>
      <xdr:row>56</xdr:row>
      <xdr:rowOff>6971</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908300" y="9560871"/>
          <a:ext cx="889000" cy="47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134181</xdr:rowOff>
    </xdr:from>
    <xdr:to>
      <xdr:col>20</xdr:col>
      <xdr:colOff>38100</xdr:colOff>
      <xdr:row>58</xdr:row>
      <xdr:rowOff>64331</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3746500" y="9906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55458</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3497795" y="9999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131121</xdr:rowOff>
    </xdr:from>
    <xdr:to>
      <xdr:col>15</xdr:col>
      <xdr:colOff>50800</xdr:colOff>
      <xdr:row>56</xdr:row>
      <xdr:rowOff>146345</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2019300" y="9560871"/>
          <a:ext cx="889000" cy="186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160763</xdr:rowOff>
    </xdr:from>
    <xdr:to>
      <xdr:col>15</xdr:col>
      <xdr:colOff>101600</xdr:colOff>
      <xdr:row>58</xdr:row>
      <xdr:rowOff>90913</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2857500" y="99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82040</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2608795" y="10026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109572</xdr:rowOff>
    </xdr:from>
    <xdr:to>
      <xdr:col>10</xdr:col>
      <xdr:colOff>114300</xdr:colOff>
      <xdr:row>56</xdr:row>
      <xdr:rowOff>146345</xdr:rowOff>
    </xdr:to>
    <xdr:cxnSp macro="">
      <xdr:nvCxnSpPr>
        <xdr:cNvPr id="130" name="直線コネクタ 129">
          <a:extLst>
            <a:ext uri="{FF2B5EF4-FFF2-40B4-BE49-F238E27FC236}">
              <a16:creationId xmlns:a16="http://schemas.microsoft.com/office/drawing/2014/main" id="{00000000-0008-0000-0700-000082000000}"/>
            </a:ext>
          </a:extLst>
        </xdr:cNvPr>
        <xdr:cNvCxnSpPr/>
      </xdr:nvCxnSpPr>
      <xdr:spPr>
        <a:xfrm>
          <a:off x="1130300" y="9539322"/>
          <a:ext cx="889000" cy="208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38850</xdr:rowOff>
    </xdr:from>
    <xdr:to>
      <xdr:col>10</xdr:col>
      <xdr:colOff>165100</xdr:colOff>
      <xdr:row>58</xdr:row>
      <xdr:rowOff>140450</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968500" y="998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131577</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719795" y="10075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35769</xdr:rowOff>
    </xdr:from>
    <xdr:to>
      <xdr:col>6</xdr:col>
      <xdr:colOff>38100</xdr:colOff>
      <xdr:row>58</xdr:row>
      <xdr:rowOff>137369</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079500" y="9979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128496</xdr:rowOff>
    </xdr:from>
    <xdr:ext cx="59901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830795" y="10072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90526</xdr:rowOff>
    </xdr:from>
    <xdr:to>
      <xdr:col>24</xdr:col>
      <xdr:colOff>114300</xdr:colOff>
      <xdr:row>55</xdr:row>
      <xdr:rowOff>20676</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4584700" y="9348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113403</xdr:rowOff>
    </xdr:from>
    <xdr:ext cx="690189" cy="259045"/>
    <xdr:sp macro="" textlink="">
      <xdr:nvSpPr>
        <xdr:cNvPr id="141" name="総務費該当値テキスト">
          <a:extLst>
            <a:ext uri="{FF2B5EF4-FFF2-40B4-BE49-F238E27FC236}">
              <a16:creationId xmlns:a16="http://schemas.microsoft.com/office/drawing/2014/main" id="{00000000-0008-0000-0700-00008D000000}"/>
            </a:ext>
          </a:extLst>
        </xdr:cNvPr>
        <xdr:cNvSpPr txBox="1"/>
      </xdr:nvSpPr>
      <xdr:spPr>
        <a:xfrm>
          <a:off x="4686300" y="920025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1,995,732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127621</xdr:rowOff>
    </xdr:from>
    <xdr:to>
      <xdr:col>20</xdr:col>
      <xdr:colOff>38100</xdr:colOff>
      <xdr:row>56</xdr:row>
      <xdr:rowOff>57771</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3746500" y="955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54</xdr:row>
      <xdr:rowOff>74298</xdr:rowOff>
    </xdr:from>
    <xdr:ext cx="690189"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3452205" y="933259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1,448,370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80321</xdr:rowOff>
    </xdr:from>
    <xdr:to>
      <xdr:col>15</xdr:col>
      <xdr:colOff>101600</xdr:colOff>
      <xdr:row>56</xdr:row>
      <xdr:rowOff>10471</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2857500" y="951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54</xdr:row>
      <xdr:rowOff>26998</xdr:rowOff>
    </xdr:from>
    <xdr:ext cx="690189"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2563205" y="928529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95545</xdr:rowOff>
    </xdr:from>
    <xdr:to>
      <xdr:col>10</xdr:col>
      <xdr:colOff>165100</xdr:colOff>
      <xdr:row>57</xdr:row>
      <xdr:rowOff>25695</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968500" y="969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55</xdr:row>
      <xdr:rowOff>42222</xdr:rowOff>
    </xdr:from>
    <xdr:ext cx="690189"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1674205" y="947197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58772</xdr:rowOff>
    </xdr:from>
    <xdr:to>
      <xdr:col>6</xdr:col>
      <xdr:colOff>38100</xdr:colOff>
      <xdr:row>55</xdr:row>
      <xdr:rowOff>160372</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079500" y="9488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54</xdr:row>
      <xdr:rowOff>5449</xdr:rowOff>
    </xdr:from>
    <xdr:ext cx="690189"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785205" y="926374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1,629,077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157483</xdr:rowOff>
    </xdr:from>
    <xdr:to>
      <xdr:col>24</xdr:col>
      <xdr:colOff>62865</xdr:colOff>
      <xdr:row>79</xdr:row>
      <xdr:rowOff>62161</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330433"/>
          <a:ext cx="1270" cy="1276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65988</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610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62161</xdr:rowOff>
    </xdr:from>
    <xdr:to>
      <xdr:col>24</xdr:col>
      <xdr:colOff>152400</xdr:colOff>
      <xdr:row>79</xdr:row>
      <xdr:rowOff>62161</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606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104160</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2105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717,221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157483</xdr:rowOff>
    </xdr:from>
    <xdr:to>
      <xdr:col>24</xdr:col>
      <xdr:colOff>152400</xdr:colOff>
      <xdr:row>71</xdr:row>
      <xdr:rowOff>157483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330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29078</xdr:rowOff>
    </xdr:from>
    <xdr:to>
      <xdr:col>24</xdr:col>
      <xdr:colOff>63500</xdr:colOff>
      <xdr:row>75</xdr:row>
      <xdr:rowOff>7731</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2716378"/>
          <a:ext cx="838200" cy="150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105810</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33074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127383</xdr:rowOff>
    </xdr:from>
    <xdr:to>
      <xdr:col>24</xdr:col>
      <xdr:colOff>114300</xdr:colOff>
      <xdr:row>78</xdr:row>
      <xdr:rowOff>57533</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32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146823</xdr:rowOff>
    </xdr:from>
    <xdr:to>
      <xdr:col>19</xdr:col>
      <xdr:colOff>177800</xdr:colOff>
      <xdr:row>75</xdr:row>
      <xdr:rowOff>7731</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908300" y="12834123"/>
          <a:ext cx="889000" cy="32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129282</xdr:rowOff>
    </xdr:from>
    <xdr:to>
      <xdr:col>20</xdr:col>
      <xdr:colOff>38100</xdr:colOff>
      <xdr:row>78</xdr:row>
      <xdr:rowOff>59432</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33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50559</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3423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146823</xdr:rowOff>
    </xdr:from>
    <xdr:to>
      <xdr:col>15</xdr:col>
      <xdr:colOff>50800</xdr:colOff>
      <xdr:row>75</xdr:row>
      <xdr:rowOff>2661</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019300" y="12834123"/>
          <a:ext cx="889000" cy="27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151957</xdr:rowOff>
    </xdr:from>
    <xdr:to>
      <xdr:col>15</xdr:col>
      <xdr:colOff>101600</xdr:colOff>
      <xdr:row>78</xdr:row>
      <xdr:rowOff>82107</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353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73234</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446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2661</xdr:rowOff>
    </xdr:from>
    <xdr:to>
      <xdr:col>10</xdr:col>
      <xdr:colOff>114300</xdr:colOff>
      <xdr:row>75</xdr:row>
      <xdr:rowOff>54666</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2861411"/>
          <a:ext cx="889000" cy="5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8209</xdr:rowOff>
    </xdr:from>
    <xdr:to>
      <xdr:col>10</xdr:col>
      <xdr:colOff>165100</xdr:colOff>
      <xdr:row>78</xdr:row>
      <xdr:rowOff>109809</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381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100936</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474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3735</xdr:rowOff>
    </xdr:from>
    <xdr:to>
      <xdr:col>6</xdr:col>
      <xdr:colOff>38100</xdr:colOff>
      <xdr:row>78</xdr:row>
      <xdr:rowOff>105335</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37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96462</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469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149728</xdr:rowOff>
    </xdr:from>
    <xdr:to>
      <xdr:col>24</xdr:col>
      <xdr:colOff>114300</xdr:colOff>
      <xdr:row>74</xdr:row>
      <xdr:rowOff>79878</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2665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1155</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2517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548,391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128381</xdr:rowOff>
    </xdr:from>
    <xdr:to>
      <xdr:col>20</xdr:col>
      <xdr:colOff>38100</xdr:colOff>
      <xdr:row>75</xdr:row>
      <xdr:rowOff>58531</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2815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75058</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2590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96023</xdr:rowOff>
    </xdr:from>
    <xdr:to>
      <xdr:col>15</xdr:col>
      <xdr:colOff>101600</xdr:colOff>
      <xdr:row>75</xdr:row>
      <xdr:rowOff>26173</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2783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42700</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2558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123311</xdr:rowOff>
    </xdr:from>
    <xdr:to>
      <xdr:col>10</xdr:col>
      <xdr:colOff>165100</xdr:colOff>
      <xdr:row>75</xdr:row>
      <xdr:rowOff>53461</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2810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69988</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2585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3866</xdr:rowOff>
    </xdr:from>
    <xdr:to>
      <xdr:col>6</xdr:col>
      <xdr:colOff>38100</xdr:colOff>
      <xdr:row>75</xdr:row>
      <xdr:rowOff>105466</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2862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121993</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2637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91</xdr:row>
      <xdr:rowOff>21970</xdr:rowOff>
    </xdr:from>
    <xdr:ext cx="685572"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76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38298</xdr:rowOff>
    </xdr:from>
    <xdr:ext cx="685572"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76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94</xdr:row>
      <xdr:rowOff>84013</xdr:rowOff>
    </xdr:from>
    <xdr:to>
      <xdr:col>24</xdr:col>
      <xdr:colOff>62865</xdr:colOff>
      <xdr:row>99</xdr:row>
      <xdr:rowOff>58555</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6200313"/>
          <a:ext cx="1270" cy="8317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62382</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7035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58555</xdr:rowOff>
    </xdr:from>
    <xdr:to>
      <xdr:col>24</xdr:col>
      <xdr:colOff>152400</xdr:colOff>
      <xdr:row>99</xdr:row>
      <xdr:rowOff>58555</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7032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30690</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975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801,155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94</xdr:row>
      <xdr:rowOff>84013</xdr:rowOff>
    </xdr:from>
    <xdr:to>
      <xdr:col>24</xdr:col>
      <xdr:colOff>152400</xdr:colOff>
      <xdr:row>94</xdr:row>
      <xdr:rowOff>84013</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6200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58686</xdr:rowOff>
    </xdr:from>
    <xdr:to>
      <xdr:col>24</xdr:col>
      <xdr:colOff>63500</xdr:colOff>
      <xdr:row>94</xdr:row>
      <xdr:rowOff>84013</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6003536"/>
          <a:ext cx="838200" cy="196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34872</xdr:rowOff>
    </xdr:from>
    <xdr:ext cx="599010"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8369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56445</xdr:rowOff>
    </xdr:from>
    <xdr:to>
      <xdr:col>24</xdr:col>
      <xdr:colOff>114300</xdr:colOff>
      <xdr:row>98</xdr:row>
      <xdr:rowOff>158045</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85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58686</xdr:rowOff>
    </xdr:from>
    <xdr:to>
      <xdr:col>19</xdr:col>
      <xdr:colOff>177800</xdr:colOff>
      <xdr:row>95</xdr:row>
      <xdr:rowOff>121869</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003536"/>
          <a:ext cx="889000" cy="406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61402</xdr:rowOff>
    </xdr:from>
    <xdr:to>
      <xdr:col>20</xdr:col>
      <xdr:colOff>38100</xdr:colOff>
      <xdr:row>98</xdr:row>
      <xdr:rowOff>163002</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863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154129</xdr:rowOff>
    </xdr:from>
    <xdr:ext cx="59901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497795" y="16956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121869</xdr:rowOff>
    </xdr:from>
    <xdr:to>
      <xdr:col>15</xdr:col>
      <xdr:colOff>50800</xdr:colOff>
      <xdr:row>96</xdr:row>
      <xdr:rowOff>33189</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409619"/>
          <a:ext cx="889000" cy="82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72442</xdr:rowOff>
    </xdr:from>
    <xdr:to>
      <xdr:col>15</xdr:col>
      <xdr:colOff>101600</xdr:colOff>
      <xdr:row>99</xdr:row>
      <xdr:rowOff>2592</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874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165169</xdr:rowOff>
    </xdr:from>
    <xdr:ext cx="59901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08795" y="16967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90</xdr:row>
      <xdr:rowOff>134672</xdr:rowOff>
    </xdr:from>
    <xdr:to>
      <xdr:col>10</xdr:col>
      <xdr:colOff>114300</xdr:colOff>
      <xdr:row>96</xdr:row>
      <xdr:rowOff>33189</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1130300" y="15565172"/>
          <a:ext cx="889000" cy="927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71506</xdr:rowOff>
    </xdr:from>
    <xdr:to>
      <xdr:col>10</xdr:col>
      <xdr:colOff>165100</xdr:colOff>
      <xdr:row>99</xdr:row>
      <xdr:rowOff>1656</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873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164233</xdr:rowOff>
    </xdr:from>
    <xdr:ext cx="59901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19795" y="16966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57266</xdr:rowOff>
    </xdr:from>
    <xdr:to>
      <xdr:col>6</xdr:col>
      <xdr:colOff>38100</xdr:colOff>
      <xdr:row>98</xdr:row>
      <xdr:rowOff>158866</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859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149993</xdr:rowOff>
    </xdr:from>
    <xdr:ext cx="59901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30795" y="16952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33213</xdr:rowOff>
    </xdr:from>
    <xdr:to>
      <xdr:col>24</xdr:col>
      <xdr:colOff>114300</xdr:colOff>
      <xdr:row>94</xdr:row>
      <xdr:rowOff>134813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149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157690</xdr:rowOff>
    </xdr:from>
    <xdr:ext cx="599010"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102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801,155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7886</xdr:rowOff>
    </xdr:from>
    <xdr:to>
      <xdr:col>20</xdr:col>
      <xdr:colOff>38100</xdr:colOff>
      <xdr:row>93</xdr:row>
      <xdr:rowOff>109486</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595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126013</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497795" y="15727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71069</xdr:rowOff>
    </xdr:from>
    <xdr:to>
      <xdr:col>15</xdr:col>
      <xdr:colOff>101600</xdr:colOff>
      <xdr:row>96</xdr:row>
      <xdr:rowOff>1219</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358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17746</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08795" y="16134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153839</xdr:rowOff>
    </xdr:from>
    <xdr:to>
      <xdr:col>10</xdr:col>
      <xdr:colOff>165100</xdr:colOff>
      <xdr:row>96</xdr:row>
      <xdr:rowOff>83989</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441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100516</xdr:rowOff>
    </xdr:from>
    <xdr:ext cx="599010"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19795" y="16216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90</xdr:row>
      <xdr:rowOff>83872</xdr:rowOff>
    </xdr:from>
    <xdr:to>
      <xdr:col>6</xdr:col>
      <xdr:colOff>38100</xdr:colOff>
      <xdr:row>91</xdr:row>
      <xdr:rowOff>14022</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551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89</xdr:row>
      <xdr:rowOff>30549</xdr:rowOff>
    </xdr:from>
    <xdr:ext cx="690189"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785205" y="1528959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99720</xdr:rowOff>
    </xdr:from>
    <xdr:to>
      <xdr:col>54</xdr:col>
      <xdr:colOff>189865</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757570"/>
          <a:ext cx="1270" cy="973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68953</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555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46397</xdr:rowOff>
    </xdr:from>
    <xdr:ext cx="534377"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532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76,648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33</xdr:row>
      <xdr:rowOff>99720</xdr:rowOff>
    </xdr:from>
    <xdr:to>
      <xdr:col>55</xdr:col>
      <xdr:colOff>88900</xdr:colOff>
      <xdr:row>33</xdr:row>
      <xdr:rowOff>99720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75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34620</xdr:rowOff>
    </xdr:from>
    <xdr:to>
      <xdr:col>55</xdr:col>
      <xdr:colOff>0</xdr:colOff>
      <xdr:row>35</xdr:row>
      <xdr:rowOff>28156</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9639300" y="5863920"/>
          <a:ext cx="838200" cy="164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113402</xdr:rowOff>
    </xdr:from>
    <xdr:ext cx="469744"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6285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134975</xdr:rowOff>
    </xdr:from>
    <xdr:to>
      <xdr:col>55</xdr:col>
      <xdr:colOff>50800</xdr:colOff>
      <xdr:row>39</xdr:row>
      <xdr:rowOff>65125</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65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44158</xdr:rowOff>
    </xdr:from>
    <xdr:to>
      <xdr:col>50</xdr:col>
      <xdr:colOff>114300</xdr:colOff>
      <xdr:row>35</xdr:row>
      <xdr:rowOff>28156</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8750300" y="5359108"/>
          <a:ext cx="889000" cy="66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133185</xdr:rowOff>
    </xdr:from>
    <xdr:to>
      <xdr:col>50</xdr:col>
      <xdr:colOff>165100</xdr:colOff>
      <xdr:row>39</xdr:row>
      <xdr:rowOff>63335</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648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54462</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04428" y="6741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44158</xdr:rowOff>
    </xdr:from>
    <xdr:to>
      <xdr:col>45</xdr:col>
      <xdr:colOff>177800</xdr:colOff>
      <xdr:row>31</xdr:row>
      <xdr:rowOff>101994</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7861300" y="5359108"/>
          <a:ext cx="889000" cy="57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124651</xdr:rowOff>
    </xdr:from>
    <xdr:to>
      <xdr:col>46</xdr:col>
      <xdr:colOff>38100</xdr:colOff>
      <xdr:row>39</xdr:row>
      <xdr:rowOff>54801</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639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45928</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15428" y="6732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101994</xdr:rowOff>
    </xdr:from>
    <xdr:to>
      <xdr:col>41</xdr:col>
      <xdr:colOff>50800</xdr:colOff>
      <xdr:row>32</xdr:row>
      <xdr:rowOff>85204</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6972300" y="5416944"/>
          <a:ext cx="889000" cy="154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121018</xdr:rowOff>
    </xdr:from>
    <xdr:to>
      <xdr:col>41</xdr:col>
      <xdr:colOff>101600</xdr:colOff>
      <xdr:row>39</xdr:row>
      <xdr:rowOff>51168</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63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39</xdr:row>
      <xdr:rowOff>42295</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26428" y="6728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129934</xdr:rowOff>
    </xdr:from>
    <xdr:to>
      <xdr:col>36</xdr:col>
      <xdr:colOff>165100</xdr:colOff>
      <xdr:row>39</xdr:row>
      <xdr:rowOff>60084</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64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51211</xdr:rowOff>
    </xdr:from>
    <xdr:ext cx="469744"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37428" y="673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155270</xdr:rowOff>
    </xdr:from>
    <xdr:to>
      <xdr:col>55</xdr:col>
      <xdr:colOff>50800</xdr:colOff>
      <xdr:row>34</xdr:row>
      <xdr:rowOff>85420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581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70197</xdr:rowOff>
    </xdr:from>
    <xdr:ext cx="534377"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5728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148806</xdr:rowOff>
    </xdr:from>
    <xdr:to>
      <xdr:col>50</xdr:col>
      <xdr:colOff>165100</xdr:colOff>
      <xdr:row>35</xdr:row>
      <xdr:rowOff>78956</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597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95483</xdr:rowOff>
    </xdr:from>
    <xdr:ext cx="534377"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372111" y="5753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164808</xdr:rowOff>
    </xdr:from>
    <xdr:to>
      <xdr:col>46</xdr:col>
      <xdr:colOff>38100</xdr:colOff>
      <xdr:row>31</xdr:row>
      <xdr:rowOff>94958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5308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29</xdr:row>
      <xdr:rowOff>111485</xdr:rowOff>
    </xdr:from>
    <xdr:ext cx="599010"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450795" y="5083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51194</xdr:rowOff>
    </xdr:from>
    <xdr:to>
      <xdr:col>41</xdr:col>
      <xdr:colOff>101600</xdr:colOff>
      <xdr:row>31</xdr:row>
      <xdr:rowOff>152794</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536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169321</xdr:rowOff>
    </xdr:from>
    <xdr:ext cx="599010"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561795" y="5141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34404</xdr:rowOff>
    </xdr:from>
    <xdr:to>
      <xdr:col>36</xdr:col>
      <xdr:colOff>165100</xdr:colOff>
      <xdr:row>32</xdr:row>
      <xdr:rowOff>136004</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5520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30</xdr:row>
      <xdr:rowOff>152531</xdr:rowOff>
    </xdr:from>
    <xdr:ext cx="534377"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05111" y="5296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55459</xdr:rowOff>
    </xdr:from>
    <xdr:to>
      <xdr:col>54</xdr:col>
      <xdr:colOff>189865</xdr:colOff>
      <xdr:row>58</xdr:row>
      <xdr:rowOff>138065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799409"/>
          <a:ext cx="1270" cy="1282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141892</xdr:rowOff>
    </xdr:from>
    <xdr:ext cx="378565"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085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138065</xdr:rowOff>
    </xdr:from>
    <xdr:to>
      <xdr:col>55</xdr:col>
      <xdr:colOff>88900</xdr:colOff>
      <xdr:row>58</xdr:row>
      <xdr:rowOff>138065</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082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2136</xdr:rowOff>
    </xdr:from>
    <xdr:ext cx="599010"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74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561,851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55459</xdr:rowOff>
    </xdr:from>
    <xdr:to>
      <xdr:col>55</xdr:col>
      <xdr:colOff>88900</xdr:colOff>
      <xdr:row>51</xdr:row>
      <xdr:rowOff>55459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799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111882</xdr:rowOff>
    </xdr:from>
    <xdr:to>
      <xdr:col>55</xdr:col>
      <xdr:colOff>0</xdr:colOff>
      <xdr:row>54</xdr:row>
      <xdr:rowOff>990</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9198732"/>
          <a:ext cx="838200" cy="60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163138</xdr:rowOff>
    </xdr:from>
    <xdr:ext cx="599010"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7643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13261</xdr:rowOff>
    </xdr:from>
    <xdr:to>
      <xdr:col>55</xdr:col>
      <xdr:colOff>50800</xdr:colOff>
      <xdr:row>57</xdr:row>
      <xdr:rowOff>114861</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785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111882</xdr:rowOff>
    </xdr:from>
    <xdr:to>
      <xdr:col>50</xdr:col>
      <xdr:colOff>114300</xdr:colOff>
      <xdr:row>54</xdr:row>
      <xdr:rowOff>157007</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9198732"/>
          <a:ext cx="889000" cy="216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8767</xdr:rowOff>
    </xdr:from>
    <xdr:to>
      <xdr:col>50</xdr:col>
      <xdr:colOff>165100</xdr:colOff>
      <xdr:row>57</xdr:row>
      <xdr:rowOff>110367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781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101494</xdr:rowOff>
    </xdr:from>
    <xdr:ext cx="599010"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39795" y="9874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51</xdr:row>
      <xdr:rowOff>59852</xdr:rowOff>
    </xdr:from>
    <xdr:to>
      <xdr:col>45</xdr:col>
      <xdr:colOff>177800</xdr:colOff>
      <xdr:row>54</xdr:row>
      <xdr:rowOff>157007</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7861300" y="8803802"/>
          <a:ext cx="889000" cy="611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136682</xdr:rowOff>
    </xdr:from>
    <xdr:to>
      <xdr:col>46</xdr:col>
      <xdr:colOff>38100</xdr:colOff>
      <xdr:row>57</xdr:row>
      <xdr:rowOff>66832</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73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57959</xdr:rowOff>
    </xdr:from>
    <xdr:ext cx="59901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50795" y="9830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51</xdr:row>
      <xdr:rowOff>59852</xdr:rowOff>
    </xdr:from>
    <xdr:to>
      <xdr:col>41</xdr:col>
      <xdr:colOff>50800</xdr:colOff>
      <xdr:row>54</xdr:row>
      <xdr:rowOff>36320</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8803802"/>
          <a:ext cx="889000" cy="490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167223</xdr:rowOff>
    </xdr:from>
    <xdr:to>
      <xdr:col>41</xdr:col>
      <xdr:colOff>101600</xdr:colOff>
      <xdr:row>57</xdr:row>
      <xdr:rowOff>97373</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768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88500</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61795" y="9861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8874</xdr:rowOff>
    </xdr:from>
    <xdr:to>
      <xdr:col>36</xdr:col>
      <xdr:colOff>165100</xdr:colOff>
      <xdr:row>57</xdr:row>
      <xdr:rowOff>110474</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78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101601</xdr:rowOff>
    </xdr:from>
    <xdr:ext cx="59901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672795" y="9874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121640</xdr:rowOff>
    </xdr:from>
    <xdr:to>
      <xdr:col>55</xdr:col>
      <xdr:colOff>50800</xdr:colOff>
      <xdr:row>54</xdr:row>
      <xdr:rowOff>51790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208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144517</xdr:rowOff>
    </xdr:from>
    <xdr:ext cx="599010"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059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61082</xdr:rowOff>
    </xdr:from>
    <xdr:to>
      <xdr:col>50</xdr:col>
      <xdr:colOff>165100</xdr:colOff>
      <xdr:row>53</xdr:row>
      <xdr:rowOff>162682</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147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52</xdr:row>
      <xdr:rowOff>7759</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39795" y="8923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106207</xdr:rowOff>
    </xdr:from>
    <xdr:to>
      <xdr:col>46</xdr:col>
      <xdr:colOff>38100</xdr:colOff>
      <xdr:row>55</xdr:row>
      <xdr:rowOff>36357</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364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53</xdr:row>
      <xdr:rowOff>52884</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50795" y="9139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51</xdr:row>
      <xdr:rowOff>9052</xdr:rowOff>
    </xdr:from>
    <xdr:to>
      <xdr:col>41</xdr:col>
      <xdr:colOff>101600</xdr:colOff>
      <xdr:row>51</xdr:row>
      <xdr:rowOff>110652</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8753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49</xdr:row>
      <xdr:rowOff>127179</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61795" y="8528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156970</xdr:rowOff>
    </xdr:from>
    <xdr:to>
      <xdr:col>36</xdr:col>
      <xdr:colOff>165100</xdr:colOff>
      <xdr:row>54</xdr:row>
      <xdr:rowOff>87120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24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52</xdr:row>
      <xdr:rowOff>103647</xdr:rowOff>
    </xdr:from>
    <xdr:ext cx="599010"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672795" y="90190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113643</xdr:rowOff>
    </xdr:from>
    <xdr:to>
      <xdr:col>54</xdr:col>
      <xdr:colOff>189865</xdr:colOff>
      <xdr:row>79</xdr:row>
      <xdr:rowOff>42208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286593"/>
          <a:ext cx="1270" cy="1300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46035</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90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42208</xdr:rowOff>
    </xdr:from>
    <xdr:to>
      <xdr:col>55</xdr:col>
      <xdr:colOff>88900</xdr:colOff>
      <xdr:row>79</xdr:row>
      <xdr:rowOff>42208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86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60320</xdr:rowOff>
    </xdr:from>
    <xdr:ext cx="599010"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2061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683,678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113643</xdr:rowOff>
    </xdr:from>
    <xdr:to>
      <xdr:col>55</xdr:col>
      <xdr:colOff>88900</xdr:colOff>
      <xdr:row>71</xdr:row>
      <xdr:rowOff>113643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286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126731</xdr:rowOff>
    </xdr:from>
    <xdr:to>
      <xdr:col>55</xdr:col>
      <xdr:colOff>0</xdr:colOff>
      <xdr:row>74</xdr:row>
      <xdr:rowOff>132074</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2814031"/>
          <a:ext cx="838200" cy="5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142226</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3438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163799</xdr:rowOff>
    </xdr:from>
    <xdr:to>
      <xdr:col>55</xdr:col>
      <xdr:colOff>50800</xdr:colOff>
      <xdr:row>78</xdr:row>
      <xdr:rowOff>93949</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365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103210</xdr:rowOff>
    </xdr:from>
    <xdr:to>
      <xdr:col>50</xdr:col>
      <xdr:colOff>114300</xdr:colOff>
      <xdr:row>74</xdr:row>
      <xdr:rowOff>132074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2790510"/>
          <a:ext cx="889000" cy="28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165207</xdr:rowOff>
    </xdr:from>
    <xdr:to>
      <xdr:col>50</xdr:col>
      <xdr:colOff>165100</xdr:colOff>
      <xdr:row>78</xdr:row>
      <xdr:rowOff>95357</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366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86484</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3459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103210</xdr:rowOff>
    </xdr:from>
    <xdr:to>
      <xdr:col>45</xdr:col>
      <xdr:colOff>177800</xdr:colOff>
      <xdr:row>74</xdr:row>
      <xdr:rowOff>140079</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2790510"/>
          <a:ext cx="889000" cy="36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138198</xdr:rowOff>
    </xdr:from>
    <xdr:to>
      <xdr:col>46</xdr:col>
      <xdr:colOff>38100</xdr:colOff>
      <xdr:row>78</xdr:row>
      <xdr:rowOff>68348</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339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59475</xdr:rowOff>
    </xdr:from>
    <xdr:ext cx="59901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50795" y="134325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140079</xdr:rowOff>
    </xdr:from>
    <xdr:to>
      <xdr:col>41</xdr:col>
      <xdr:colOff>50800</xdr:colOff>
      <xdr:row>75</xdr:row>
      <xdr:rowOff>135189</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2827379"/>
          <a:ext cx="889000" cy="166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11219</xdr:rowOff>
    </xdr:from>
    <xdr:to>
      <xdr:col>41</xdr:col>
      <xdr:colOff>101600</xdr:colOff>
      <xdr:row>78</xdr:row>
      <xdr:rowOff>112819</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384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103946</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477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18495</xdr:rowOff>
    </xdr:from>
    <xdr:to>
      <xdr:col>36</xdr:col>
      <xdr:colOff>165100</xdr:colOff>
      <xdr:row>78</xdr:row>
      <xdr:rowOff>120095</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391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111222</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48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75931</xdr:rowOff>
    </xdr:from>
    <xdr:to>
      <xdr:col>55</xdr:col>
      <xdr:colOff>50800</xdr:colOff>
      <xdr:row>75</xdr:row>
      <xdr:rowOff>6081</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2763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98808</xdr:rowOff>
    </xdr:from>
    <xdr:ext cx="599010"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2614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81274</xdr:rowOff>
    </xdr:from>
    <xdr:to>
      <xdr:col>50</xdr:col>
      <xdr:colOff>165100</xdr:colOff>
      <xdr:row>75</xdr:row>
      <xdr:rowOff>11424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2768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73</xdr:row>
      <xdr:rowOff>27951</xdr:rowOff>
    </xdr:from>
    <xdr:ext cx="59901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39795" y="12543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52410</xdr:rowOff>
    </xdr:from>
    <xdr:to>
      <xdr:col>46</xdr:col>
      <xdr:colOff>38100</xdr:colOff>
      <xdr:row>74</xdr:row>
      <xdr:rowOff>154010</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2739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72</xdr:row>
      <xdr:rowOff>170537</xdr:rowOff>
    </xdr:from>
    <xdr:ext cx="59901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50795" y="12514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89279</xdr:rowOff>
    </xdr:from>
    <xdr:to>
      <xdr:col>41</xdr:col>
      <xdr:colOff>101600</xdr:colOff>
      <xdr:row>75</xdr:row>
      <xdr:rowOff>19429</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2776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73</xdr:row>
      <xdr:rowOff>35956</xdr:rowOff>
    </xdr:from>
    <xdr:ext cx="59901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61795" y="12551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84389</xdr:rowOff>
    </xdr:from>
    <xdr:to>
      <xdr:col>36</xdr:col>
      <xdr:colOff>165100</xdr:colOff>
      <xdr:row>76</xdr:row>
      <xdr:rowOff>14539</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2943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74</xdr:row>
      <xdr:rowOff>31066</xdr:rowOff>
    </xdr:from>
    <xdr:ext cx="599010"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672795" y="12718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a:extLst>
            <a:ext uri="{FF2B5EF4-FFF2-40B4-BE49-F238E27FC236}">
              <a16:creationId xmlns:a16="http://schemas.microsoft.com/office/drawing/2014/main" id="{00000000-0008-0000-07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114091</xdr:rowOff>
    </xdr:from>
    <xdr:to>
      <xdr:col>54</xdr:col>
      <xdr:colOff>189865</xdr:colOff>
      <xdr:row>98</xdr:row>
      <xdr:rowOff>3425</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10475595" y="15544591"/>
          <a:ext cx="1270" cy="1260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7252</xdr:rowOff>
    </xdr:from>
    <xdr:ext cx="534377" cy="259045"/>
    <xdr:sp macro="" textlink="">
      <xdr:nvSpPr>
        <xdr:cNvPr id="454" name="土木費最小値テキスト">
          <a:extLst>
            <a:ext uri="{FF2B5EF4-FFF2-40B4-BE49-F238E27FC236}">
              <a16:creationId xmlns:a16="http://schemas.microsoft.com/office/drawing/2014/main" id="{00000000-0008-0000-0700-0000C6010000}"/>
            </a:ext>
          </a:extLst>
        </xdr:cNvPr>
        <xdr:cNvSpPr txBox="1"/>
      </xdr:nvSpPr>
      <xdr:spPr>
        <a:xfrm>
          <a:off x="10528300" y="16809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3425</xdr:rowOff>
    </xdr:from>
    <xdr:to>
      <xdr:col>55</xdr:col>
      <xdr:colOff>88900</xdr:colOff>
      <xdr:row>98</xdr:row>
      <xdr:rowOff>3425</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6805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60768</xdr:rowOff>
    </xdr:from>
    <xdr:ext cx="690189" cy="259045"/>
    <xdr:sp macro="" textlink="">
      <xdr:nvSpPr>
        <xdr:cNvPr id="456" name="土木費最大値テキスト">
          <a:extLst>
            <a:ext uri="{FF2B5EF4-FFF2-40B4-BE49-F238E27FC236}">
              <a16:creationId xmlns:a16="http://schemas.microsoft.com/office/drawing/2014/main" id="{00000000-0008-0000-0700-0000C8010000}"/>
            </a:ext>
          </a:extLst>
        </xdr:cNvPr>
        <xdr:cNvSpPr txBox="1"/>
      </xdr:nvSpPr>
      <xdr:spPr>
        <a:xfrm>
          <a:off x="10528300" y="153198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2,244,810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114091</xdr:rowOff>
    </xdr:from>
    <xdr:to>
      <xdr:col>55</xdr:col>
      <xdr:colOff>88900</xdr:colOff>
      <xdr:row>90</xdr:row>
      <xdr:rowOff>114091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5544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88635</xdr:rowOff>
    </xdr:from>
    <xdr:to>
      <xdr:col>55</xdr:col>
      <xdr:colOff>0</xdr:colOff>
      <xdr:row>97</xdr:row>
      <xdr:rowOff>139230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9639300" y="16719285"/>
          <a:ext cx="838200" cy="50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26956</xdr:rowOff>
    </xdr:from>
    <xdr:ext cx="599010" cy="259045"/>
    <xdr:sp macro="" textlink="">
      <xdr:nvSpPr>
        <xdr:cNvPr id="459" name="土木費平均値テキスト">
          <a:extLst>
            <a:ext uri="{FF2B5EF4-FFF2-40B4-BE49-F238E27FC236}">
              <a16:creationId xmlns:a16="http://schemas.microsoft.com/office/drawing/2014/main" id="{00000000-0008-0000-0700-0000CB010000}"/>
            </a:ext>
          </a:extLst>
        </xdr:cNvPr>
        <xdr:cNvSpPr txBox="1"/>
      </xdr:nvSpPr>
      <xdr:spPr>
        <a:xfrm>
          <a:off x="10528300" y="166576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48529</xdr:rowOff>
    </xdr:from>
    <xdr:to>
      <xdr:col>55</xdr:col>
      <xdr:colOff>50800</xdr:colOff>
      <xdr:row>97</xdr:row>
      <xdr:rowOff>150129</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10426700" y="16679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134694</xdr:rowOff>
    </xdr:from>
    <xdr:to>
      <xdr:col>50</xdr:col>
      <xdr:colOff>114300</xdr:colOff>
      <xdr:row>97</xdr:row>
      <xdr:rowOff>139230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8750300" y="16765344"/>
          <a:ext cx="889000" cy="4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37824</xdr:rowOff>
    </xdr:from>
    <xdr:to>
      <xdr:col>50</xdr:col>
      <xdr:colOff>165100</xdr:colOff>
      <xdr:row>97</xdr:row>
      <xdr:rowOff>139424</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588500" y="1666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155951</xdr:rowOff>
    </xdr:from>
    <xdr:ext cx="59901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9339795" y="16443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125513</xdr:rowOff>
    </xdr:from>
    <xdr:to>
      <xdr:col>45</xdr:col>
      <xdr:colOff>177800</xdr:colOff>
      <xdr:row>97</xdr:row>
      <xdr:rowOff>134694</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7861300" y="16756163"/>
          <a:ext cx="889000" cy="9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52970</xdr:rowOff>
    </xdr:from>
    <xdr:to>
      <xdr:col>46</xdr:col>
      <xdr:colOff>38100</xdr:colOff>
      <xdr:row>97</xdr:row>
      <xdr:rowOff>154570</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8699500" y="1668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171097</xdr:rowOff>
    </xdr:from>
    <xdr:ext cx="59901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8450795" y="16458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125513</xdr:rowOff>
    </xdr:from>
    <xdr:to>
      <xdr:col>41</xdr:col>
      <xdr:colOff>50800</xdr:colOff>
      <xdr:row>97</xdr:row>
      <xdr:rowOff>150164</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6972300" y="16756163"/>
          <a:ext cx="889000" cy="24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50639</xdr:rowOff>
    </xdr:from>
    <xdr:to>
      <xdr:col>41</xdr:col>
      <xdr:colOff>101600</xdr:colOff>
      <xdr:row>97</xdr:row>
      <xdr:rowOff>152239</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7810500" y="16681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168766</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561795" y="16456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53936</xdr:rowOff>
    </xdr:from>
    <xdr:to>
      <xdr:col>36</xdr:col>
      <xdr:colOff>165100</xdr:colOff>
      <xdr:row>97</xdr:row>
      <xdr:rowOff>155536</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6921500" y="1668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613</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672795" y="16459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37835</xdr:rowOff>
    </xdr:from>
    <xdr:to>
      <xdr:col>55</xdr:col>
      <xdr:colOff>50800</xdr:colOff>
      <xdr:row>97</xdr:row>
      <xdr:rowOff>139435</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10426700" y="16668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168662</xdr:rowOff>
    </xdr:from>
    <xdr:ext cx="599010" cy="259045"/>
    <xdr:sp macro="" textlink="">
      <xdr:nvSpPr>
        <xdr:cNvPr id="478" name="土木費該当値テキスト">
          <a:extLst>
            <a:ext uri="{FF2B5EF4-FFF2-40B4-BE49-F238E27FC236}">
              <a16:creationId xmlns:a16="http://schemas.microsoft.com/office/drawing/2014/main" id="{00000000-0008-0000-0700-0000DE010000}"/>
            </a:ext>
          </a:extLst>
        </xdr:cNvPr>
        <xdr:cNvSpPr txBox="1"/>
      </xdr:nvSpPr>
      <xdr:spPr>
        <a:xfrm>
          <a:off x="10528300" y="16456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88430</xdr:rowOff>
    </xdr:from>
    <xdr:to>
      <xdr:col>50</xdr:col>
      <xdr:colOff>165100</xdr:colOff>
      <xdr:row>98</xdr:row>
      <xdr:rowOff>18580</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588500" y="167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9707</xdr:rowOff>
    </xdr:from>
    <xdr:ext cx="59901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339795" y="16811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83894</xdr:rowOff>
    </xdr:from>
    <xdr:to>
      <xdr:col>46</xdr:col>
      <xdr:colOff>38100</xdr:colOff>
      <xdr:row>98</xdr:row>
      <xdr:rowOff>14044</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99500" y="16714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5171</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50795" y="16807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74713</xdr:rowOff>
    </xdr:from>
    <xdr:to>
      <xdr:col>41</xdr:col>
      <xdr:colOff>101600</xdr:colOff>
      <xdr:row>98</xdr:row>
      <xdr:rowOff>4863</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10500" y="16705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97</xdr:row>
      <xdr:rowOff>167440</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61795" y="16798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99364</xdr:rowOff>
    </xdr:from>
    <xdr:to>
      <xdr:col>36</xdr:col>
      <xdr:colOff>165100</xdr:colOff>
      <xdr:row>98</xdr:row>
      <xdr:rowOff>29514</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6921500" y="1673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20641</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705111" y="16822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00000000-0008-0000-07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146165</xdr:rowOff>
    </xdr:from>
    <xdr:to>
      <xdr:col>85</xdr:col>
      <xdr:colOff>126364</xdr:colOff>
      <xdr:row>38</xdr:row>
      <xdr:rowOff>110672</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6317595" y="5632565"/>
          <a:ext cx="1269" cy="993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114499</xdr:rowOff>
    </xdr:from>
    <xdr:ext cx="534377" cy="259045"/>
    <xdr:sp macro="" textlink="">
      <xdr:nvSpPr>
        <xdr:cNvPr id="509" name="消防費最小値テキスト">
          <a:extLst>
            <a:ext uri="{FF2B5EF4-FFF2-40B4-BE49-F238E27FC236}">
              <a16:creationId xmlns:a16="http://schemas.microsoft.com/office/drawing/2014/main" id="{00000000-0008-0000-0700-0000FD010000}"/>
            </a:ext>
          </a:extLst>
        </xdr:cNvPr>
        <xdr:cNvSpPr txBox="1"/>
      </xdr:nvSpPr>
      <xdr:spPr>
        <a:xfrm>
          <a:off x="16370300" y="6629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110672</xdr:rowOff>
    </xdr:from>
    <xdr:to>
      <xdr:col>86</xdr:col>
      <xdr:colOff>25400</xdr:colOff>
      <xdr:row>38</xdr:row>
      <xdr:rowOff>110672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6625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92842</xdr:rowOff>
    </xdr:from>
    <xdr:ext cx="599010" cy="259045"/>
    <xdr:sp macro="" textlink="">
      <xdr:nvSpPr>
        <xdr:cNvPr id="511" name="消防費最大値テキスト">
          <a:extLst>
            <a:ext uri="{FF2B5EF4-FFF2-40B4-BE49-F238E27FC236}">
              <a16:creationId xmlns:a16="http://schemas.microsoft.com/office/drawing/2014/main" id="{00000000-0008-0000-0700-0000FF010000}"/>
            </a:ext>
          </a:extLst>
        </xdr:cNvPr>
        <xdr:cNvSpPr txBox="1"/>
      </xdr:nvSpPr>
      <xdr:spPr>
        <a:xfrm>
          <a:off x="16370300" y="5407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447,172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146165</xdr:rowOff>
    </xdr:from>
    <xdr:to>
      <xdr:col>86</xdr:col>
      <xdr:colOff>25400</xdr:colOff>
      <xdr:row>32</xdr:row>
      <xdr:rowOff>146165</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5632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69671</xdr:rowOff>
    </xdr:from>
    <xdr:to>
      <xdr:col>85</xdr:col>
      <xdr:colOff>127000</xdr:colOff>
      <xdr:row>37</xdr:row>
      <xdr:rowOff>101071</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5481300" y="6413321"/>
          <a:ext cx="838200" cy="31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99960</xdr:rowOff>
    </xdr:from>
    <xdr:ext cx="534377" cy="259045"/>
    <xdr:sp macro="" textlink="">
      <xdr:nvSpPr>
        <xdr:cNvPr id="514" name="消防費平均値テキスト">
          <a:extLst>
            <a:ext uri="{FF2B5EF4-FFF2-40B4-BE49-F238E27FC236}">
              <a16:creationId xmlns:a16="http://schemas.microsoft.com/office/drawing/2014/main" id="{00000000-0008-0000-0700-000002020000}"/>
            </a:ext>
          </a:extLst>
        </xdr:cNvPr>
        <xdr:cNvSpPr txBox="1"/>
      </xdr:nvSpPr>
      <xdr:spPr>
        <a:xfrm>
          <a:off x="16370300" y="64436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121533</xdr:rowOff>
    </xdr:from>
    <xdr:to>
      <xdr:col>85</xdr:col>
      <xdr:colOff>177800</xdr:colOff>
      <xdr:row>38</xdr:row>
      <xdr:rowOff>51682</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6268700" y="64651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31</xdr:row>
      <xdr:rowOff>95587</xdr:rowOff>
    </xdr:from>
    <xdr:to>
      <xdr:col>81</xdr:col>
      <xdr:colOff>50800</xdr:colOff>
      <xdr:row>37</xdr:row>
      <xdr:rowOff>101071</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4592300" y="5410537"/>
          <a:ext cx="889000" cy="1034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111182</xdr:rowOff>
    </xdr:from>
    <xdr:to>
      <xdr:col>81</xdr:col>
      <xdr:colOff>101600</xdr:colOff>
      <xdr:row>38</xdr:row>
      <xdr:rowOff>41332</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5430500" y="6454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32459</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5214111" y="654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31</xdr:row>
      <xdr:rowOff>95587</xdr:rowOff>
    </xdr:from>
    <xdr:to>
      <xdr:col>76</xdr:col>
      <xdr:colOff>114300</xdr:colOff>
      <xdr:row>38</xdr:row>
      <xdr:rowOff>3434</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3703300" y="5410537"/>
          <a:ext cx="889000" cy="1107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87613</xdr:rowOff>
    </xdr:from>
    <xdr:to>
      <xdr:col>76</xdr:col>
      <xdr:colOff>165100</xdr:colOff>
      <xdr:row>38</xdr:row>
      <xdr:rowOff>17763</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4541500" y="643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8890</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4325111" y="6523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12143</xdr:rowOff>
    </xdr:from>
    <xdr:to>
      <xdr:col>71</xdr:col>
      <xdr:colOff>177800</xdr:colOff>
      <xdr:row>38</xdr:row>
      <xdr:rowOff>3434</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2814300" y="6012893"/>
          <a:ext cx="889000" cy="505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86008</xdr:rowOff>
    </xdr:from>
    <xdr:to>
      <xdr:col>72</xdr:col>
      <xdr:colOff>38100</xdr:colOff>
      <xdr:row>38</xdr:row>
      <xdr:rowOff>16159</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3652500" y="64296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32685</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436111" y="6204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109915</xdr:rowOff>
    </xdr:from>
    <xdr:to>
      <xdr:col>67</xdr:col>
      <xdr:colOff>101600</xdr:colOff>
      <xdr:row>38</xdr:row>
      <xdr:rowOff>40066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2763500" y="645356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31192</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547111" y="6546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18871</xdr:rowOff>
    </xdr:from>
    <xdr:to>
      <xdr:col>85</xdr:col>
      <xdr:colOff>177800</xdr:colOff>
      <xdr:row>37</xdr:row>
      <xdr:rowOff>120471</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6268700" y="6362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41748</xdr:rowOff>
    </xdr:from>
    <xdr:ext cx="599010" cy="259045"/>
    <xdr:sp macro="" textlink="">
      <xdr:nvSpPr>
        <xdr:cNvPr id="533" name="消防費該当値テキスト">
          <a:extLst>
            <a:ext uri="{FF2B5EF4-FFF2-40B4-BE49-F238E27FC236}">
              <a16:creationId xmlns:a16="http://schemas.microsoft.com/office/drawing/2014/main" id="{00000000-0008-0000-0700-000015020000}"/>
            </a:ext>
          </a:extLst>
        </xdr:cNvPr>
        <xdr:cNvSpPr txBox="1"/>
      </xdr:nvSpPr>
      <xdr:spPr>
        <a:xfrm>
          <a:off x="16370300" y="6213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50271</xdr:rowOff>
    </xdr:from>
    <xdr:to>
      <xdr:col>81</xdr:col>
      <xdr:colOff>101600</xdr:colOff>
      <xdr:row>37</xdr:row>
      <xdr:rowOff>151871</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5430500" y="6393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168398</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14111" y="6169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31</xdr:row>
      <xdr:rowOff>44787</xdr:rowOff>
    </xdr:from>
    <xdr:to>
      <xdr:col>76</xdr:col>
      <xdr:colOff>165100</xdr:colOff>
      <xdr:row>31</xdr:row>
      <xdr:rowOff>146387</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541500" y="5359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29</xdr:row>
      <xdr:rowOff>162914</xdr:rowOff>
    </xdr:from>
    <xdr:ext cx="59901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292795" y="5134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124084</xdr:rowOff>
    </xdr:from>
    <xdr:to>
      <xdr:col>72</xdr:col>
      <xdr:colOff>38100</xdr:colOff>
      <xdr:row>38</xdr:row>
      <xdr:rowOff>54234</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652500" y="6467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45361</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36111" y="6560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132793</xdr:rowOff>
    </xdr:from>
    <xdr:to>
      <xdr:col>67</xdr:col>
      <xdr:colOff>101600</xdr:colOff>
      <xdr:row>35</xdr:row>
      <xdr:rowOff>62943</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2763500" y="5962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33</xdr:row>
      <xdr:rowOff>79470</xdr:rowOff>
    </xdr:from>
    <xdr:ext cx="59901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14795" y="5737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38299</xdr:rowOff>
    </xdr:from>
    <xdr:ext cx="685572"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760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a:extLst>
            <a:ext uri="{FF2B5EF4-FFF2-40B4-BE49-F238E27FC236}">
              <a16:creationId xmlns:a16="http://schemas.microsoft.com/office/drawing/2014/main" id="{00000000-0008-0000-07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152348</xdr:rowOff>
    </xdr:from>
    <xdr:to>
      <xdr:col>85</xdr:col>
      <xdr:colOff>126364</xdr:colOff>
      <xdr:row>59</xdr:row>
      <xdr:rowOff>8266</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flipV="1">
          <a:off x="16317595" y="8553398"/>
          <a:ext cx="1269" cy="1570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12093</xdr:rowOff>
    </xdr:from>
    <xdr:ext cx="534377" cy="259045"/>
    <xdr:sp macro="" textlink="">
      <xdr:nvSpPr>
        <xdr:cNvPr id="568" name="教育費最小値テキスト">
          <a:extLst>
            <a:ext uri="{FF2B5EF4-FFF2-40B4-BE49-F238E27FC236}">
              <a16:creationId xmlns:a16="http://schemas.microsoft.com/office/drawing/2014/main" id="{00000000-0008-0000-0700-000038020000}"/>
            </a:ext>
          </a:extLst>
        </xdr:cNvPr>
        <xdr:cNvSpPr txBox="1"/>
      </xdr:nvSpPr>
      <xdr:spPr>
        <a:xfrm>
          <a:off x="16370300" y="10127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8266</xdr:rowOff>
    </xdr:from>
    <xdr:to>
      <xdr:col>86</xdr:col>
      <xdr:colOff>25400</xdr:colOff>
      <xdr:row>59</xdr:row>
      <xdr:rowOff>8266</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10123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99025</xdr:rowOff>
    </xdr:from>
    <xdr:ext cx="690189" cy="259045"/>
    <xdr:sp macro="" textlink="">
      <xdr:nvSpPr>
        <xdr:cNvPr id="570" name="教育費最大値テキスト">
          <a:extLst>
            <a:ext uri="{FF2B5EF4-FFF2-40B4-BE49-F238E27FC236}">
              <a16:creationId xmlns:a16="http://schemas.microsoft.com/office/drawing/2014/main" id="{00000000-0008-0000-0700-00003A020000}"/>
            </a:ext>
          </a:extLst>
        </xdr:cNvPr>
        <xdr:cNvSpPr txBox="1"/>
      </xdr:nvSpPr>
      <xdr:spPr>
        <a:xfrm>
          <a:off x="16370300" y="83286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1,017,254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152348</xdr:rowOff>
    </xdr:from>
    <xdr:to>
      <xdr:col>86</xdr:col>
      <xdr:colOff>25400</xdr:colOff>
      <xdr:row>49</xdr:row>
      <xdr:rowOff>152348</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8553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30072</xdr:rowOff>
    </xdr:from>
    <xdr:to>
      <xdr:col>85</xdr:col>
      <xdr:colOff>127000</xdr:colOff>
      <xdr:row>56</xdr:row>
      <xdr:rowOff>139458</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5481300" y="9631272"/>
          <a:ext cx="838200" cy="109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111389</xdr:rowOff>
    </xdr:from>
    <xdr:ext cx="599010" cy="259045"/>
    <xdr:sp macro="" textlink="">
      <xdr:nvSpPr>
        <xdr:cNvPr id="573" name="教育費平均値テキスト">
          <a:extLst>
            <a:ext uri="{FF2B5EF4-FFF2-40B4-BE49-F238E27FC236}">
              <a16:creationId xmlns:a16="http://schemas.microsoft.com/office/drawing/2014/main" id="{00000000-0008-0000-0700-00003D020000}"/>
            </a:ext>
          </a:extLst>
        </xdr:cNvPr>
        <xdr:cNvSpPr txBox="1"/>
      </xdr:nvSpPr>
      <xdr:spPr>
        <a:xfrm>
          <a:off x="16370300" y="98840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132962</xdr:rowOff>
    </xdr:from>
    <xdr:to>
      <xdr:col>85</xdr:col>
      <xdr:colOff>177800</xdr:colOff>
      <xdr:row>58</xdr:row>
      <xdr:rowOff>63112</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6268700" y="990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150881</xdr:rowOff>
    </xdr:from>
    <xdr:to>
      <xdr:col>81</xdr:col>
      <xdr:colOff>50800</xdr:colOff>
      <xdr:row>56</xdr:row>
      <xdr:rowOff>139458</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4592300" y="9580631"/>
          <a:ext cx="889000" cy="160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161391</xdr:rowOff>
    </xdr:from>
    <xdr:to>
      <xdr:col>81</xdr:col>
      <xdr:colOff>101600</xdr:colOff>
      <xdr:row>58</xdr:row>
      <xdr:rowOff>91541</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5430500" y="9934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82668</xdr:rowOff>
    </xdr:from>
    <xdr:ext cx="599010"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5181795" y="10026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150881</xdr:rowOff>
    </xdr:from>
    <xdr:to>
      <xdr:col>76</xdr:col>
      <xdr:colOff>114300</xdr:colOff>
      <xdr:row>56</xdr:row>
      <xdr:rowOff>129026</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3703300" y="9580631"/>
          <a:ext cx="889000" cy="14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4686</xdr:rowOff>
    </xdr:from>
    <xdr:to>
      <xdr:col>76</xdr:col>
      <xdr:colOff>165100</xdr:colOff>
      <xdr:row>58</xdr:row>
      <xdr:rowOff>106286</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4541500" y="9948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97413</xdr:rowOff>
    </xdr:from>
    <xdr:ext cx="59901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4292795" y="10041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129026</xdr:rowOff>
    </xdr:from>
    <xdr:to>
      <xdr:col>71</xdr:col>
      <xdr:colOff>177800</xdr:colOff>
      <xdr:row>57</xdr:row>
      <xdr:rowOff>30465</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2814300" y="9730226"/>
          <a:ext cx="889000" cy="72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153396</xdr:rowOff>
    </xdr:from>
    <xdr:to>
      <xdr:col>72</xdr:col>
      <xdr:colOff>38100</xdr:colOff>
      <xdr:row>58</xdr:row>
      <xdr:rowOff>83546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3652500" y="9926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74673</xdr:rowOff>
    </xdr:from>
    <xdr:ext cx="59901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3403795" y="10018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26243</xdr:rowOff>
    </xdr:from>
    <xdr:to>
      <xdr:col>67</xdr:col>
      <xdr:colOff>101600</xdr:colOff>
      <xdr:row>58</xdr:row>
      <xdr:rowOff>127843</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2763500" y="9970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118970</xdr:rowOff>
    </xdr:from>
    <xdr:ext cx="59901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2514795" y="10063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150722</xdr:rowOff>
    </xdr:from>
    <xdr:to>
      <xdr:col>85</xdr:col>
      <xdr:colOff>177800</xdr:colOff>
      <xdr:row>56</xdr:row>
      <xdr:rowOff>80872</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6268700" y="9580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2149</xdr:rowOff>
    </xdr:from>
    <xdr:ext cx="599010" cy="259045"/>
    <xdr:sp macro="" textlink="">
      <xdr:nvSpPr>
        <xdr:cNvPr id="592" name="教育費該当値テキスト">
          <a:extLst>
            <a:ext uri="{FF2B5EF4-FFF2-40B4-BE49-F238E27FC236}">
              <a16:creationId xmlns:a16="http://schemas.microsoft.com/office/drawing/2014/main" id="{00000000-0008-0000-0700-000050020000}"/>
            </a:ext>
          </a:extLst>
        </xdr:cNvPr>
        <xdr:cNvSpPr txBox="1"/>
      </xdr:nvSpPr>
      <xdr:spPr>
        <a:xfrm>
          <a:off x="16370300" y="9431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88658</xdr:rowOff>
    </xdr:from>
    <xdr:to>
      <xdr:col>81</xdr:col>
      <xdr:colOff>101600</xdr:colOff>
      <xdr:row>57</xdr:row>
      <xdr:rowOff>18808</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5430500" y="9689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35335</xdr:rowOff>
    </xdr:from>
    <xdr:ext cx="59901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181795" y="9465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100081</xdr:rowOff>
    </xdr:from>
    <xdr:to>
      <xdr:col>76</xdr:col>
      <xdr:colOff>165100</xdr:colOff>
      <xdr:row>56</xdr:row>
      <xdr:rowOff>30231</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4541500" y="9529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54</xdr:row>
      <xdr:rowOff>46758</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292795" y="9305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78226</xdr:rowOff>
    </xdr:from>
    <xdr:to>
      <xdr:col>72</xdr:col>
      <xdr:colOff>38100</xdr:colOff>
      <xdr:row>57</xdr:row>
      <xdr:rowOff>8376</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3652500" y="9679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24903</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403795" y="9454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151115</xdr:rowOff>
    </xdr:from>
    <xdr:to>
      <xdr:col>67</xdr:col>
      <xdr:colOff>101600</xdr:colOff>
      <xdr:row>57</xdr:row>
      <xdr:rowOff>81265</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2763500" y="9752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55</xdr:row>
      <xdr:rowOff>97792</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514795" y="95275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130808</xdr:rowOff>
    </xdr:from>
    <xdr:to>
      <xdr:col>85</xdr:col>
      <xdr:colOff>126364</xdr:colOff>
      <xdr:row>79</xdr:row>
      <xdr:rowOff>98879</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132308"/>
          <a:ext cx="1269" cy="1511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77485</xdr:rowOff>
    </xdr:from>
    <xdr:ext cx="599010"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907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462,723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130808</xdr:rowOff>
    </xdr:from>
    <xdr:to>
      <xdr:col>86</xdr:col>
      <xdr:colOff>25400</xdr:colOff>
      <xdr:row>70</xdr:row>
      <xdr:rowOff>130808</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132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4994</xdr:rowOff>
    </xdr:from>
    <xdr:ext cx="534377"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3780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153567</xdr:rowOff>
    </xdr:from>
    <xdr:to>
      <xdr:col>85</xdr:col>
      <xdr:colOff>177800</xdr:colOff>
      <xdr:row>79</xdr:row>
      <xdr:rowOff>83717</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526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125363</xdr:rowOff>
    </xdr:from>
    <xdr:to>
      <xdr:col>81</xdr:col>
      <xdr:colOff>50800</xdr:colOff>
      <xdr:row>79</xdr:row>
      <xdr:rowOff>98879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498463"/>
          <a:ext cx="889000" cy="144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150093</xdr:rowOff>
    </xdr:from>
    <xdr:to>
      <xdr:col>81</xdr:col>
      <xdr:colOff>101600</xdr:colOff>
      <xdr:row>79</xdr:row>
      <xdr:rowOff>80243</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52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96770</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14111" y="1329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126758</xdr:rowOff>
    </xdr:from>
    <xdr:to>
      <xdr:col>76</xdr:col>
      <xdr:colOff>114300</xdr:colOff>
      <xdr:row>78</xdr:row>
      <xdr:rowOff>125363</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328408"/>
          <a:ext cx="889000" cy="17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135048</xdr:rowOff>
    </xdr:from>
    <xdr:to>
      <xdr:col>76</xdr:col>
      <xdr:colOff>165100</xdr:colOff>
      <xdr:row>79</xdr:row>
      <xdr:rowOff>65198</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508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56325</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325111" y="13600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126758</xdr:rowOff>
    </xdr:from>
    <xdr:to>
      <xdr:col>71</xdr:col>
      <xdr:colOff>177800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2814300" y="13328408"/>
          <a:ext cx="889000" cy="315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161568</xdr:rowOff>
    </xdr:from>
    <xdr:to>
      <xdr:col>72</xdr:col>
      <xdr:colOff>38100</xdr:colOff>
      <xdr:row>79</xdr:row>
      <xdr:rowOff>91718</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53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82845</xdr:rowOff>
    </xdr:from>
    <xdr:ext cx="534377"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36111" y="13627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166108</xdr:rowOff>
    </xdr:from>
    <xdr:to>
      <xdr:col>67</xdr:col>
      <xdr:colOff>101600</xdr:colOff>
      <xdr:row>79</xdr:row>
      <xdr:rowOff>96258</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539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112785</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47111" y="13314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74563</xdr:rowOff>
    </xdr:from>
    <xdr:to>
      <xdr:col>76</xdr:col>
      <xdr:colOff>165100</xdr:colOff>
      <xdr:row>79</xdr:row>
      <xdr:rowOff>4713</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447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21240</xdr:rowOff>
    </xdr:from>
    <xdr:ext cx="534377"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325111" y="13222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75958</xdr:rowOff>
    </xdr:from>
    <xdr:to>
      <xdr:col>72</xdr:col>
      <xdr:colOff>38100</xdr:colOff>
      <xdr:row>78</xdr:row>
      <xdr:rowOff>6108</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277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22635</xdr:rowOff>
    </xdr:from>
    <xdr:ext cx="534377"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436111" y="13052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77440</xdr:rowOff>
    </xdr:from>
    <xdr:to>
      <xdr:col>85</xdr:col>
      <xdr:colOff>126364</xdr:colOff>
      <xdr:row>99</xdr:row>
      <xdr:rowOff>44450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507940"/>
          <a:ext cx="1269" cy="1510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24117</xdr:rowOff>
    </xdr:from>
    <xdr:ext cx="690189"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2831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1,981,705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77440</xdr:rowOff>
    </xdr:from>
    <xdr:to>
      <xdr:col>86</xdr:col>
      <xdr:colOff>25400</xdr:colOff>
      <xdr:row>90</xdr:row>
      <xdr:rowOff>77440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507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80563</xdr:rowOff>
    </xdr:from>
    <xdr:to>
      <xdr:col>85</xdr:col>
      <xdr:colOff>127000</xdr:colOff>
      <xdr:row>98</xdr:row>
      <xdr:rowOff>85616</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5481300" y="16882663"/>
          <a:ext cx="838200" cy="5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18589</xdr:rowOff>
    </xdr:from>
    <xdr:ext cx="599010"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8206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40162</xdr:rowOff>
    </xdr:from>
    <xdr:to>
      <xdr:col>85</xdr:col>
      <xdr:colOff>177800</xdr:colOff>
      <xdr:row>98</xdr:row>
      <xdr:rowOff>141762</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842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85616</xdr:rowOff>
    </xdr:from>
    <xdr:to>
      <xdr:col>81</xdr:col>
      <xdr:colOff>50800</xdr:colOff>
      <xdr:row>98</xdr:row>
      <xdr:rowOff>96239</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4592300" y="16887716"/>
          <a:ext cx="889000" cy="10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50961</xdr:rowOff>
    </xdr:from>
    <xdr:to>
      <xdr:col>81</xdr:col>
      <xdr:colOff>101600</xdr:colOff>
      <xdr:row>98</xdr:row>
      <xdr:rowOff>152561</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8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143688</xdr:rowOff>
    </xdr:from>
    <xdr:ext cx="59901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181795" y="16945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96239</xdr:rowOff>
    </xdr:from>
    <xdr:to>
      <xdr:col>76</xdr:col>
      <xdr:colOff>114300</xdr:colOff>
      <xdr:row>98</xdr:row>
      <xdr:rowOff>116982</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3703300" y="16898339"/>
          <a:ext cx="889000" cy="20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48938</xdr:rowOff>
    </xdr:from>
    <xdr:to>
      <xdr:col>76</xdr:col>
      <xdr:colOff>165100</xdr:colOff>
      <xdr:row>98</xdr:row>
      <xdr:rowOff>150538</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851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141665</xdr:rowOff>
    </xdr:from>
    <xdr:ext cx="59901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292795" y="16943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116982</xdr:rowOff>
    </xdr:from>
    <xdr:to>
      <xdr:col>71</xdr:col>
      <xdr:colOff>177800</xdr:colOff>
      <xdr:row>98</xdr:row>
      <xdr:rowOff>142774</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2814300" y="16919082"/>
          <a:ext cx="889000" cy="25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38767</xdr:rowOff>
    </xdr:from>
    <xdr:to>
      <xdr:col>72</xdr:col>
      <xdr:colOff>38100</xdr:colOff>
      <xdr:row>98</xdr:row>
      <xdr:rowOff>140367</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840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156894</xdr:rowOff>
    </xdr:from>
    <xdr:ext cx="59901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03795" y="16616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47662</xdr:rowOff>
    </xdr:from>
    <xdr:to>
      <xdr:col>67</xdr:col>
      <xdr:colOff>101600</xdr:colOff>
      <xdr:row>98</xdr:row>
      <xdr:rowOff>149262</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849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165789</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14795" y="16624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29763</xdr:rowOff>
    </xdr:from>
    <xdr:to>
      <xdr:col>85</xdr:col>
      <xdr:colOff>177800</xdr:colOff>
      <xdr:row>98</xdr:row>
      <xdr:rowOff>131363</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831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52640</xdr:rowOff>
    </xdr:from>
    <xdr:ext cx="599010"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683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34816</xdr:rowOff>
    </xdr:from>
    <xdr:to>
      <xdr:col>81</xdr:col>
      <xdr:colOff>101600</xdr:colOff>
      <xdr:row>98</xdr:row>
      <xdr:rowOff>136416</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836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152943</xdr:rowOff>
    </xdr:from>
    <xdr:ext cx="59901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181795" y="16612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45439</xdr:rowOff>
    </xdr:from>
    <xdr:to>
      <xdr:col>76</xdr:col>
      <xdr:colOff>165100</xdr:colOff>
      <xdr:row>98</xdr:row>
      <xdr:rowOff>147039</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847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163566</xdr:rowOff>
    </xdr:from>
    <xdr:ext cx="59901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292795" y="16622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66182</xdr:rowOff>
    </xdr:from>
    <xdr:to>
      <xdr:col>72</xdr:col>
      <xdr:colOff>38100</xdr:colOff>
      <xdr:row>98</xdr:row>
      <xdr:rowOff>167782</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868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158909</xdr:rowOff>
    </xdr:from>
    <xdr:ext cx="59901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03795" y="16961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91974</xdr:rowOff>
    </xdr:from>
    <xdr:to>
      <xdr:col>67</xdr:col>
      <xdr:colOff>101600</xdr:colOff>
      <xdr:row>99</xdr:row>
      <xdr:rowOff>22124</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894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13251</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47111" y="16986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168927</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130827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92727</xdr:rowOff>
    </xdr:from>
    <xdr:ext cx="59541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692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46500</xdr:rowOff>
    </xdr:from>
    <xdr:to>
      <xdr:col>116</xdr:col>
      <xdr:colOff>62864</xdr:colOff>
      <xdr:row>39</xdr:row>
      <xdr:rowOff>44450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361450"/>
          <a:ext cx="1269" cy="1369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85186</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77173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164627</xdr:rowOff>
    </xdr:from>
    <xdr:ext cx="599010"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5136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179,731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46500</xdr:rowOff>
    </xdr:from>
    <xdr:to>
      <xdr:col>116</xdr:col>
      <xdr:colOff>152400</xdr:colOff>
      <xdr:row>31</xdr:row>
      <xdr:rowOff>46500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3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2636</xdr:rowOff>
    </xdr:from>
    <xdr:ext cx="469744"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5177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151209</xdr:rowOff>
    </xdr:from>
    <xdr:to>
      <xdr:col>116</xdr:col>
      <xdr:colOff>114300</xdr:colOff>
      <xdr:row>39</xdr:row>
      <xdr:rowOff>81359</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666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152733</xdr:rowOff>
    </xdr:from>
    <xdr:to>
      <xdr:col>112</xdr:col>
      <xdr:colOff>38100</xdr:colOff>
      <xdr:row>39</xdr:row>
      <xdr:rowOff>82883</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667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99410</xdr:rowOff>
    </xdr:from>
    <xdr:ext cx="469744"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088428" y="6443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156032</xdr:rowOff>
    </xdr:from>
    <xdr:to>
      <xdr:col>107</xdr:col>
      <xdr:colOff>101600</xdr:colOff>
      <xdr:row>39</xdr:row>
      <xdr:rowOff>86182</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667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102709</xdr:rowOff>
    </xdr:from>
    <xdr:ext cx="469744"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199428" y="6446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159728</xdr:rowOff>
    </xdr:from>
    <xdr:to>
      <xdr:col>102</xdr:col>
      <xdr:colOff>165100</xdr:colOff>
      <xdr:row>39</xdr:row>
      <xdr:rowOff>89878</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667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106405</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6017" y="64500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106845</xdr:rowOff>
    </xdr:from>
    <xdr:to>
      <xdr:col>98</xdr:col>
      <xdr:colOff>38100</xdr:colOff>
      <xdr:row>39</xdr:row>
      <xdr:rowOff>36995</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62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53522</xdr:rowOff>
    </xdr:from>
    <xdr:ext cx="469744"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21428" y="639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129636</xdr:rowOff>
    </xdr:from>
    <xdr:ext cx="249299"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664473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人口が約</a:t>
          </a:r>
          <a:r>
            <a:rPr kumimoji="1" lang="en-US" altLang="ja-JP" sz="1100">
              <a:solidFill>
                <a:schemeClr val="dk1"/>
              </a:solidFill>
              <a:effectLst/>
              <a:latin typeface="+mn-lt"/>
              <a:ea typeface="+mn-ea"/>
              <a:cs typeface="+mn-cs"/>
            </a:rPr>
            <a:t>300</a:t>
          </a:r>
          <a:r>
            <a:rPr kumimoji="1" lang="ja-JP" altLang="ja-JP" sz="1100">
              <a:solidFill>
                <a:schemeClr val="dk1"/>
              </a:solidFill>
              <a:effectLst/>
              <a:latin typeface="+mn-lt"/>
              <a:ea typeface="+mn-ea"/>
              <a:cs typeface="+mn-cs"/>
            </a:rPr>
            <a:t>人の孤立小離島であるため、人口一人当たりにすると高くなってしまう。</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令和４年度の歳出決算額より住民一人当たり</a:t>
          </a:r>
          <a:r>
            <a:rPr kumimoji="1" lang="en-US" altLang="ja-JP" sz="1100">
              <a:solidFill>
                <a:schemeClr val="dk1"/>
              </a:solidFill>
              <a:effectLst/>
              <a:latin typeface="+mn-lt"/>
              <a:ea typeface="+mn-ea"/>
              <a:cs typeface="+mn-cs"/>
            </a:rPr>
            <a:t>4,907,599</a:t>
          </a:r>
          <a:r>
            <a:rPr kumimoji="1" lang="ja-JP" altLang="en-US" sz="1100">
              <a:solidFill>
                <a:schemeClr val="dk1"/>
              </a:solidFill>
              <a:effectLst/>
              <a:latin typeface="+mn-lt"/>
              <a:ea typeface="+mn-ea"/>
              <a:cs typeface="+mn-cs"/>
            </a:rPr>
            <a:t>円（令和</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年度国税調査人口：</a:t>
          </a:r>
          <a:r>
            <a:rPr kumimoji="1" lang="en-US" altLang="ja-JP" sz="1100">
              <a:solidFill>
                <a:schemeClr val="dk1"/>
              </a:solidFill>
              <a:effectLst/>
              <a:latin typeface="+mn-lt"/>
              <a:ea typeface="+mn-ea"/>
              <a:cs typeface="+mn-cs"/>
            </a:rPr>
            <a:t>327</a:t>
          </a:r>
          <a:r>
            <a:rPr kumimoji="1" lang="ja-JP" altLang="en-US" sz="1100">
              <a:solidFill>
                <a:schemeClr val="dk1"/>
              </a:solidFill>
              <a:effectLst/>
              <a:latin typeface="+mn-lt"/>
              <a:ea typeface="+mn-ea"/>
              <a:cs typeface="+mn-cs"/>
            </a:rPr>
            <a:t>人）となり、令和</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年度の</a:t>
          </a:r>
          <a:r>
            <a:rPr kumimoji="1" lang="en-US" altLang="ja-JP" sz="1100">
              <a:solidFill>
                <a:schemeClr val="dk1"/>
              </a:solidFill>
              <a:effectLst/>
              <a:latin typeface="+mn-lt"/>
              <a:ea typeface="+mn-ea"/>
              <a:cs typeface="+mn-cs"/>
            </a:rPr>
            <a:t>4,540,765</a:t>
          </a:r>
          <a:r>
            <a:rPr kumimoji="1" lang="ja-JP" altLang="en-US" sz="1100">
              <a:solidFill>
                <a:schemeClr val="dk1"/>
              </a:solidFill>
              <a:effectLst/>
              <a:latin typeface="+mn-lt"/>
              <a:ea typeface="+mn-ea"/>
              <a:cs typeface="+mn-cs"/>
            </a:rPr>
            <a:t>円より</a:t>
          </a:r>
          <a:r>
            <a:rPr kumimoji="1" lang="en-US" altLang="ja-JP" sz="1100">
              <a:solidFill>
                <a:schemeClr val="dk1"/>
              </a:solidFill>
              <a:effectLst/>
              <a:latin typeface="+mn-lt"/>
              <a:ea typeface="+mn-ea"/>
              <a:cs typeface="+mn-cs"/>
            </a:rPr>
            <a:t>366,834</a:t>
          </a:r>
          <a:r>
            <a:rPr kumimoji="1" lang="ja-JP" altLang="en-US" sz="1100">
              <a:solidFill>
                <a:schemeClr val="dk1"/>
              </a:solidFill>
              <a:effectLst/>
              <a:latin typeface="+mn-lt"/>
              <a:ea typeface="+mn-ea"/>
              <a:cs typeface="+mn-cs"/>
            </a:rPr>
            <a:t>円の増となっている。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総務費の</a:t>
          </a:r>
          <a:r>
            <a:rPr kumimoji="1" lang="en-US" altLang="ja-JP" sz="1100">
              <a:solidFill>
                <a:schemeClr val="dk1"/>
              </a:solidFill>
              <a:effectLst/>
              <a:latin typeface="+mn-lt"/>
              <a:ea typeface="+mn-ea"/>
              <a:cs typeface="+mn-cs"/>
            </a:rPr>
            <a:t>547,362</a:t>
          </a:r>
          <a:r>
            <a:rPr kumimoji="1" lang="ja-JP" altLang="en-US" sz="1100">
              <a:solidFill>
                <a:schemeClr val="dk1"/>
              </a:solidFill>
              <a:effectLst/>
              <a:latin typeface="+mn-lt"/>
              <a:ea typeface="+mn-ea"/>
              <a:cs typeface="+mn-cs"/>
            </a:rPr>
            <a:t>円の増は再生可能エネルギー事業、オフグリット型トレーラハウス整備事業によるものである。民生費の</a:t>
          </a:r>
          <a:r>
            <a:rPr kumimoji="1" lang="en-US" altLang="ja-JP" sz="1100">
              <a:solidFill>
                <a:schemeClr val="dk1"/>
              </a:solidFill>
              <a:effectLst/>
              <a:latin typeface="+mn-lt"/>
              <a:ea typeface="+mn-ea"/>
              <a:cs typeface="+mn-cs"/>
            </a:rPr>
            <a:t>65,662</a:t>
          </a:r>
          <a:r>
            <a:rPr kumimoji="1" lang="ja-JP" altLang="en-US" sz="1100">
              <a:solidFill>
                <a:schemeClr val="dk1"/>
              </a:solidFill>
              <a:effectLst/>
              <a:latin typeface="+mn-lt"/>
              <a:ea typeface="+mn-ea"/>
              <a:cs typeface="+mn-cs"/>
            </a:rPr>
            <a:t>円の増は、社会福祉協議会運営補助金の増額による。土木費の</a:t>
          </a:r>
          <a:r>
            <a:rPr kumimoji="1" lang="en-US" altLang="ja-JP" sz="1100">
              <a:solidFill>
                <a:schemeClr val="dk1"/>
              </a:solidFill>
              <a:effectLst/>
              <a:latin typeface="+mn-lt"/>
              <a:ea typeface="+mn-ea"/>
              <a:cs typeface="+mn-cs"/>
            </a:rPr>
            <a:t>88,531</a:t>
          </a:r>
          <a:r>
            <a:rPr kumimoji="1" lang="ja-JP" altLang="en-US" sz="1100">
              <a:solidFill>
                <a:schemeClr val="dk1"/>
              </a:solidFill>
              <a:effectLst/>
              <a:latin typeface="+mn-lt"/>
              <a:ea typeface="+mn-ea"/>
              <a:cs typeface="+mn-cs"/>
            </a:rPr>
            <a:t>円の増は人件費および無電柱化事業による。教育費の</a:t>
          </a:r>
          <a:r>
            <a:rPr kumimoji="1" lang="en-US" altLang="ja-JP" sz="1100">
              <a:solidFill>
                <a:schemeClr val="dk1"/>
              </a:solidFill>
              <a:effectLst/>
              <a:latin typeface="+mn-lt"/>
              <a:ea typeface="+mn-ea"/>
              <a:cs typeface="+mn-cs"/>
            </a:rPr>
            <a:t>66,991</a:t>
          </a:r>
          <a:r>
            <a:rPr kumimoji="1" lang="ja-JP" altLang="en-US" sz="1100">
              <a:solidFill>
                <a:schemeClr val="dk1"/>
              </a:solidFill>
              <a:effectLst/>
              <a:latin typeface="+mn-lt"/>
              <a:ea typeface="+mn-ea"/>
              <a:cs typeface="+mn-cs"/>
            </a:rPr>
            <a:t>円の増は学校施設改修工事による。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東京都利島村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財政調整基金残高について、平成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a:t>
          </a:r>
          <a:r>
            <a:rPr kumimoji="1" lang="en-US" altLang="ja-JP" sz="1100">
              <a:solidFill>
                <a:schemeClr val="dk1"/>
              </a:solidFill>
              <a:effectLst/>
              <a:latin typeface="+mn-lt"/>
              <a:ea typeface="+mn-ea"/>
              <a:cs typeface="+mn-cs"/>
            </a:rPr>
            <a:t>30,000</a:t>
          </a:r>
          <a:r>
            <a:rPr kumimoji="1" lang="ja-JP" altLang="ja-JP" sz="1100">
              <a:solidFill>
                <a:schemeClr val="dk1"/>
              </a:solidFill>
              <a:effectLst/>
              <a:latin typeface="+mn-lt"/>
              <a:ea typeface="+mn-ea"/>
              <a:cs typeface="+mn-cs"/>
            </a:rPr>
            <a:t>千円の取り崩しを行った。平成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年度に、少ない基金をより効果的に運用するため、その他特目基金を</a:t>
          </a:r>
          <a:r>
            <a:rPr kumimoji="1" lang="ja-JP" altLang="en-US" sz="1100">
              <a:solidFill>
                <a:schemeClr val="dk1"/>
              </a:solidFill>
              <a:effectLst/>
              <a:latin typeface="+mn-lt"/>
              <a:ea typeface="+mn-ea"/>
              <a:cs typeface="+mn-cs"/>
            </a:rPr>
            <a:t>一時的に</a:t>
          </a:r>
          <a:r>
            <a:rPr kumimoji="1" lang="ja-JP" altLang="ja-JP" sz="1100">
              <a:solidFill>
                <a:schemeClr val="dk1"/>
              </a:solidFill>
              <a:effectLst/>
              <a:latin typeface="+mn-lt"/>
              <a:ea typeface="+mn-ea"/>
              <a:cs typeface="+mn-cs"/>
            </a:rPr>
            <a:t>廃止し、財政調整基金への一本化を図った。また、財源不足には特別会計の基金取り崩し等により対応していく。実質収支が毎年</a:t>
          </a:r>
          <a:r>
            <a:rPr kumimoji="1" lang="en-US" altLang="ja-JP" sz="1100">
              <a:solidFill>
                <a:schemeClr val="dk1"/>
              </a:solidFill>
              <a:effectLst/>
              <a:latin typeface="+mn-lt"/>
              <a:ea typeface="+mn-ea"/>
              <a:cs typeface="+mn-cs"/>
            </a:rPr>
            <a:t>15,000</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25,000</a:t>
          </a:r>
          <a:r>
            <a:rPr kumimoji="1" lang="ja-JP" altLang="ja-JP" sz="1100">
              <a:solidFill>
                <a:schemeClr val="dk1"/>
              </a:solidFill>
              <a:effectLst/>
              <a:latin typeface="+mn-lt"/>
              <a:ea typeface="+mn-ea"/>
              <a:cs typeface="+mn-cs"/>
            </a:rPr>
            <a:t>千円の範囲で推移しているが、</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年度は約</a:t>
          </a:r>
          <a:r>
            <a:rPr kumimoji="1" lang="en-US" altLang="ja-JP" sz="1100">
              <a:solidFill>
                <a:schemeClr val="dk1"/>
              </a:solidFill>
              <a:effectLst/>
              <a:latin typeface="+mn-lt"/>
              <a:ea typeface="+mn-ea"/>
              <a:cs typeface="+mn-cs"/>
            </a:rPr>
            <a:t>60,000</a:t>
          </a:r>
          <a:r>
            <a:rPr kumimoji="1" lang="ja-JP" altLang="ja-JP" sz="1100">
              <a:solidFill>
                <a:schemeClr val="dk1"/>
              </a:solidFill>
              <a:effectLst/>
              <a:latin typeface="+mn-lt"/>
              <a:ea typeface="+mn-ea"/>
              <a:cs typeface="+mn-cs"/>
            </a:rPr>
            <a:t>千円、令和元年は約</a:t>
          </a:r>
          <a:r>
            <a:rPr kumimoji="1" lang="en-US" altLang="ja-JP" sz="1100">
              <a:solidFill>
                <a:schemeClr val="dk1"/>
              </a:solidFill>
              <a:effectLst/>
              <a:latin typeface="+mn-lt"/>
              <a:ea typeface="+mn-ea"/>
              <a:cs typeface="+mn-cs"/>
            </a:rPr>
            <a:t>54,000</a:t>
          </a:r>
          <a:r>
            <a:rPr kumimoji="1" lang="ja-JP" altLang="ja-JP" sz="1100">
              <a:solidFill>
                <a:schemeClr val="dk1"/>
              </a:solidFill>
              <a:effectLst/>
              <a:latin typeface="+mn-lt"/>
              <a:ea typeface="+mn-ea"/>
              <a:cs typeface="+mn-cs"/>
            </a:rPr>
            <a:t>千円、令和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年度は約</a:t>
          </a:r>
          <a:r>
            <a:rPr kumimoji="1" lang="en-US" altLang="ja-JP" sz="1100">
              <a:solidFill>
                <a:schemeClr val="dk1"/>
              </a:solidFill>
              <a:effectLst/>
              <a:latin typeface="+mn-lt"/>
              <a:ea typeface="+mn-ea"/>
              <a:cs typeface="+mn-cs"/>
            </a:rPr>
            <a:t>105,000</a:t>
          </a:r>
          <a:r>
            <a:rPr kumimoji="1" lang="ja-JP" altLang="ja-JP" sz="1100">
              <a:solidFill>
                <a:schemeClr val="dk1"/>
              </a:solidFill>
              <a:effectLst/>
              <a:latin typeface="+mn-lt"/>
              <a:ea typeface="+mn-ea"/>
              <a:cs typeface="+mn-cs"/>
            </a:rPr>
            <a:t>千円、令和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年度は</a:t>
          </a:r>
          <a:r>
            <a:rPr kumimoji="1" lang="en-US" altLang="ja-JP" sz="1100">
              <a:solidFill>
                <a:schemeClr val="dk1"/>
              </a:solidFill>
              <a:effectLst/>
              <a:latin typeface="+mn-lt"/>
              <a:ea typeface="+mn-ea"/>
              <a:cs typeface="+mn-cs"/>
            </a:rPr>
            <a:t>90,000</a:t>
          </a:r>
          <a:r>
            <a:rPr kumimoji="1" lang="ja-JP" altLang="ja-JP" sz="1100">
              <a:solidFill>
                <a:schemeClr val="dk1"/>
              </a:solidFill>
              <a:effectLst/>
              <a:latin typeface="+mn-lt"/>
              <a:ea typeface="+mn-ea"/>
              <a:cs typeface="+mn-cs"/>
            </a:rPr>
            <a:t>千円</a:t>
          </a:r>
          <a:r>
            <a:rPr kumimoji="1" lang="ja-JP" altLang="en-US"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4</a:t>
          </a:r>
          <a:r>
            <a:rPr kumimoji="1" lang="ja-JP" altLang="en-US" sz="1100">
              <a:solidFill>
                <a:schemeClr val="dk1"/>
              </a:solidFill>
              <a:effectLst/>
              <a:latin typeface="+mn-lt"/>
              <a:ea typeface="+mn-ea"/>
              <a:cs typeface="+mn-cs"/>
            </a:rPr>
            <a:t>年度は</a:t>
          </a:r>
          <a:r>
            <a:rPr kumimoji="1" lang="en-US" altLang="ja-JP" sz="1100">
              <a:solidFill>
                <a:schemeClr val="dk1"/>
              </a:solidFill>
              <a:effectLst/>
              <a:latin typeface="+mn-lt"/>
              <a:ea typeface="+mn-ea"/>
              <a:cs typeface="+mn-cs"/>
            </a:rPr>
            <a:t>93,000</a:t>
          </a:r>
          <a:r>
            <a:rPr kumimoji="1" lang="ja-JP" altLang="ja-JP" sz="1100">
              <a:solidFill>
                <a:schemeClr val="dk1"/>
              </a:solidFill>
              <a:effectLst/>
              <a:latin typeface="+mn-lt"/>
              <a:ea typeface="+mn-ea"/>
              <a:cs typeface="+mn-cs"/>
            </a:rPr>
            <a:t>千円となった。しかし、標準財政規模が小さいため、実質収支比率</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分が約</a:t>
          </a:r>
          <a:r>
            <a:rPr kumimoji="1" lang="en-US" altLang="ja-JP" sz="1100">
              <a:solidFill>
                <a:schemeClr val="dk1"/>
              </a:solidFill>
              <a:effectLst/>
              <a:latin typeface="+mn-lt"/>
              <a:ea typeface="+mn-ea"/>
              <a:cs typeface="+mn-cs"/>
            </a:rPr>
            <a:t>3,000</a:t>
          </a:r>
          <a:r>
            <a:rPr kumimoji="1" lang="ja-JP" altLang="ja-JP" sz="1100">
              <a:solidFill>
                <a:schemeClr val="dk1"/>
              </a:solidFill>
              <a:effectLst/>
              <a:latin typeface="+mn-lt"/>
              <a:ea typeface="+mn-ea"/>
              <a:cs typeface="+mn-cs"/>
            </a:rPr>
            <a:t>千円となるため年度により</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台と変化している。</a:t>
          </a:r>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東京都利島村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すべての会計で赤字を回避している。しかし、特別会計の歳入には多額の一般会計繰入金が含まれている状況であり、今後においても経費増大に対応する財源はほぼ一般会計繰入金に頼らざるを得ない状況になっている。</a:t>
          </a:r>
          <a:endParaRPr lang="ja-JP" altLang="ja-JP" sz="1400">
            <a:effectLst/>
          </a:endParaRPr>
        </a:p>
        <a:p>
          <a:r>
            <a:rPr kumimoji="1" lang="ja-JP" altLang="ja-JP" sz="1100">
              <a:solidFill>
                <a:schemeClr val="dk1"/>
              </a:solidFill>
              <a:effectLst/>
              <a:latin typeface="+mn-lt"/>
              <a:ea typeface="+mn-ea"/>
              <a:cs typeface="+mn-cs"/>
            </a:rPr>
            <a:t>　保険料（税）・使用料の改定も難しい状況ではあるが、令和５年度に浄化槽使用料について改定予定である。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82</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83</v>
      </c>
      <c r="C2" s="176"/>
      <c r="D2" s="177"/>
    </row>
    <row r="3" spans="1:119" ht="18.75" customHeight="1" thickBot="1" x14ac:dyDescent="0.25">
      <c r="A3" s="175"/>
      <c r="B3" s="605" t="s">
        <v>84</v>
      </c>
      <c r="C3" s="606"/>
      <c r="D3" s="606"/>
      <c r="E3" s="607"/>
      <c r="F3" s="607"/>
      <c r="G3" s="607"/>
      <c r="H3" s="607"/>
      <c r="I3" s="607"/>
      <c r="J3" s="607"/>
      <c r="K3" s="607"/>
      <c r="L3" s="607" t="s">
        <v>85</v>
      </c>
      <c r="M3" s="607"/>
      <c r="N3" s="607"/>
      <c r="O3" s="607"/>
      <c r="P3" s="607"/>
      <c r="Q3" s="607"/>
      <c r="R3" s="610"/>
      <c r="S3" s="610"/>
      <c r="T3" s="610"/>
      <c r="U3" s="610"/>
      <c r="V3" s="611"/>
      <c r="W3" s="501" t="s">
        <v>86</v>
      </c>
      <c r="X3" s="502"/>
      <c r="Y3" s="502"/>
      <c r="Z3" s="502"/>
      <c r="AA3" s="502"/>
      <c r="AB3" s="606"/>
      <c r="AC3" s="610" t="s">
        <v>87</v>
      </c>
      <c r="AD3" s="502"/>
      <c r="AE3" s="502"/>
      <c r="AF3" s="502"/>
      <c r="AG3" s="502"/>
      <c r="AH3" s="502"/>
      <c r="AI3" s="502"/>
      <c r="AJ3" s="502"/>
      <c r="AK3" s="502"/>
      <c r="AL3" s="572"/>
      <c r="AM3" s="501" t="s">
        <v>88</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89</v>
      </c>
      <c r="BO3" s="502"/>
      <c r="BP3" s="502"/>
      <c r="BQ3" s="502"/>
      <c r="BR3" s="502"/>
      <c r="BS3" s="502"/>
      <c r="BT3" s="502"/>
      <c r="BU3" s="572"/>
      <c r="BV3" s="501" t="s">
        <v>90</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91</v>
      </c>
      <c r="CU3" s="502"/>
      <c r="CV3" s="502"/>
      <c r="CW3" s="502"/>
      <c r="CX3" s="502"/>
      <c r="CY3" s="502"/>
      <c r="CZ3" s="502"/>
      <c r="DA3" s="572"/>
      <c r="DB3" s="501" t="s">
        <v>92</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93</v>
      </c>
      <c r="AZ4" s="459"/>
      <c r="BA4" s="459"/>
      <c r="BB4" s="459"/>
      <c r="BC4" s="459"/>
      <c r="BD4" s="459"/>
      <c r="BE4" s="459"/>
      <c r="BF4" s="459"/>
      <c r="BG4" s="459"/>
      <c r="BH4" s="459"/>
      <c r="BI4" s="459"/>
      <c r="BJ4" s="459"/>
      <c r="BK4" s="459"/>
      <c r="BL4" s="459"/>
      <c r="BM4" s="460"/>
      <c r="BN4" s="461">
        <v>1717255</v>
      </c>
      <c r="BO4" s="462"/>
      <c r="BP4" s="462"/>
      <c r="BQ4" s="462"/>
      <c r="BR4" s="462"/>
      <c r="BS4" s="462"/>
      <c r="BT4" s="462"/>
      <c r="BU4" s="463"/>
      <c r="BV4" s="461">
        <v>1574540</v>
      </c>
      <c r="BW4" s="462"/>
      <c r="BX4" s="462"/>
      <c r="BY4" s="462"/>
      <c r="BZ4" s="462"/>
      <c r="CA4" s="462"/>
      <c r="CB4" s="462"/>
      <c r="CC4" s="463"/>
      <c r="CD4" s="598" t="s">
        <v>94</v>
      </c>
      <c r="CE4" s="599"/>
      <c r="CF4" s="599"/>
      <c r="CG4" s="599"/>
      <c r="CH4" s="599"/>
      <c r="CI4" s="599"/>
      <c r="CJ4" s="599"/>
      <c r="CK4" s="599"/>
      <c r="CL4" s="599"/>
      <c r="CM4" s="599"/>
      <c r="CN4" s="599"/>
      <c r="CO4" s="599"/>
      <c r="CP4" s="599"/>
      <c r="CQ4" s="599"/>
      <c r="CR4" s="599"/>
      <c r="CS4" s="600"/>
      <c r="CT4" s="601">
        <v>20.2</v>
      </c>
      <c r="CU4" s="602"/>
      <c r="CV4" s="602"/>
      <c r="CW4" s="602"/>
      <c r="CX4" s="602"/>
      <c r="CY4" s="602"/>
      <c r="CZ4" s="602"/>
      <c r="DA4" s="603"/>
      <c r="DB4" s="601">
        <v>19.100000000000001</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95</v>
      </c>
      <c r="AN5" s="389"/>
      <c r="AO5" s="389"/>
      <c r="AP5" s="389"/>
      <c r="AQ5" s="389"/>
      <c r="AR5" s="389"/>
      <c r="AS5" s="389"/>
      <c r="AT5" s="390"/>
      <c r="AU5" s="490" t="s">
        <v>96</v>
      </c>
      <c r="AV5" s="491"/>
      <c r="AW5" s="491"/>
      <c r="AX5" s="491"/>
      <c r="AY5" s="446" t="s">
        <v>97</v>
      </c>
      <c r="AZ5" s="447"/>
      <c r="BA5" s="447"/>
      <c r="BB5" s="447"/>
      <c r="BC5" s="447"/>
      <c r="BD5" s="447"/>
      <c r="BE5" s="447"/>
      <c r="BF5" s="447"/>
      <c r="BG5" s="447"/>
      <c r="BH5" s="447"/>
      <c r="BI5" s="447"/>
      <c r="BJ5" s="447"/>
      <c r="BK5" s="447"/>
      <c r="BL5" s="447"/>
      <c r="BM5" s="448"/>
      <c r="BN5" s="432">
        <v>1604785</v>
      </c>
      <c r="BO5" s="433"/>
      <c r="BP5" s="433"/>
      <c r="BQ5" s="433"/>
      <c r="BR5" s="433"/>
      <c r="BS5" s="433"/>
      <c r="BT5" s="433"/>
      <c r="BU5" s="434"/>
      <c r="BV5" s="432">
        <v>1484830</v>
      </c>
      <c r="BW5" s="433"/>
      <c r="BX5" s="433"/>
      <c r="BY5" s="433"/>
      <c r="BZ5" s="433"/>
      <c r="CA5" s="433"/>
      <c r="CB5" s="433"/>
      <c r="CC5" s="434"/>
      <c r="CD5" s="472" t="s">
        <v>98</v>
      </c>
      <c r="CE5" s="392"/>
      <c r="CF5" s="392"/>
      <c r="CG5" s="392"/>
      <c r="CH5" s="392"/>
      <c r="CI5" s="392"/>
      <c r="CJ5" s="392"/>
      <c r="CK5" s="392"/>
      <c r="CL5" s="392"/>
      <c r="CM5" s="392"/>
      <c r="CN5" s="392"/>
      <c r="CO5" s="392"/>
      <c r="CP5" s="392"/>
      <c r="CQ5" s="392"/>
      <c r="CR5" s="392"/>
      <c r="CS5" s="473"/>
      <c r="CT5" s="429">
        <v>84.8</v>
      </c>
      <c r="CU5" s="430"/>
      <c r="CV5" s="430"/>
      <c r="CW5" s="430"/>
      <c r="CX5" s="430"/>
      <c r="CY5" s="430"/>
      <c r="CZ5" s="430"/>
      <c r="DA5" s="431"/>
      <c r="DB5" s="429">
        <v>84.9</v>
      </c>
      <c r="DC5" s="430"/>
      <c r="DD5" s="430"/>
      <c r="DE5" s="430"/>
      <c r="DF5" s="430"/>
      <c r="DG5" s="430"/>
      <c r="DH5" s="430"/>
      <c r="DI5" s="431"/>
    </row>
    <row r="6" spans="1:119" ht="18.75" customHeight="1" x14ac:dyDescent="0.2">
      <c r="A6" s="175"/>
      <c r="B6" s="578" t="s">
        <v>99</v>
      </c>
      <c r="C6" s="419"/>
      <c r="D6" s="419"/>
      <c r="E6" s="579"/>
      <c r="F6" s="579"/>
      <c r="G6" s="579"/>
      <c r="H6" s="579"/>
      <c r="I6" s="579"/>
      <c r="J6" s="579"/>
      <c r="K6" s="579"/>
      <c r="L6" s="579" t="s">
        <v>100</v>
      </c>
      <c r="M6" s="579"/>
      <c r="N6" s="579"/>
      <c r="O6" s="579"/>
      <c r="P6" s="579"/>
      <c r="Q6" s="579"/>
      <c r="R6" s="417"/>
      <c r="S6" s="417"/>
      <c r="T6" s="417"/>
      <c r="U6" s="417"/>
      <c r="V6" s="585"/>
      <c r="W6" s="522" t="s">
        <v>101</v>
      </c>
      <c r="X6" s="418"/>
      <c r="Y6" s="418"/>
      <c r="Z6" s="418"/>
      <c r="AA6" s="418"/>
      <c r="AB6" s="419"/>
      <c r="AC6" s="590" t="s">
        <v>102</v>
      </c>
      <c r="AD6" s="591"/>
      <c r="AE6" s="591"/>
      <c r="AF6" s="591"/>
      <c r="AG6" s="591"/>
      <c r="AH6" s="591"/>
      <c r="AI6" s="591"/>
      <c r="AJ6" s="591"/>
      <c r="AK6" s="591"/>
      <c r="AL6" s="592"/>
      <c r="AM6" s="489" t="s">
        <v>103</v>
      </c>
      <c r="AN6" s="389"/>
      <c r="AO6" s="389"/>
      <c r="AP6" s="389"/>
      <c r="AQ6" s="389"/>
      <c r="AR6" s="389"/>
      <c r="AS6" s="389"/>
      <c r="AT6" s="390"/>
      <c r="AU6" s="490" t="s">
        <v>104</v>
      </c>
      <c r="AV6" s="491"/>
      <c r="AW6" s="491"/>
      <c r="AX6" s="491"/>
      <c r="AY6" s="446" t="s">
        <v>105</v>
      </c>
      <c r="AZ6" s="447"/>
      <c r="BA6" s="447"/>
      <c r="BB6" s="447"/>
      <c r="BC6" s="447"/>
      <c r="BD6" s="447"/>
      <c r="BE6" s="447"/>
      <c r="BF6" s="447"/>
      <c r="BG6" s="447"/>
      <c r="BH6" s="447"/>
      <c r="BI6" s="447"/>
      <c r="BJ6" s="447"/>
      <c r="BK6" s="447"/>
      <c r="BL6" s="447"/>
      <c r="BM6" s="448"/>
      <c r="BN6" s="432">
        <v>112470</v>
      </c>
      <c r="BO6" s="433"/>
      <c r="BP6" s="433"/>
      <c r="BQ6" s="433"/>
      <c r="BR6" s="433"/>
      <c r="BS6" s="433"/>
      <c r="BT6" s="433"/>
      <c r="BU6" s="434"/>
      <c r="BV6" s="432">
        <v>89710</v>
      </c>
      <c r="BW6" s="433"/>
      <c r="BX6" s="433"/>
      <c r="BY6" s="433"/>
      <c r="BZ6" s="433"/>
      <c r="CA6" s="433"/>
      <c r="CB6" s="433"/>
      <c r="CC6" s="434"/>
      <c r="CD6" s="472" t="s">
        <v>106</v>
      </c>
      <c r="CE6" s="392"/>
      <c r="CF6" s="392"/>
      <c r="CG6" s="392"/>
      <c r="CH6" s="392"/>
      <c r="CI6" s="392"/>
      <c r="CJ6" s="392"/>
      <c r="CK6" s="392"/>
      <c r="CL6" s="392"/>
      <c r="CM6" s="392"/>
      <c r="CN6" s="392"/>
      <c r="CO6" s="392"/>
      <c r="CP6" s="392"/>
      <c r="CQ6" s="392"/>
      <c r="CR6" s="392"/>
      <c r="CS6" s="473"/>
      <c r="CT6" s="575">
        <v>85.5</v>
      </c>
      <c r="CU6" s="576"/>
      <c r="CV6" s="576"/>
      <c r="CW6" s="576"/>
      <c r="CX6" s="576"/>
      <c r="CY6" s="576"/>
      <c r="CZ6" s="576"/>
      <c r="DA6" s="577"/>
      <c r="DB6" s="575">
        <v>86.9</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107</v>
      </c>
      <c r="AN7" s="389"/>
      <c r="AO7" s="389"/>
      <c r="AP7" s="389"/>
      <c r="AQ7" s="389"/>
      <c r="AR7" s="389"/>
      <c r="AS7" s="389"/>
      <c r="AT7" s="390"/>
      <c r="AU7" s="490" t="s">
        <v>108</v>
      </c>
      <c r="AV7" s="491"/>
      <c r="AW7" s="491"/>
      <c r="AX7" s="491"/>
      <c r="AY7" s="446" t="s">
        <v>109</v>
      </c>
      <c r="AZ7" s="447"/>
      <c r="BA7" s="447"/>
      <c r="BB7" s="447"/>
      <c r="BC7" s="447"/>
      <c r="BD7" s="447"/>
      <c r="BE7" s="447"/>
      <c r="BF7" s="447"/>
      <c r="BG7" s="447"/>
      <c r="BH7" s="447"/>
      <c r="BI7" s="447"/>
      <c r="BJ7" s="447"/>
      <c r="BK7" s="447"/>
      <c r="BL7" s="447"/>
      <c r="BM7" s="448"/>
      <c r="BN7" s="432">
        <v>19351</v>
      </c>
      <c r="BO7" s="433"/>
      <c r="BP7" s="433"/>
      <c r="BQ7" s="433"/>
      <c r="BR7" s="433"/>
      <c r="BS7" s="433"/>
      <c r="BT7" s="433"/>
      <c r="BU7" s="434"/>
      <c r="BV7" s="432">
        <v>0</v>
      </c>
      <c r="BW7" s="433"/>
      <c r="BX7" s="433"/>
      <c r="BY7" s="433"/>
      <c r="BZ7" s="433"/>
      <c r="CA7" s="433"/>
      <c r="CB7" s="433"/>
      <c r="CC7" s="434"/>
      <c r="CD7" s="472" t="s">
        <v>110</v>
      </c>
      <c r="CE7" s="392"/>
      <c r="CF7" s="392"/>
      <c r="CG7" s="392"/>
      <c r="CH7" s="392"/>
      <c r="CI7" s="392"/>
      <c r="CJ7" s="392"/>
      <c r="CK7" s="392"/>
      <c r="CL7" s="392"/>
      <c r="CM7" s="392"/>
      <c r="CN7" s="392"/>
      <c r="CO7" s="392"/>
      <c r="CP7" s="392"/>
      <c r="CQ7" s="392"/>
      <c r="CR7" s="392"/>
      <c r="CS7" s="473"/>
      <c r="CT7" s="432">
        <v>460718</v>
      </c>
      <c r="CU7" s="433"/>
      <c r="CV7" s="433"/>
      <c r="CW7" s="433"/>
      <c r="CX7" s="433"/>
      <c r="CY7" s="433"/>
      <c r="CZ7" s="433"/>
      <c r="DA7" s="434"/>
      <c r="DB7" s="432">
        <v>469448</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111</v>
      </c>
      <c r="AN8" s="389"/>
      <c r="AO8" s="389"/>
      <c r="AP8" s="389"/>
      <c r="AQ8" s="389"/>
      <c r="AR8" s="389"/>
      <c r="AS8" s="389"/>
      <c r="AT8" s="390"/>
      <c r="AU8" s="490" t="s">
        <v>112</v>
      </c>
      <c r="AV8" s="491"/>
      <c r="AW8" s="491"/>
      <c r="AX8" s="491"/>
      <c r="AY8" s="446" t="s">
        <v>113</v>
      </c>
      <c r="AZ8" s="447"/>
      <c r="BA8" s="447"/>
      <c r="BB8" s="447"/>
      <c r="BC8" s="447"/>
      <c r="BD8" s="447"/>
      <c r="BE8" s="447"/>
      <c r="BF8" s="447"/>
      <c r="BG8" s="447"/>
      <c r="BH8" s="447"/>
      <c r="BI8" s="447"/>
      <c r="BJ8" s="447"/>
      <c r="BK8" s="447"/>
      <c r="BL8" s="447"/>
      <c r="BM8" s="448"/>
      <c r="BN8" s="432">
        <v>93119</v>
      </c>
      <c r="BO8" s="433"/>
      <c r="BP8" s="433"/>
      <c r="BQ8" s="433"/>
      <c r="BR8" s="433"/>
      <c r="BS8" s="433"/>
      <c r="BT8" s="433"/>
      <c r="BU8" s="434"/>
      <c r="BV8" s="432">
        <v>89710</v>
      </c>
      <c r="BW8" s="433"/>
      <c r="BX8" s="433"/>
      <c r="BY8" s="433"/>
      <c r="BZ8" s="433"/>
      <c r="CA8" s="433"/>
      <c r="CB8" s="433"/>
      <c r="CC8" s="434"/>
      <c r="CD8" s="472" t="s">
        <v>114</v>
      </c>
      <c r="CE8" s="392"/>
      <c r="CF8" s="392"/>
      <c r="CG8" s="392"/>
      <c r="CH8" s="392"/>
      <c r="CI8" s="392"/>
      <c r="CJ8" s="392"/>
      <c r="CK8" s="392"/>
      <c r="CL8" s="392"/>
      <c r="CM8" s="392"/>
      <c r="CN8" s="392"/>
      <c r="CO8" s="392"/>
      <c r="CP8" s="392"/>
      <c r="CQ8" s="392"/>
      <c r="CR8" s="392"/>
      <c r="CS8" s="473"/>
      <c r="CT8" s="535">
        <v>0.13</v>
      </c>
      <c r="CU8" s="536"/>
      <c r="CV8" s="536"/>
      <c r="CW8" s="536"/>
      <c r="CX8" s="536"/>
      <c r="CY8" s="536"/>
      <c r="CZ8" s="536"/>
      <c r="DA8" s="537"/>
      <c r="DB8" s="535">
        <v>0.13</v>
      </c>
      <c r="DC8" s="536"/>
      <c r="DD8" s="536"/>
      <c r="DE8" s="536"/>
      <c r="DF8" s="536"/>
      <c r="DG8" s="536"/>
      <c r="DH8" s="536"/>
      <c r="DI8" s="537"/>
    </row>
    <row r="9" spans="1:119" ht="18.75" customHeight="1" thickBot="1" x14ac:dyDescent="0.25">
      <c r="A9" s="175"/>
      <c r="B9" s="564" t="s">
        <v>115</v>
      </c>
      <c r="C9" s="565"/>
      <c r="D9" s="565"/>
      <c r="E9" s="565"/>
      <c r="F9" s="565"/>
      <c r="G9" s="565"/>
      <c r="H9" s="565"/>
      <c r="I9" s="565"/>
      <c r="J9" s="565"/>
      <c r="K9" s="483"/>
      <c r="L9" s="566" t="s">
        <v>116</v>
      </c>
      <c r="M9" s="567"/>
      <c r="N9" s="567"/>
      <c r="O9" s="567"/>
      <c r="P9" s="567"/>
      <c r="Q9" s="568"/>
      <c r="R9" s="569">
        <v>327</v>
      </c>
      <c r="S9" s="570"/>
      <c r="T9" s="570"/>
      <c r="U9" s="570"/>
      <c r="V9" s="571"/>
      <c r="W9" s="501" t="s">
        <v>117</v>
      </c>
      <c r="X9" s="502"/>
      <c r="Y9" s="502"/>
      <c r="Z9" s="502"/>
      <c r="AA9" s="502"/>
      <c r="AB9" s="502"/>
      <c r="AC9" s="502"/>
      <c r="AD9" s="502"/>
      <c r="AE9" s="502"/>
      <c r="AF9" s="502"/>
      <c r="AG9" s="502"/>
      <c r="AH9" s="502"/>
      <c r="AI9" s="502"/>
      <c r="AJ9" s="502"/>
      <c r="AK9" s="502"/>
      <c r="AL9" s="572"/>
      <c r="AM9" s="489" t="s">
        <v>118</v>
      </c>
      <c r="AN9" s="389"/>
      <c r="AO9" s="389"/>
      <c r="AP9" s="389"/>
      <c r="AQ9" s="389"/>
      <c r="AR9" s="389"/>
      <c r="AS9" s="389"/>
      <c r="AT9" s="390"/>
      <c r="AU9" s="490" t="s">
        <v>119</v>
      </c>
      <c r="AV9" s="491"/>
      <c r="AW9" s="491"/>
      <c r="AX9" s="491"/>
      <c r="AY9" s="446" t="s">
        <v>120</v>
      </c>
      <c r="AZ9" s="447"/>
      <c r="BA9" s="447"/>
      <c r="BB9" s="447"/>
      <c r="BC9" s="447"/>
      <c r="BD9" s="447"/>
      <c r="BE9" s="447"/>
      <c r="BF9" s="447"/>
      <c r="BG9" s="447"/>
      <c r="BH9" s="447"/>
      <c r="BI9" s="447"/>
      <c r="BJ9" s="447"/>
      <c r="BK9" s="447"/>
      <c r="BL9" s="447"/>
      <c r="BM9" s="448"/>
      <c r="BN9" s="432">
        <v>3409</v>
      </c>
      <c r="BO9" s="433"/>
      <c r="BP9" s="433"/>
      <c r="BQ9" s="433"/>
      <c r="BR9" s="433"/>
      <c r="BS9" s="433"/>
      <c r="BT9" s="433"/>
      <c r="BU9" s="434"/>
      <c r="BV9" s="432">
        <v>-15443</v>
      </c>
      <c r="BW9" s="433"/>
      <c r="BX9" s="433"/>
      <c r="BY9" s="433"/>
      <c r="BZ9" s="433"/>
      <c r="CA9" s="433"/>
      <c r="CB9" s="433"/>
      <c r="CC9" s="434"/>
      <c r="CD9" s="472" t="s">
        <v>121</v>
      </c>
      <c r="CE9" s="392"/>
      <c r="CF9" s="392"/>
      <c r="CG9" s="392"/>
      <c r="CH9" s="392"/>
      <c r="CI9" s="392"/>
      <c r="CJ9" s="392"/>
      <c r="CK9" s="392"/>
      <c r="CL9" s="392"/>
      <c r="CM9" s="392"/>
      <c r="CN9" s="392"/>
      <c r="CO9" s="392"/>
      <c r="CP9" s="392"/>
      <c r="CQ9" s="392"/>
      <c r="CR9" s="392"/>
      <c r="CS9" s="473"/>
      <c r="CT9" s="429">
        <v>7.6</v>
      </c>
      <c r="CU9" s="430"/>
      <c r="CV9" s="430"/>
      <c r="CW9" s="430"/>
      <c r="CX9" s="430"/>
      <c r="CY9" s="430"/>
      <c r="CZ9" s="430"/>
      <c r="DA9" s="431"/>
      <c r="DB9" s="429">
        <v>7.1</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122</v>
      </c>
      <c r="M10" s="389"/>
      <c r="N10" s="389"/>
      <c r="O10" s="389"/>
      <c r="P10" s="389"/>
      <c r="Q10" s="390"/>
      <c r="R10" s="385">
        <v>337</v>
      </c>
      <c r="S10" s="386"/>
      <c r="T10" s="386"/>
      <c r="U10" s="386"/>
      <c r="V10" s="445"/>
      <c r="W10" s="573"/>
      <c r="X10" s="383"/>
      <c r="Y10" s="383"/>
      <c r="Z10" s="383"/>
      <c r="AA10" s="383"/>
      <c r="AB10" s="383"/>
      <c r="AC10" s="383"/>
      <c r="AD10" s="383"/>
      <c r="AE10" s="383"/>
      <c r="AF10" s="383"/>
      <c r="AG10" s="383"/>
      <c r="AH10" s="383"/>
      <c r="AI10" s="383"/>
      <c r="AJ10" s="383"/>
      <c r="AK10" s="383"/>
      <c r="AL10" s="574"/>
      <c r="AM10" s="489" t="s">
        <v>123</v>
      </c>
      <c r="AN10" s="389"/>
      <c r="AO10" s="389"/>
      <c r="AP10" s="389"/>
      <c r="AQ10" s="389"/>
      <c r="AR10" s="389"/>
      <c r="AS10" s="389"/>
      <c r="AT10" s="390"/>
      <c r="AU10" s="490" t="s">
        <v>104</v>
      </c>
      <c r="AV10" s="491"/>
      <c r="AW10" s="491"/>
      <c r="AX10" s="491"/>
      <c r="AY10" s="446" t="s">
        <v>124</v>
      </c>
      <c r="AZ10" s="447"/>
      <c r="BA10" s="447"/>
      <c r="BB10" s="447"/>
      <c r="BC10" s="447"/>
      <c r="BD10" s="447"/>
      <c r="BE10" s="447"/>
      <c r="BF10" s="447"/>
      <c r="BG10" s="447"/>
      <c r="BH10" s="447"/>
      <c r="BI10" s="447"/>
      <c r="BJ10" s="447"/>
      <c r="BK10" s="447"/>
      <c r="BL10" s="447"/>
      <c r="BM10" s="448"/>
      <c r="BN10" s="432">
        <v>30013</v>
      </c>
      <c r="BO10" s="433"/>
      <c r="BP10" s="433"/>
      <c r="BQ10" s="433"/>
      <c r="BR10" s="433"/>
      <c r="BS10" s="433"/>
      <c r="BT10" s="433"/>
      <c r="BU10" s="434"/>
      <c r="BV10" s="432">
        <v>40070</v>
      </c>
      <c r="BW10" s="433"/>
      <c r="BX10" s="433"/>
      <c r="BY10" s="433"/>
      <c r="BZ10" s="433"/>
      <c r="CA10" s="433"/>
      <c r="CB10" s="433"/>
      <c r="CC10" s="434"/>
      <c r="CD10" s="178" t="s">
        <v>125</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4"/>
      <c r="C11" s="565"/>
      <c r="D11" s="565"/>
      <c r="E11" s="565"/>
      <c r="F11" s="565"/>
      <c r="G11" s="565"/>
      <c r="H11" s="565"/>
      <c r="I11" s="565"/>
      <c r="J11" s="565"/>
      <c r="K11" s="483"/>
      <c r="L11" s="393" t="s">
        <v>126</v>
      </c>
      <c r="M11" s="394"/>
      <c r="N11" s="394"/>
      <c r="O11" s="394"/>
      <c r="P11" s="394"/>
      <c r="Q11" s="395"/>
      <c r="R11" s="561" t="s">
        <v>127</v>
      </c>
      <c r="S11" s="562"/>
      <c r="T11" s="562"/>
      <c r="U11" s="562"/>
      <c r="V11" s="563"/>
      <c r="W11" s="573"/>
      <c r="X11" s="383"/>
      <c r="Y11" s="383"/>
      <c r="Z11" s="383"/>
      <c r="AA11" s="383"/>
      <c r="AB11" s="383"/>
      <c r="AC11" s="383"/>
      <c r="AD11" s="383"/>
      <c r="AE11" s="383"/>
      <c r="AF11" s="383"/>
      <c r="AG11" s="383"/>
      <c r="AH11" s="383"/>
      <c r="AI11" s="383"/>
      <c r="AJ11" s="383"/>
      <c r="AK11" s="383"/>
      <c r="AL11" s="574"/>
      <c r="AM11" s="489" t="s">
        <v>128</v>
      </c>
      <c r="AN11" s="389"/>
      <c r="AO11" s="389"/>
      <c r="AP11" s="389"/>
      <c r="AQ11" s="389"/>
      <c r="AR11" s="389"/>
      <c r="AS11" s="389"/>
      <c r="AT11" s="390"/>
      <c r="AU11" s="490" t="s">
        <v>119</v>
      </c>
      <c r="AV11" s="491"/>
      <c r="AW11" s="491"/>
      <c r="AX11" s="491"/>
      <c r="AY11" s="446" t="s">
        <v>129</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130</v>
      </c>
      <c r="CE11" s="392"/>
      <c r="CF11" s="392"/>
      <c r="CG11" s="392"/>
      <c r="CH11" s="392"/>
      <c r="CI11" s="392"/>
      <c r="CJ11" s="392"/>
      <c r="CK11" s="392"/>
      <c r="CL11" s="392"/>
      <c r="CM11" s="392"/>
      <c r="CN11" s="392"/>
      <c r="CO11" s="392"/>
      <c r="CP11" s="392"/>
      <c r="CQ11" s="392"/>
      <c r="CR11" s="392"/>
      <c r="CS11" s="473"/>
      <c r="CT11" s="535" t="s">
        <v>131</v>
      </c>
      <c r="CU11" s="536"/>
      <c r="CV11" s="536"/>
      <c r="CW11" s="536"/>
      <c r="CX11" s="536"/>
      <c r="CY11" s="536"/>
      <c r="CZ11" s="536"/>
      <c r="DA11" s="537"/>
      <c r="DB11" s="535" t="s">
        <v>131</v>
      </c>
      <c r="DC11" s="536"/>
      <c r="DD11" s="536"/>
      <c r="DE11" s="536"/>
      <c r="DF11" s="536"/>
      <c r="DG11" s="536"/>
      <c r="DH11" s="536"/>
      <c r="DI11" s="537"/>
    </row>
    <row r="12" spans="1:119" ht="18.75" customHeight="1" x14ac:dyDescent="0.2">
      <c r="A12" s="175"/>
      <c r="B12" s="538" t="s">
        <v>132</v>
      </c>
      <c r="C12" s="539"/>
      <c r="D12" s="539"/>
      <c r="E12" s="539"/>
      <c r="F12" s="539"/>
      <c r="G12" s="539"/>
      <c r="H12" s="539"/>
      <c r="I12" s="539"/>
      <c r="J12" s="539"/>
      <c r="K12" s="540"/>
      <c r="L12" s="547" t="s">
        <v>133</v>
      </c>
      <c r="M12" s="548"/>
      <c r="N12" s="548"/>
      <c r="O12" s="548"/>
      <c r="P12" s="548"/>
      <c r="Q12" s="549"/>
      <c r="R12" s="550">
        <v>317</v>
      </c>
      <c r="S12" s="551"/>
      <c r="T12" s="551"/>
      <c r="U12" s="551"/>
      <c r="V12" s="552"/>
      <c r="W12" s="553" t="s">
        <v>1</v>
      </c>
      <c r="X12" s="491"/>
      <c r="Y12" s="491"/>
      <c r="Z12" s="491"/>
      <c r="AA12" s="491"/>
      <c r="AB12" s="554"/>
      <c r="AC12" s="555" t="s">
        <v>134</v>
      </c>
      <c r="AD12" s="556"/>
      <c r="AE12" s="556"/>
      <c r="AF12" s="556"/>
      <c r="AG12" s="557"/>
      <c r="AH12" s="555" t="s">
        <v>135</v>
      </c>
      <c r="AI12" s="556"/>
      <c r="AJ12" s="556"/>
      <c r="AK12" s="556"/>
      <c r="AL12" s="558"/>
      <c r="AM12" s="489" t="s">
        <v>136</v>
      </c>
      <c r="AN12" s="389"/>
      <c r="AO12" s="389"/>
      <c r="AP12" s="389"/>
      <c r="AQ12" s="389"/>
      <c r="AR12" s="389"/>
      <c r="AS12" s="389"/>
      <c r="AT12" s="390"/>
      <c r="AU12" s="490" t="s">
        <v>96</v>
      </c>
      <c r="AV12" s="491"/>
      <c r="AW12" s="491"/>
      <c r="AX12" s="491"/>
      <c r="AY12" s="446" t="s">
        <v>137</v>
      </c>
      <c r="AZ12" s="447"/>
      <c r="BA12" s="447"/>
      <c r="BB12" s="447"/>
      <c r="BC12" s="447"/>
      <c r="BD12" s="447"/>
      <c r="BE12" s="447"/>
      <c r="BF12" s="447"/>
      <c r="BG12" s="447"/>
      <c r="BH12" s="447"/>
      <c r="BI12" s="447"/>
      <c r="BJ12" s="447"/>
      <c r="BK12" s="447"/>
      <c r="BL12" s="447"/>
      <c r="BM12" s="448"/>
      <c r="BN12" s="432">
        <v>0</v>
      </c>
      <c r="BO12" s="433"/>
      <c r="BP12" s="433"/>
      <c r="BQ12" s="433"/>
      <c r="BR12" s="433"/>
      <c r="BS12" s="433"/>
      <c r="BT12" s="433"/>
      <c r="BU12" s="434"/>
      <c r="BV12" s="432">
        <v>0</v>
      </c>
      <c r="BW12" s="433"/>
      <c r="BX12" s="433"/>
      <c r="BY12" s="433"/>
      <c r="BZ12" s="433"/>
      <c r="CA12" s="433"/>
      <c r="CB12" s="433"/>
      <c r="CC12" s="434"/>
      <c r="CD12" s="472" t="s">
        <v>138</v>
      </c>
      <c r="CE12" s="392"/>
      <c r="CF12" s="392"/>
      <c r="CG12" s="392"/>
      <c r="CH12" s="392"/>
      <c r="CI12" s="392"/>
      <c r="CJ12" s="392"/>
      <c r="CK12" s="392"/>
      <c r="CL12" s="392"/>
      <c r="CM12" s="392"/>
      <c r="CN12" s="392"/>
      <c r="CO12" s="392"/>
      <c r="CP12" s="392"/>
      <c r="CQ12" s="392"/>
      <c r="CR12" s="392"/>
      <c r="CS12" s="473"/>
      <c r="CT12" s="535" t="s">
        <v>139</v>
      </c>
      <c r="CU12" s="536"/>
      <c r="CV12" s="536"/>
      <c r="CW12" s="536"/>
      <c r="CX12" s="536"/>
      <c r="CY12" s="536"/>
      <c r="CZ12" s="536"/>
      <c r="DA12" s="537"/>
      <c r="DB12" s="535" t="s">
        <v>139</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84"/>
      <c r="M13" s="516" t="s">
        <v>140</v>
      </c>
      <c r="N13" s="517"/>
      <c r="O13" s="517"/>
      <c r="P13" s="517"/>
      <c r="Q13" s="518"/>
      <c r="R13" s="519">
        <v>312</v>
      </c>
      <c r="S13" s="520"/>
      <c r="T13" s="520"/>
      <c r="U13" s="520"/>
      <c r="V13" s="521"/>
      <c r="W13" s="522" t="s">
        <v>141</v>
      </c>
      <c r="X13" s="418"/>
      <c r="Y13" s="418"/>
      <c r="Z13" s="418"/>
      <c r="AA13" s="418"/>
      <c r="AB13" s="419"/>
      <c r="AC13" s="385">
        <v>38</v>
      </c>
      <c r="AD13" s="386"/>
      <c r="AE13" s="386"/>
      <c r="AF13" s="386"/>
      <c r="AG13" s="387"/>
      <c r="AH13" s="385">
        <v>42</v>
      </c>
      <c r="AI13" s="386"/>
      <c r="AJ13" s="386"/>
      <c r="AK13" s="386"/>
      <c r="AL13" s="445"/>
      <c r="AM13" s="489" t="s">
        <v>142</v>
      </c>
      <c r="AN13" s="389"/>
      <c r="AO13" s="389"/>
      <c r="AP13" s="389"/>
      <c r="AQ13" s="389"/>
      <c r="AR13" s="389"/>
      <c r="AS13" s="389"/>
      <c r="AT13" s="390"/>
      <c r="AU13" s="490" t="s">
        <v>143</v>
      </c>
      <c r="AV13" s="491"/>
      <c r="AW13" s="491"/>
      <c r="AX13" s="491"/>
      <c r="AY13" s="446" t="s">
        <v>144</v>
      </c>
      <c r="AZ13" s="447"/>
      <c r="BA13" s="447"/>
      <c r="BB13" s="447"/>
      <c r="BC13" s="447"/>
      <c r="BD13" s="447"/>
      <c r="BE13" s="447"/>
      <c r="BF13" s="447"/>
      <c r="BG13" s="447"/>
      <c r="BH13" s="447"/>
      <c r="BI13" s="447"/>
      <c r="BJ13" s="447"/>
      <c r="BK13" s="447"/>
      <c r="BL13" s="447"/>
      <c r="BM13" s="448"/>
      <c r="BN13" s="432">
        <v>33422</v>
      </c>
      <c r="BO13" s="433"/>
      <c r="BP13" s="433"/>
      <c r="BQ13" s="433"/>
      <c r="BR13" s="433"/>
      <c r="BS13" s="433"/>
      <c r="BT13" s="433"/>
      <c r="BU13" s="434"/>
      <c r="BV13" s="432">
        <v>24627</v>
      </c>
      <c r="BW13" s="433"/>
      <c r="BX13" s="433"/>
      <c r="BY13" s="433"/>
      <c r="BZ13" s="433"/>
      <c r="CA13" s="433"/>
      <c r="CB13" s="433"/>
      <c r="CC13" s="434"/>
      <c r="CD13" s="472" t="s">
        <v>145</v>
      </c>
      <c r="CE13" s="392"/>
      <c r="CF13" s="392"/>
      <c r="CG13" s="392"/>
      <c r="CH13" s="392"/>
      <c r="CI13" s="392"/>
      <c r="CJ13" s="392"/>
      <c r="CK13" s="392"/>
      <c r="CL13" s="392"/>
      <c r="CM13" s="392"/>
      <c r="CN13" s="392"/>
      <c r="CO13" s="392"/>
      <c r="CP13" s="392"/>
      <c r="CQ13" s="392"/>
      <c r="CR13" s="392"/>
      <c r="CS13" s="473"/>
      <c r="CT13" s="429">
        <v>6.5</v>
      </c>
      <c r="CU13" s="430"/>
      <c r="CV13" s="430"/>
      <c r="CW13" s="430"/>
      <c r="CX13" s="430"/>
      <c r="CY13" s="430"/>
      <c r="CZ13" s="430"/>
      <c r="DA13" s="431"/>
      <c r="DB13" s="429">
        <v>6.4</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146</v>
      </c>
      <c r="M14" s="559"/>
      <c r="N14" s="559"/>
      <c r="O14" s="559"/>
      <c r="P14" s="559"/>
      <c r="Q14" s="560"/>
      <c r="R14" s="519">
        <v>332</v>
      </c>
      <c r="S14" s="520"/>
      <c r="T14" s="520"/>
      <c r="U14" s="520"/>
      <c r="V14" s="521"/>
      <c r="W14" s="523"/>
      <c r="X14" s="421"/>
      <c r="Y14" s="421"/>
      <c r="Z14" s="421"/>
      <c r="AA14" s="421"/>
      <c r="AB14" s="422"/>
      <c r="AC14" s="512">
        <v>16.2</v>
      </c>
      <c r="AD14" s="513"/>
      <c r="AE14" s="513"/>
      <c r="AF14" s="513"/>
      <c r="AG14" s="514"/>
      <c r="AH14" s="512">
        <v>17.600000000000001</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147</v>
      </c>
      <c r="CE14" s="470"/>
      <c r="CF14" s="470"/>
      <c r="CG14" s="470"/>
      <c r="CH14" s="470"/>
      <c r="CI14" s="470"/>
      <c r="CJ14" s="470"/>
      <c r="CK14" s="470"/>
      <c r="CL14" s="470"/>
      <c r="CM14" s="470"/>
      <c r="CN14" s="470"/>
      <c r="CO14" s="470"/>
      <c r="CP14" s="470"/>
      <c r="CQ14" s="470"/>
      <c r="CR14" s="470"/>
      <c r="CS14" s="471"/>
      <c r="CT14" s="529" t="s">
        <v>139</v>
      </c>
      <c r="CU14" s="530"/>
      <c r="CV14" s="530"/>
      <c r="CW14" s="530"/>
      <c r="CX14" s="530"/>
      <c r="CY14" s="530"/>
      <c r="CZ14" s="530"/>
      <c r="DA14" s="531"/>
      <c r="DB14" s="529" t="s">
        <v>139</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84"/>
      <c r="M15" s="516" t="s">
        <v>140</v>
      </c>
      <c r="N15" s="517"/>
      <c r="O15" s="517"/>
      <c r="P15" s="517"/>
      <c r="Q15" s="518"/>
      <c r="R15" s="519">
        <v>326</v>
      </c>
      <c r="S15" s="520"/>
      <c r="T15" s="520"/>
      <c r="U15" s="520"/>
      <c r="V15" s="521"/>
      <c r="W15" s="522" t="s">
        <v>148</v>
      </c>
      <c r="X15" s="418"/>
      <c r="Y15" s="418"/>
      <c r="Z15" s="418"/>
      <c r="AA15" s="418"/>
      <c r="AB15" s="419"/>
      <c r="AC15" s="385">
        <v>39</v>
      </c>
      <c r="AD15" s="386"/>
      <c r="AE15" s="386"/>
      <c r="AF15" s="386"/>
      <c r="AG15" s="387"/>
      <c r="AH15" s="385">
        <v>43</v>
      </c>
      <c r="AI15" s="386"/>
      <c r="AJ15" s="386"/>
      <c r="AK15" s="386"/>
      <c r="AL15" s="445"/>
      <c r="AM15" s="489"/>
      <c r="AN15" s="389"/>
      <c r="AO15" s="389"/>
      <c r="AP15" s="389"/>
      <c r="AQ15" s="389"/>
      <c r="AR15" s="389"/>
      <c r="AS15" s="389"/>
      <c r="AT15" s="390"/>
      <c r="AU15" s="490"/>
      <c r="AV15" s="491"/>
      <c r="AW15" s="491"/>
      <c r="AX15" s="491"/>
      <c r="AY15" s="458" t="s">
        <v>149</v>
      </c>
      <c r="AZ15" s="459"/>
      <c r="BA15" s="459"/>
      <c r="BB15" s="459"/>
      <c r="BC15" s="459"/>
      <c r="BD15" s="459"/>
      <c r="BE15" s="459"/>
      <c r="BF15" s="459"/>
      <c r="BG15" s="459"/>
      <c r="BH15" s="459"/>
      <c r="BI15" s="459"/>
      <c r="BJ15" s="459"/>
      <c r="BK15" s="459"/>
      <c r="BL15" s="459"/>
      <c r="BM15" s="460"/>
      <c r="BN15" s="461">
        <v>52855</v>
      </c>
      <c r="BO15" s="462"/>
      <c r="BP15" s="462"/>
      <c r="BQ15" s="462"/>
      <c r="BR15" s="462"/>
      <c r="BS15" s="462"/>
      <c r="BT15" s="462"/>
      <c r="BU15" s="463"/>
      <c r="BV15" s="461">
        <v>51332</v>
      </c>
      <c r="BW15" s="462"/>
      <c r="BX15" s="462"/>
      <c r="BY15" s="462"/>
      <c r="BZ15" s="462"/>
      <c r="CA15" s="462"/>
      <c r="CB15" s="462"/>
      <c r="CC15" s="463"/>
      <c r="CD15" s="532" t="s">
        <v>150</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1"/>
      <c r="C16" s="542"/>
      <c r="D16" s="542"/>
      <c r="E16" s="542"/>
      <c r="F16" s="542"/>
      <c r="G16" s="542"/>
      <c r="H16" s="542"/>
      <c r="I16" s="542"/>
      <c r="J16" s="542"/>
      <c r="K16" s="543"/>
      <c r="L16" s="506" t="s">
        <v>151</v>
      </c>
      <c r="M16" s="507"/>
      <c r="N16" s="507"/>
      <c r="O16" s="507"/>
      <c r="P16" s="507"/>
      <c r="Q16" s="508"/>
      <c r="R16" s="509" t="s">
        <v>152</v>
      </c>
      <c r="S16" s="510"/>
      <c r="T16" s="510"/>
      <c r="U16" s="510"/>
      <c r="V16" s="511"/>
      <c r="W16" s="523"/>
      <c r="X16" s="421"/>
      <c r="Y16" s="421"/>
      <c r="Z16" s="421"/>
      <c r="AA16" s="421"/>
      <c r="AB16" s="422"/>
      <c r="AC16" s="512">
        <v>16.600000000000001</v>
      </c>
      <c r="AD16" s="513"/>
      <c r="AE16" s="513"/>
      <c r="AF16" s="513"/>
      <c r="AG16" s="514"/>
      <c r="AH16" s="512">
        <v>18</v>
      </c>
      <c r="AI16" s="513"/>
      <c r="AJ16" s="513"/>
      <c r="AK16" s="513"/>
      <c r="AL16" s="515"/>
      <c r="AM16" s="489"/>
      <c r="AN16" s="389"/>
      <c r="AO16" s="389"/>
      <c r="AP16" s="389"/>
      <c r="AQ16" s="389"/>
      <c r="AR16" s="389"/>
      <c r="AS16" s="389"/>
      <c r="AT16" s="390"/>
      <c r="AU16" s="490"/>
      <c r="AV16" s="491"/>
      <c r="AW16" s="491"/>
      <c r="AX16" s="491"/>
      <c r="AY16" s="446" t="s">
        <v>153</v>
      </c>
      <c r="AZ16" s="447"/>
      <c r="BA16" s="447"/>
      <c r="BB16" s="447"/>
      <c r="BC16" s="447"/>
      <c r="BD16" s="447"/>
      <c r="BE16" s="447"/>
      <c r="BF16" s="447"/>
      <c r="BG16" s="447"/>
      <c r="BH16" s="447"/>
      <c r="BI16" s="447"/>
      <c r="BJ16" s="447"/>
      <c r="BK16" s="447"/>
      <c r="BL16" s="447"/>
      <c r="BM16" s="448"/>
      <c r="BN16" s="432">
        <v>443525</v>
      </c>
      <c r="BO16" s="433"/>
      <c r="BP16" s="433"/>
      <c r="BQ16" s="433"/>
      <c r="BR16" s="433"/>
      <c r="BS16" s="433"/>
      <c r="BT16" s="433"/>
      <c r="BU16" s="434"/>
      <c r="BV16" s="432">
        <v>441921</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89"/>
      <c r="M17" s="525" t="s">
        <v>154</v>
      </c>
      <c r="N17" s="526"/>
      <c r="O17" s="526"/>
      <c r="P17" s="526"/>
      <c r="Q17" s="527"/>
      <c r="R17" s="509" t="s">
        <v>155</v>
      </c>
      <c r="S17" s="510"/>
      <c r="T17" s="510"/>
      <c r="U17" s="510"/>
      <c r="V17" s="511"/>
      <c r="W17" s="522" t="s">
        <v>156</v>
      </c>
      <c r="X17" s="418"/>
      <c r="Y17" s="418"/>
      <c r="Z17" s="418"/>
      <c r="AA17" s="418"/>
      <c r="AB17" s="419"/>
      <c r="AC17" s="385">
        <v>158</v>
      </c>
      <c r="AD17" s="386"/>
      <c r="AE17" s="386"/>
      <c r="AF17" s="386"/>
      <c r="AG17" s="387"/>
      <c r="AH17" s="385">
        <v>154</v>
      </c>
      <c r="AI17" s="386"/>
      <c r="AJ17" s="386"/>
      <c r="AK17" s="386"/>
      <c r="AL17" s="445"/>
      <c r="AM17" s="489"/>
      <c r="AN17" s="389"/>
      <c r="AO17" s="389"/>
      <c r="AP17" s="389"/>
      <c r="AQ17" s="389"/>
      <c r="AR17" s="389"/>
      <c r="AS17" s="389"/>
      <c r="AT17" s="390"/>
      <c r="AU17" s="490"/>
      <c r="AV17" s="491"/>
      <c r="AW17" s="491"/>
      <c r="AX17" s="491"/>
      <c r="AY17" s="446" t="s">
        <v>157</v>
      </c>
      <c r="AZ17" s="447"/>
      <c r="BA17" s="447"/>
      <c r="BB17" s="447"/>
      <c r="BC17" s="447"/>
      <c r="BD17" s="447"/>
      <c r="BE17" s="447"/>
      <c r="BF17" s="447"/>
      <c r="BG17" s="447"/>
      <c r="BH17" s="447"/>
      <c r="BI17" s="447"/>
      <c r="BJ17" s="447"/>
      <c r="BK17" s="447"/>
      <c r="BL17" s="447"/>
      <c r="BM17" s="448"/>
      <c r="BN17" s="432">
        <v>66504</v>
      </c>
      <c r="BO17" s="433"/>
      <c r="BP17" s="433"/>
      <c r="BQ17" s="433"/>
      <c r="BR17" s="433"/>
      <c r="BS17" s="433"/>
      <c r="BT17" s="433"/>
      <c r="BU17" s="434"/>
      <c r="BV17" s="432">
        <v>64668</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158</v>
      </c>
      <c r="C18" s="483"/>
      <c r="D18" s="483"/>
      <c r="E18" s="484"/>
      <c r="F18" s="484"/>
      <c r="G18" s="484"/>
      <c r="H18" s="484"/>
      <c r="I18" s="484"/>
      <c r="J18" s="484"/>
      <c r="K18" s="484"/>
      <c r="L18" s="485">
        <v>4.12</v>
      </c>
      <c r="M18" s="485"/>
      <c r="N18" s="485"/>
      <c r="O18" s="485"/>
      <c r="P18" s="485"/>
      <c r="Q18" s="485"/>
      <c r="R18" s="486"/>
      <c r="S18" s="486"/>
      <c r="T18" s="486"/>
      <c r="U18" s="486"/>
      <c r="V18" s="487"/>
      <c r="W18" s="503"/>
      <c r="X18" s="504"/>
      <c r="Y18" s="504"/>
      <c r="Z18" s="504"/>
      <c r="AA18" s="504"/>
      <c r="AB18" s="528"/>
      <c r="AC18" s="402">
        <v>67.2</v>
      </c>
      <c r="AD18" s="403"/>
      <c r="AE18" s="403"/>
      <c r="AF18" s="403"/>
      <c r="AG18" s="488"/>
      <c r="AH18" s="402">
        <v>64.400000000000006</v>
      </c>
      <c r="AI18" s="403"/>
      <c r="AJ18" s="403"/>
      <c r="AK18" s="403"/>
      <c r="AL18" s="404"/>
      <c r="AM18" s="489"/>
      <c r="AN18" s="389"/>
      <c r="AO18" s="389"/>
      <c r="AP18" s="389"/>
      <c r="AQ18" s="389"/>
      <c r="AR18" s="389"/>
      <c r="AS18" s="389"/>
      <c r="AT18" s="390"/>
      <c r="AU18" s="490"/>
      <c r="AV18" s="491"/>
      <c r="AW18" s="491"/>
      <c r="AX18" s="491"/>
      <c r="AY18" s="446" t="s">
        <v>159</v>
      </c>
      <c r="AZ18" s="447"/>
      <c r="BA18" s="447"/>
      <c r="BB18" s="447"/>
      <c r="BC18" s="447"/>
      <c r="BD18" s="447"/>
      <c r="BE18" s="447"/>
      <c r="BF18" s="447"/>
      <c r="BG18" s="447"/>
      <c r="BH18" s="447"/>
      <c r="BI18" s="447"/>
      <c r="BJ18" s="447"/>
      <c r="BK18" s="447"/>
      <c r="BL18" s="447"/>
      <c r="BM18" s="448"/>
      <c r="BN18" s="432">
        <v>394832</v>
      </c>
      <c r="BO18" s="433"/>
      <c r="BP18" s="433"/>
      <c r="BQ18" s="433"/>
      <c r="BR18" s="433"/>
      <c r="BS18" s="433"/>
      <c r="BT18" s="433"/>
      <c r="BU18" s="434"/>
      <c r="BV18" s="432">
        <v>402147</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160</v>
      </c>
      <c r="C19" s="483"/>
      <c r="D19" s="483"/>
      <c r="E19" s="484"/>
      <c r="F19" s="484"/>
      <c r="G19" s="484"/>
      <c r="H19" s="484"/>
      <c r="I19" s="484"/>
      <c r="J19" s="484"/>
      <c r="K19" s="484"/>
      <c r="L19" s="492">
        <v>79</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161</v>
      </c>
      <c r="AZ19" s="447"/>
      <c r="BA19" s="447"/>
      <c r="BB19" s="447"/>
      <c r="BC19" s="447"/>
      <c r="BD19" s="447"/>
      <c r="BE19" s="447"/>
      <c r="BF19" s="447"/>
      <c r="BG19" s="447"/>
      <c r="BH19" s="447"/>
      <c r="BI19" s="447"/>
      <c r="BJ19" s="447"/>
      <c r="BK19" s="447"/>
      <c r="BL19" s="447"/>
      <c r="BM19" s="448"/>
      <c r="BN19" s="432">
        <v>721993</v>
      </c>
      <c r="BO19" s="433"/>
      <c r="BP19" s="433"/>
      <c r="BQ19" s="433"/>
      <c r="BR19" s="433"/>
      <c r="BS19" s="433"/>
      <c r="BT19" s="433"/>
      <c r="BU19" s="434"/>
      <c r="BV19" s="432">
        <v>753640</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162</v>
      </c>
      <c r="C20" s="483"/>
      <c r="D20" s="483"/>
      <c r="E20" s="484"/>
      <c r="F20" s="484"/>
      <c r="G20" s="484"/>
      <c r="H20" s="484"/>
      <c r="I20" s="484"/>
      <c r="J20" s="484"/>
      <c r="K20" s="484"/>
      <c r="L20" s="492">
        <v>193</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163</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164</v>
      </c>
      <c r="C22" s="409"/>
      <c r="D22" s="410"/>
      <c r="E22" s="417" t="s">
        <v>1</v>
      </c>
      <c r="F22" s="418"/>
      <c r="G22" s="418"/>
      <c r="H22" s="418"/>
      <c r="I22" s="418"/>
      <c r="J22" s="418"/>
      <c r="K22" s="419"/>
      <c r="L22" s="417" t="s">
        <v>165</v>
      </c>
      <c r="M22" s="418"/>
      <c r="N22" s="418"/>
      <c r="O22" s="418"/>
      <c r="P22" s="419"/>
      <c r="Q22" s="423" t="s">
        <v>166</v>
      </c>
      <c r="R22" s="424"/>
      <c r="S22" s="424"/>
      <c r="T22" s="424"/>
      <c r="U22" s="424"/>
      <c r="V22" s="425"/>
      <c r="W22" s="474" t="s">
        <v>167</v>
      </c>
      <c r="X22" s="409"/>
      <c r="Y22" s="410"/>
      <c r="Z22" s="417" t="s">
        <v>1</v>
      </c>
      <c r="AA22" s="418"/>
      <c r="AB22" s="418"/>
      <c r="AC22" s="418"/>
      <c r="AD22" s="418"/>
      <c r="AE22" s="418"/>
      <c r="AF22" s="418"/>
      <c r="AG22" s="419"/>
      <c r="AH22" s="435" t="s">
        <v>168</v>
      </c>
      <c r="AI22" s="418"/>
      <c r="AJ22" s="418"/>
      <c r="AK22" s="418"/>
      <c r="AL22" s="419"/>
      <c r="AM22" s="435" t="s">
        <v>169</v>
      </c>
      <c r="AN22" s="436"/>
      <c r="AO22" s="436"/>
      <c r="AP22" s="436"/>
      <c r="AQ22" s="436"/>
      <c r="AR22" s="437"/>
      <c r="AS22" s="423" t="s">
        <v>166</v>
      </c>
      <c r="AT22" s="424"/>
      <c r="AU22" s="424"/>
      <c r="AV22" s="424"/>
      <c r="AW22" s="424"/>
      <c r="AX22" s="441"/>
      <c r="AY22" s="458" t="s">
        <v>170</v>
      </c>
      <c r="AZ22" s="459"/>
      <c r="BA22" s="459"/>
      <c r="BB22" s="459"/>
      <c r="BC22" s="459"/>
      <c r="BD22" s="459"/>
      <c r="BE22" s="459"/>
      <c r="BF22" s="459"/>
      <c r="BG22" s="459"/>
      <c r="BH22" s="459"/>
      <c r="BI22" s="459"/>
      <c r="BJ22" s="459"/>
      <c r="BK22" s="459"/>
      <c r="BL22" s="459"/>
      <c r="BM22" s="460"/>
      <c r="BN22" s="461">
        <v>434602</v>
      </c>
      <c r="BO22" s="462"/>
      <c r="BP22" s="462"/>
      <c r="BQ22" s="462"/>
      <c r="BR22" s="462"/>
      <c r="BS22" s="462"/>
      <c r="BT22" s="462"/>
      <c r="BU22" s="463"/>
      <c r="BV22" s="461">
        <v>486738</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171</v>
      </c>
      <c r="AZ23" s="447"/>
      <c r="BA23" s="447"/>
      <c r="BB23" s="447"/>
      <c r="BC23" s="447"/>
      <c r="BD23" s="447"/>
      <c r="BE23" s="447"/>
      <c r="BF23" s="447"/>
      <c r="BG23" s="447"/>
      <c r="BH23" s="447"/>
      <c r="BI23" s="447"/>
      <c r="BJ23" s="447"/>
      <c r="BK23" s="447"/>
      <c r="BL23" s="447"/>
      <c r="BM23" s="448"/>
      <c r="BN23" s="432">
        <v>419024</v>
      </c>
      <c r="BO23" s="433"/>
      <c r="BP23" s="433"/>
      <c r="BQ23" s="433"/>
      <c r="BR23" s="433"/>
      <c r="BS23" s="433"/>
      <c r="BT23" s="433"/>
      <c r="BU23" s="434"/>
      <c r="BV23" s="432">
        <v>467586</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172</v>
      </c>
      <c r="F24" s="389"/>
      <c r="G24" s="389"/>
      <c r="H24" s="389"/>
      <c r="I24" s="389"/>
      <c r="J24" s="389"/>
      <c r="K24" s="390"/>
      <c r="L24" s="385">
        <v>1</v>
      </c>
      <c r="M24" s="386"/>
      <c r="N24" s="386"/>
      <c r="O24" s="386"/>
      <c r="P24" s="387"/>
      <c r="Q24" s="385">
        <v>6200</v>
      </c>
      <c r="R24" s="386"/>
      <c r="S24" s="386"/>
      <c r="T24" s="386"/>
      <c r="U24" s="386"/>
      <c r="V24" s="387"/>
      <c r="W24" s="475"/>
      <c r="X24" s="412"/>
      <c r="Y24" s="413"/>
      <c r="Z24" s="388" t="s">
        <v>173</v>
      </c>
      <c r="AA24" s="389"/>
      <c r="AB24" s="389"/>
      <c r="AC24" s="389"/>
      <c r="AD24" s="389"/>
      <c r="AE24" s="389"/>
      <c r="AF24" s="389"/>
      <c r="AG24" s="390"/>
      <c r="AH24" s="385">
        <v>26</v>
      </c>
      <c r="AI24" s="386"/>
      <c r="AJ24" s="386"/>
      <c r="AK24" s="386"/>
      <c r="AL24" s="387"/>
      <c r="AM24" s="385">
        <v>68302</v>
      </c>
      <c r="AN24" s="386"/>
      <c r="AO24" s="386"/>
      <c r="AP24" s="386"/>
      <c r="AQ24" s="386"/>
      <c r="AR24" s="387"/>
      <c r="AS24" s="385">
        <v>2627</v>
      </c>
      <c r="AT24" s="386"/>
      <c r="AU24" s="386"/>
      <c r="AV24" s="386"/>
      <c r="AW24" s="386"/>
      <c r="AX24" s="445"/>
      <c r="AY24" s="405" t="s">
        <v>174</v>
      </c>
      <c r="AZ24" s="406"/>
      <c r="BA24" s="406"/>
      <c r="BB24" s="406"/>
      <c r="BC24" s="406"/>
      <c r="BD24" s="406"/>
      <c r="BE24" s="406"/>
      <c r="BF24" s="406"/>
      <c r="BG24" s="406"/>
      <c r="BH24" s="406"/>
      <c r="BI24" s="406"/>
      <c r="BJ24" s="406"/>
      <c r="BK24" s="406"/>
      <c r="BL24" s="406"/>
      <c r="BM24" s="407"/>
      <c r="BN24" s="432">
        <v>248993</v>
      </c>
      <c r="BO24" s="433"/>
      <c r="BP24" s="433"/>
      <c r="BQ24" s="433"/>
      <c r="BR24" s="433"/>
      <c r="BS24" s="433"/>
      <c r="BT24" s="433"/>
      <c r="BU24" s="434"/>
      <c r="BV24" s="432">
        <v>280981</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175</v>
      </c>
      <c r="F25" s="389"/>
      <c r="G25" s="389"/>
      <c r="H25" s="389"/>
      <c r="I25" s="389"/>
      <c r="J25" s="389"/>
      <c r="K25" s="390"/>
      <c r="L25" s="385">
        <v>1</v>
      </c>
      <c r="M25" s="386"/>
      <c r="N25" s="386"/>
      <c r="O25" s="386"/>
      <c r="P25" s="387"/>
      <c r="Q25" s="385">
        <v>5350</v>
      </c>
      <c r="R25" s="386"/>
      <c r="S25" s="386"/>
      <c r="T25" s="386"/>
      <c r="U25" s="386"/>
      <c r="V25" s="387"/>
      <c r="W25" s="475"/>
      <c r="X25" s="412"/>
      <c r="Y25" s="413"/>
      <c r="Z25" s="388" t="s">
        <v>176</v>
      </c>
      <c r="AA25" s="389"/>
      <c r="AB25" s="389"/>
      <c r="AC25" s="389"/>
      <c r="AD25" s="389"/>
      <c r="AE25" s="389"/>
      <c r="AF25" s="389"/>
      <c r="AG25" s="390"/>
      <c r="AH25" s="385" t="s">
        <v>131</v>
      </c>
      <c r="AI25" s="386"/>
      <c r="AJ25" s="386"/>
      <c r="AK25" s="386"/>
      <c r="AL25" s="387"/>
      <c r="AM25" s="385" t="s">
        <v>139</v>
      </c>
      <c r="AN25" s="386"/>
      <c r="AO25" s="386"/>
      <c r="AP25" s="386"/>
      <c r="AQ25" s="386"/>
      <c r="AR25" s="387"/>
      <c r="AS25" s="385" t="s">
        <v>177</v>
      </c>
      <c r="AT25" s="386"/>
      <c r="AU25" s="386"/>
      <c r="AV25" s="386"/>
      <c r="AW25" s="386"/>
      <c r="AX25" s="445"/>
      <c r="AY25" s="458" t="s">
        <v>178</v>
      </c>
      <c r="AZ25" s="459"/>
      <c r="BA25" s="459"/>
      <c r="BB25" s="459"/>
      <c r="BC25" s="459"/>
      <c r="BD25" s="459"/>
      <c r="BE25" s="459"/>
      <c r="BF25" s="459"/>
      <c r="BG25" s="459"/>
      <c r="BH25" s="459"/>
      <c r="BI25" s="459"/>
      <c r="BJ25" s="459"/>
      <c r="BK25" s="459"/>
      <c r="BL25" s="459"/>
      <c r="BM25" s="460"/>
      <c r="BN25" s="461" t="s">
        <v>179</v>
      </c>
      <c r="BO25" s="462"/>
      <c r="BP25" s="462"/>
      <c r="BQ25" s="462"/>
      <c r="BR25" s="462"/>
      <c r="BS25" s="462"/>
      <c r="BT25" s="462"/>
      <c r="BU25" s="463"/>
      <c r="BV25" s="461" t="s">
        <v>180</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181</v>
      </c>
      <c r="F26" s="389"/>
      <c r="G26" s="389"/>
      <c r="H26" s="389"/>
      <c r="I26" s="389"/>
      <c r="J26" s="389"/>
      <c r="K26" s="390"/>
      <c r="L26" s="385">
        <v>1</v>
      </c>
      <c r="M26" s="386"/>
      <c r="N26" s="386"/>
      <c r="O26" s="386"/>
      <c r="P26" s="387"/>
      <c r="Q26" s="385">
        <v>5150</v>
      </c>
      <c r="R26" s="386"/>
      <c r="S26" s="386"/>
      <c r="T26" s="386"/>
      <c r="U26" s="386"/>
      <c r="V26" s="387"/>
      <c r="W26" s="475"/>
      <c r="X26" s="412"/>
      <c r="Y26" s="413"/>
      <c r="Z26" s="388" t="s">
        <v>182</v>
      </c>
      <c r="AA26" s="443"/>
      <c r="AB26" s="443"/>
      <c r="AC26" s="443"/>
      <c r="AD26" s="443"/>
      <c r="AE26" s="443"/>
      <c r="AF26" s="443"/>
      <c r="AG26" s="444"/>
      <c r="AH26" s="385" t="s">
        <v>131</v>
      </c>
      <c r="AI26" s="386"/>
      <c r="AJ26" s="386"/>
      <c r="AK26" s="386"/>
      <c r="AL26" s="387"/>
      <c r="AM26" s="385" t="s">
        <v>177</v>
      </c>
      <c r="AN26" s="386"/>
      <c r="AO26" s="386"/>
      <c r="AP26" s="386"/>
      <c r="AQ26" s="386"/>
      <c r="AR26" s="387"/>
      <c r="AS26" s="385" t="s">
        <v>183</v>
      </c>
      <c r="AT26" s="386"/>
      <c r="AU26" s="386"/>
      <c r="AV26" s="386"/>
      <c r="AW26" s="386"/>
      <c r="AX26" s="445"/>
      <c r="AY26" s="472" t="s">
        <v>184</v>
      </c>
      <c r="AZ26" s="392"/>
      <c r="BA26" s="392"/>
      <c r="BB26" s="392"/>
      <c r="BC26" s="392"/>
      <c r="BD26" s="392"/>
      <c r="BE26" s="392"/>
      <c r="BF26" s="392"/>
      <c r="BG26" s="392"/>
      <c r="BH26" s="392"/>
      <c r="BI26" s="392"/>
      <c r="BJ26" s="392"/>
      <c r="BK26" s="392"/>
      <c r="BL26" s="392"/>
      <c r="BM26" s="473"/>
      <c r="BN26" s="432" t="s">
        <v>185</v>
      </c>
      <c r="BO26" s="433"/>
      <c r="BP26" s="433"/>
      <c r="BQ26" s="433"/>
      <c r="BR26" s="433"/>
      <c r="BS26" s="433"/>
      <c r="BT26" s="433"/>
      <c r="BU26" s="434"/>
      <c r="BV26" s="432" t="s">
        <v>177</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186</v>
      </c>
      <c r="F27" s="389"/>
      <c r="G27" s="389"/>
      <c r="H27" s="389"/>
      <c r="I27" s="389"/>
      <c r="J27" s="389"/>
      <c r="K27" s="390"/>
      <c r="L27" s="385">
        <v>1</v>
      </c>
      <c r="M27" s="386"/>
      <c r="N27" s="386"/>
      <c r="O27" s="386"/>
      <c r="P27" s="387"/>
      <c r="Q27" s="385">
        <v>1800</v>
      </c>
      <c r="R27" s="386"/>
      <c r="S27" s="386"/>
      <c r="T27" s="386"/>
      <c r="U27" s="386"/>
      <c r="V27" s="387"/>
      <c r="W27" s="475"/>
      <c r="X27" s="412"/>
      <c r="Y27" s="413"/>
      <c r="Z27" s="388" t="s">
        <v>187</v>
      </c>
      <c r="AA27" s="389"/>
      <c r="AB27" s="389"/>
      <c r="AC27" s="389"/>
      <c r="AD27" s="389"/>
      <c r="AE27" s="389"/>
      <c r="AF27" s="389"/>
      <c r="AG27" s="390"/>
      <c r="AH27" s="385" t="s">
        <v>188</v>
      </c>
      <c r="AI27" s="386"/>
      <c r="AJ27" s="386"/>
      <c r="AK27" s="386"/>
      <c r="AL27" s="387"/>
      <c r="AM27" s="385" t="s">
        <v>131</v>
      </c>
      <c r="AN27" s="386"/>
      <c r="AO27" s="386"/>
      <c r="AP27" s="386"/>
      <c r="AQ27" s="386"/>
      <c r="AR27" s="387"/>
      <c r="AS27" s="385" t="s">
        <v>180</v>
      </c>
      <c r="AT27" s="386"/>
      <c r="AU27" s="386"/>
      <c r="AV27" s="386"/>
      <c r="AW27" s="386"/>
      <c r="AX27" s="445"/>
      <c r="AY27" s="469" t="s">
        <v>189</v>
      </c>
      <c r="AZ27" s="470"/>
      <c r="BA27" s="470"/>
      <c r="BB27" s="470"/>
      <c r="BC27" s="470"/>
      <c r="BD27" s="470"/>
      <c r="BE27" s="470"/>
      <c r="BF27" s="470"/>
      <c r="BG27" s="470"/>
      <c r="BH27" s="470"/>
      <c r="BI27" s="470"/>
      <c r="BJ27" s="470"/>
      <c r="BK27" s="470"/>
      <c r="BL27" s="470"/>
      <c r="BM27" s="471"/>
      <c r="BN27" s="466">
        <v>44891</v>
      </c>
      <c r="BO27" s="467"/>
      <c r="BP27" s="467"/>
      <c r="BQ27" s="467"/>
      <c r="BR27" s="467"/>
      <c r="BS27" s="467"/>
      <c r="BT27" s="467"/>
      <c r="BU27" s="468"/>
      <c r="BV27" s="466">
        <v>44889</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190</v>
      </c>
      <c r="F28" s="389"/>
      <c r="G28" s="389"/>
      <c r="H28" s="389"/>
      <c r="I28" s="389"/>
      <c r="J28" s="389"/>
      <c r="K28" s="390"/>
      <c r="L28" s="385">
        <v>1</v>
      </c>
      <c r="M28" s="386"/>
      <c r="N28" s="386"/>
      <c r="O28" s="386"/>
      <c r="P28" s="387"/>
      <c r="Q28" s="385">
        <v>1300</v>
      </c>
      <c r="R28" s="386"/>
      <c r="S28" s="386"/>
      <c r="T28" s="386"/>
      <c r="U28" s="386"/>
      <c r="V28" s="387"/>
      <c r="W28" s="475"/>
      <c r="X28" s="412"/>
      <c r="Y28" s="413"/>
      <c r="Z28" s="388" t="s">
        <v>191</v>
      </c>
      <c r="AA28" s="389"/>
      <c r="AB28" s="389"/>
      <c r="AC28" s="389"/>
      <c r="AD28" s="389"/>
      <c r="AE28" s="389"/>
      <c r="AF28" s="389"/>
      <c r="AG28" s="390"/>
      <c r="AH28" s="385" t="s">
        <v>177</v>
      </c>
      <c r="AI28" s="386"/>
      <c r="AJ28" s="386"/>
      <c r="AK28" s="386"/>
      <c r="AL28" s="387"/>
      <c r="AM28" s="385" t="s">
        <v>139</v>
      </c>
      <c r="AN28" s="386"/>
      <c r="AO28" s="386"/>
      <c r="AP28" s="386"/>
      <c r="AQ28" s="386"/>
      <c r="AR28" s="387"/>
      <c r="AS28" s="385" t="s">
        <v>192</v>
      </c>
      <c r="AT28" s="386"/>
      <c r="AU28" s="386"/>
      <c r="AV28" s="386"/>
      <c r="AW28" s="386"/>
      <c r="AX28" s="445"/>
      <c r="AY28" s="449" t="s">
        <v>193</v>
      </c>
      <c r="AZ28" s="450"/>
      <c r="BA28" s="450"/>
      <c r="BB28" s="451"/>
      <c r="BC28" s="458" t="s">
        <v>50</v>
      </c>
      <c r="BD28" s="459"/>
      <c r="BE28" s="459"/>
      <c r="BF28" s="459"/>
      <c r="BG28" s="459"/>
      <c r="BH28" s="459"/>
      <c r="BI28" s="459"/>
      <c r="BJ28" s="459"/>
      <c r="BK28" s="459"/>
      <c r="BL28" s="459"/>
      <c r="BM28" s="460"/>
      <c r="BN28" s="461">
        <v>944257</v>
      </c>
      <c r="BO28" s="462"/>
      <c r="BP28" s="462"/>
      <c r="BQ28" s="462"/>
      <c r="BR28" s="462"/>
      <c r="BS28" s="462"/>
      <c r="BT28" s="462"/>
      <c r="BU28" s="463"/>
      <c r="BV28" s="461">
        <v>914244</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194</v>
      </c>
      <c r="F29" s="389"/>
      <c r="G29" s="389"/>
      <c r="H29" s="389"/>
      <c r="I29" s="389"/>
      <c r="J29" s="389"/>
      <c r="K29" s="390"/>
      <c r="L29" s="385">
        <v>4</v>
      </c>
      <c r="M29" s="386"/>
      <c r="N29" s="386"/>
      <c r="O29" s="386"/>
      <c r="P29" s="387"/>
      <c r="Q29" s="385">
        <v>1150</v>
      </c>
      <c r="R29" s="386"/>
      <c r="S29" s="386"/>
      <c r="T29" s="386"/>
      <c r="U29" s="386"/>
      <c r="V29" s="387"/>
      <c r="W29" s="476"/>
      <c r="X29" s="477"/>
      <c r="Y29" s="478"/>
      <c r="Z29" s="388" t="s">
        <v>195</v>
      </c>
      <c r="AA29" s="389"/>
      <c r="AB29" s="389"/>
      <c r="AC29" s="389"/>
      <c r="AD29" s="389"/>
      <c r="AE29" s="389"/>
      <c r="AF29" s="389"/>
      <c r="AG29" s="390"/>
      <c r="AH29" s="385">
        <v>26</v>
      </c>
      <c r="AI29" s="386"/>
      <c r="AJ29" s="386"/>
      <c r="AK29" s="386"/>
      <c r="AL29" s="387"/>
      <c r="AM29" s="385">
        <v>68302</v>
      </c>
      <c r="AN29" s="386"/>
      <c r="AO29" s="386"/>
      <c r="AP29" s="386"/>
      <c r="AQ29" s="386"/>
      <c r="AR29" s="387"/>
      <c r="AS29" s="385">
        <v>2627</v>
      </c>
      <c r="AT29" s="386"/>
      <c r="AU29" s="386"/>
      <c r="AV29" s="386"/>
      <c r="AW29" s="386"/>
      <c r="AX29" s="445"/>
      <c r="AY29" s="452"/>
      <c r="AZ29" s="453"/>
      <c r="BA29" s="453"/>
      <c r="BB29" s="454"/>
      <c r="BC29" s="446" t="s">
        <v>196</v>
      </c>
      <c r="BD29" s="447"/>
      <c r="BE29" s="447"/>
      <c r="BF29" s="447"/>
      <c r="BG29" s="447"/>
      <c r="BH29" s="447"/>
      <c r="BI29" s="447"/>
      <c r="BJ29" s="447"/>
      <c r="BK29" s="447"/>
      <c r="BL29" s="447"/>
      <c r="BM29" s="448"/>
      <c r="BN29" s="432">
        <v>149227</v>
      </c>
      <c r="BO29" s="433"/>
      <c r="BP29" s="433"/>
      <c r="BQ29" s="433"/>
      <c r="BR29" s="433"/>
      <c r="BS29" s="433"/>
      <c r="BT29" s="433"/>
      <c r="BU29" s="434"/>
      <c r="BV29" s="432">
        <v>149222</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197</v>
      </c>
      <c r="X30" s="400"/>
      <c r="Y30" s="400"/>
      <c r="Z30" s="400"/>
      <c r="AA30" s="400"/>
      <c r="AB30" s="400"/>
      <c r="AC30" s="400"/>
      <c r="AD30" s="400"/>
      <c r="AE30" s="400"/>
      <c r="AF30" s="400"/>
      <c r="AG30" s="401"/>
      <c r="AH30" s="402">
        <v>88.4</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52</v>
      </c>
      <c r="BD30" s="406"/>
      <c r="BE30" s="406"/>
      <c r="BF30" s="406"/>
      <c r="BG30" s="406"/>
      <c r="BH30" s="406"/>
      <c r="BI30" s="406"/>
      <c r="BJ30" s="406"/>
      <c r="BK30" s="406"/>
      <c r="BL30" s="406"/>
      <c r="BM30" s="407"/>
      <c r="BN30" s="466">
        <v>332498</v>
      </c>
      <c r="BO30" s="467"/>
      <c r="BP30" s="467"/>
      <c r="BQ30" s="467"/>
      <c r="BR30" s="467"/>
      <c r="BS30" s="467"/>
      <c r="BT30" s="467"/>
      <c r="BU30" s="468"/>
      <c r="BV30" s="466">
        <v>311740</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1" t="s">
        <v>198</v>
      </c>
      <c r="D32" s="391"/>
      <c r="E32" s="391"/>
      <c r="F32" s="391"/>
      <c r="G32" s="391"/>
      <c r="H32" s="391"/>
      <c r="I32" s="391"/>
      <c r="J32" s="391"/>
      <c r="K32" s="391"/>
      <c r="L32" s="391"/>
      <c r="M32" s="391"/>
      <c r="N32" s="391"/>
      <c r="O32" s="391"/>
      <c r="P32" s="391"/>
      <c r="Q32" s="391"/>
      <c r="R32" s="391"/>
      <c r="S32" s="391"/>
      <c r="U32" s="392" t="s">
        <v>199</v>
      </c>
      <c r="V32" s="392"/>
      <c r="W32" s="392"/>
      <c r="X32" s="392"/>
      <c r="Y32" s="392"/>
      <c r="Z32" s="392"/>
      <c r="AA32" s="392"/>
      <c r="AB32" s="392"/>
      <c r="AC32" s="392"/>
      <c r="AD32" s="392"/>
      <c r="AE32" s="392"/>
      <c r="AF32" s="392"/>
      <c r="AG32" s="392"/>
      <c r="AH32" s="392"/>
      <c r="AI32" s="392"/>
      <c r="AJ32" s="392"/>
      <c r="AK32" s="392"/>
      <c r="AM32" s="392" t="s">
        <v>200</v>
      </c>
      <c r="AN32" s="392"/>
      <c r="AO32" s="392"/>
      <c r="AP32" s="392"/>
      <c r="AQ32" s="392"/>
      <c r="AR32" s="392"/>
      <c r="AS32" s="392"/>
      <c r="AT32" s="392"/>
      <c r="AU32" s="392"/>
      <c r="AV32" s="392"/>
      <c r="AW32" s="392"/>
      <c r="AX32" s="392"/>
      <c r="AY32" s="392"/>
      <c r="AZ32" s="392"/>
      <c r="BA32" s="392"/>
      <c r="BB32" s="392"/>
      <c r="BC32" s="392"/>
      <c r="BE32" s="392" t="s">
        <v>201</v>
      </c>
      <c r="BF32" s="392"/>
      <c r="BG32" s="392"/>
      <c r="BH32" s="392"/>
      <c r="BI32" s="392"/>
      <c r="BJ32" s="392"/>
      <c r="BK32" s="392"/>
      <c r="BL32" s="392"/>
      <c r="BM32" s="392"/>
      <c r="BN32" s="392"/>
      <c r="BO32" s="392"/>
      <c r="BP32" s="392"/>
      <c r="BQ32" s="392"/>
      <c r="BR32" s="392"/>
      <c r="BS32" s="392"/>
      <c r="BT32" s="392"/>
      <c r="BU32" s="392"/>
      <c r="BW32" s="392" t="s">
        <v>202</v>
      </c>
      <c r="BX32" s="392"/>
      <c r="BY32" s="392"/>
      <c r="BZ32" s="392"/>
      <c r="CA32" s="392"/>
      <c r="CB32" s="392"/>
      <c r="CC32" s="392"/>
      <c r="CD32" s="392"/>
      <c r="CE32" s="392"/>
      <c r="CF32" s="392"/>
      <c r="CG32" s="392"/>
      <c r="CH32" s="392"/>
      <c r="CI32" s="392"/>
      <c r="CJ32" s="392"/>
      <c r="CK32" s="392"/>
      <c r="CL32" s="392"/>
      <c r="CM32" s="392"/>
      <c r="CO32" s="392" t="s">
        <v>203</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2">
      <c r="A33" s="175"/>
      <c r="B33" s="199"/>
      <c r="C33" s="384" t="s">
        <v>204</v>
      </c>
      <c r="D33" s="384"/>
      <c r="E33" s="383" t="s">
        <v>205</v>
      </c>
      <c r="F33" s="383"/>
      <c r="G33" s="383"/>
      <c r="H33" s="383"/>
      <c r="I33" s="383"/>
      <c r="J33" s="383"/>
      <c r="K33" s="383"/>
      <c r="L33" s="383"/>
      <c r="M33" s="383"/>
      <c r="N33" s="383"/>
      <c r="O33" s="383"/>
      <c r="P33" s="383"/>
      <c r="Q33" s="383"/>
      <c r="R33" s="383"/>
      <c r="S33" s="383"/>
      <c r="T33" s="200"/>
      <c r="U33" s="384" t="s">
        <v>206</v>
      </c>
      <c r="V33" s="384"/>
      <c r="W33" s="383" t="s">
        <v>205</v>
      </c>
      <c r="X33" s="383"/>
      <c r="Y33" s="383"/>
      <c r="Z33" s="383"/>
      <c r="AA33" s="383"/>
      <c r="AB33" s="383"/>
      <c r="AC33" s="383"/>
      <c r="AD33" s="383"/>
      <c r="AE33" s="383"/>
      <c r="AF33" s="383"/>
      <c r="AG33" s="383"/>
      <c r="AH33" s="383"/>
      <c r="AI33" s="383"/>
      <c r="AJ33" s="383"/>
      <c r="AK33" s="383"/>
      <c r="AL33" s="200"/>
      <c r="AM33" s="384" t="s">
        <v>207</v>
      </c>
      <c r="AN33" s="384"/>
      <c r="AO33" s="383" t="s">
        <v>205</v>
      </c>
      <c r="AP33" s="383"/>
      <c r="AQ33" s="383"/>
      <c r="AR33" s="383"/>
      <c r="AS33" s="383"/>
      <c r="AT33" s="383"/>
      <c r="AU33" s="383"/>
      <c r="AV33" s="383"/>
      <c r="AW33" s="383"/>
      <c r="AX33" s="383"/>
      <c r="AY33" s="383"/>
      <c r="AZ33" s="383"/>
      <c r="BA33" s="383"/>
      <c r="BB33" s="383"/>
      <c r="BC33" s="383"/>
      <c r="BD33" s="201"/>
      <c r="BE33" s="383" t="s">
        <v>208</v>
      </c>
      <c r="BF33" s="383"/>
      <c r="BG33" s="383" t="s">
        <v>209</v>
      </c>
      <c r="BH33" s="383"/>
      <c r="BI33" s="383"/>
      <c r="BJ33" s="383"/>
      <c r="BK33" s="383"/>
      <c r="BL33" s="383"/>
      <c r="BM33" s="383"/>
      <c r="BN33" s="383"/>
      <c r="BO33" s="383"/>
      <c r="BP33" s="383"/>
      <c r="BQ33" s="383"/>
      <c r="BR33" s="383"/>
      <c r="BS33" s="383"/>
      <c r="BT33" s="383"/>
      <c r="BU33" s="383"/>
      <c r="BV33" s="201"/>
      <c r="BW33" s="384" t="s">
        <v>208</v>
      </c>
      <c r="BX33" s="384"/>
      <c r="BY33" s="383" t="s">
        <v>210</v>
      </c>
      <c r="BZ33" s="383"/>
      <c r="CA33" s="383"/>
      <c r="CB33" s="383"/>
      <c r="CC33" s="383"/>
      <c r="CD33" s="383"/>
      <c r="CE33" s="383"/>
      <c r="CF33" s="383"/>
      <c r="CG33" s="383"/>
      <c r="CH33" s="383"/>
      <c r="CI33" s="383"/>
      <c r="CJ33" s="383"/>
      <c r="CK33" s="383"/>
      <c r="CL33" s="383"/>
      <c r="CM33" s="383"/>
      <c r="CN33" s="200"/>
      <c r="CO33" s="384" t="s">
        <v>211</v>
      </c>
      <c r="CP33" s="384"/>
      <c r="CQ33" s="383" t="s">
        <v>212</v>
      </c>
      <c r="CR33" s="383"/>
      <c r="CS33" s="383"/>
      <c r="CT33" s="383"/>
      <c r="CU33" s="383"/>
      <c r="CV33" s="383"/>
      <c r="CW33" s="383"/>
      <c r="CX33" s="383"/>
      <c r="CY33" s="383"/>
      <c r="CZ33" s="383"/>
      <c r="DA33" s="383"/>
      <c r="DB33" s="383"/>
      <c r="DC33" s="383"/>
      <c r="DD33" s="383"/>
      <c r="DE33" s="383"/>
      <c r="DF33" s="200"/>
      <c r="DG33" s="382" t="s">
        <v>213</v>
      </c>
      <c r="DH33" s="382"/>
      <c r="DI33" s="202"/>
    </row>
    <row r="34" spans="1:113" ht="32.25" customHeight="1" x14ac:dyDescent="0.2">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2</v>
      </c>
      <c r="V34" s="380"/>
      <c r="W34" s="381" t="str">
        <f>IF('各会計、関係団体の財政状況及び健全化判断比率'!B28="","",'各会計、関係団体の財政状況及び健全化判断比率'!B28)</f>
        <v>国民健康保険事業特別会計（事業勘定）</v>
      </c>
      <c r="X34" s="381"/>
      <c r="Y34" s="381"/>
      <c r="Z34" s="381"/>
      <c r="AA34" s="381"/>
      <c r="AB34" s="381"/>
      <c r="AC34" s="381"/>
      <c r="AD34" s="381"/>
      <c r="AE34" s="381"/>
      <c r="AF34" s="381"/>
      <c r="AG34" s="381"/>
      <c r="AH34" s="381"/>
      <c r="AI34" s="381"/>
      <c r="AJ34" s="381"/>
      <c r="AK34" s="381"/>
      <c r="AL34" s="175"/>
      <c r="AM34" s="380" t="str">
        <f>IF(AO34="","",MAX(C34:D43,U34:V43)+1)</f>
        <v/>
      </c>
      <c r="AN34" s="380"/>
      <c r="AO34" s="381"/>
      <c r="AP34" s="381"/>
      <c r="AQ34" s="381"/>
      <c r="AR34" s="381"/>
      <c r="AS34" s="381"/>
      <c r="AT34" s="381"/>
      <c r="AU34" s="381"/>
      <c r="AV34" s="381"/>
      <c r="AW34" s="381"/>
      <c r="AX34" s="381"/>
      <c r="AY34" s="381"/>
      <c r="AZ34" s="381"/>
      <c r="BA34" s="381"/>
      <c r="BB34" s="381"/>
      <c r="BC34" s="381"/>
      <c r="BD34" s="175"/>
      <c r="BE34" s="380">
        <f>IF(BG34="","",MAX(C34:D43,U34:V43,AM34:AN43)+1)</f>
        <v>6</v>
      </c>
      <c r="BF34" s="380"/>
      <c r="BG34" s="381" t="str">
        <f>IF('各会計、関係団体の財政状況及び健全化判断比率'!B32="","",'各会計、関係団体の財政状況及び健全化判断比率'!B32)</f>
        <v>簡易水道事業特別会計</v>
      </c>
      <c r="BH34" s="381"/>
      <c r="BI34" s="381"/>
      <c r="BJ34" s="381"/>
      <c r="BK34" s="381"/>
      <c r="BL34" s="381"/>
      <c r="BM34" s="381"/>
      <c r="BN34" s="381"/>
      <c r="BO34" s="381"/>
      <c r="BP34" s="381"/>
      <c r="BQ34" s="381"/>
      <c r="BR34" s="381"/>
      <c r="BS34" s="381"/>
      <c r="BT34" s="381"/>
      <c r="BU34" s="381"/>
      <c r="BV34" s="175"/>
      <c r="BW34" s="380">
        <f>IF(BY34="","",MAX(C34:D43,U34:V43,AM34:AN43,BE34:BF43)+1)</f>
        <v>8</v>
      </c>
      <c r="BX34" s="380"/>
      <c r="BY34" s="381" t="str">
        <f>IF('各会計、関係団体の財政状況及び健全化判断比率'!B68="","",'各会計、関係団体の財政状況及び健全化判断比率'!B68)</f>
        <v>東京都後期高齢者医療広域連合（一般会計）</v>
      </c>
      <c r="BZ34" s="381"/>
      <c r="CA34" s="381"/>
      <c r="CB34" s="381"/>
      <c r="CC34" s="381"/>
      <c r="CD34" s="381"/>
      <c r="CE34" s="381"/>
      <c r="CF34" s="381"/>
      <c r="CG34" s="381"/>
      <c r="CH34" s="381"/>
      <c r="CI34" s="381"/>
      <c r="CJ34" s="381"/>
      <c r="CK34" s="381"/>
      <c r="CL34" s="381"/>
      <c r="CM34" s="381"/>
      <c r="CN34" s="175"/>
      <c r="CO34" s="380">
        <f>IF(CQ34="","",MAX(C34:D43,U34:V43,AM34:AN43,BE34:BF43,BW34:BX43)+1)</f>
        <v>15</v>
      </c>
      <c r="CP34" s="380"/>
      <c r="CQ34" s="381" t="str">
        <f>IF('各会計、関係団体の財政状況及び健全化判断比率'!BS7="","",'各会計、関係団体の財政状況及び健全化判断比率'!BS7)</f>
        <v>株式会社TOSHIMA</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202"/>
    </row>
    <row r="35" spans="1:113" ht="32.25" customHeight="1" x14ac:dyDescent="0.2">
      <c r="A35" s="175"/>
      <c r="B35" s="199"/>
      <c r="C35" s="380" t="str">
        <f>IF(E35="","",C34+1)</f>
        <v/>
      </c>
      <c r="D35" s="380"/>
      <c r="E35" s="381" t="str">
        <f>IF('各会計、関係団体の財政状況及び健全化判断比率'!B8="","",'各会計、関係団体の財政状況及び健全化判断比率'!B8)</f>
        <v/>
      </c>
      <c r="F35" s="381"/>
      <c r="G35" s="381"/>
      <c r="H35" s="381"/>
      <c r="I35" s="381"/>
      <c r="J35" s="381"/>
      <c r="K35" s="381"/>
      <c r="L35" s="381"/>
      <c r="M35" s="381"/>
      <c r="N35" s="381"/>
      <c r="O35" s="381"/>
      <c r="P35" s="381"/>
      <c r="Q35" s="381"/>
      <c r="R35" s="381"/>
      <c r="S35" s="381"/>
      <c r="T35" s="175"/>
      <c r="U35" s="380">
        <f>IF(W35="","",U34+1)</f>
        <v>3</v>
      </c>
      <c r="V35" s="380"/>
      <c r="W35" s="381" t="str">
        <f>IF('各会計、関係団体の財政状況及び健全化判断比率'!B29="","",'各会計、関係団体の財政状況及び健全化判断比率'!B29)</f>
        <v>国民健康保険事業特別会計（直診勘定）</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f t="shared" ref="BE35:BE43" si="1">IF(BG35="","",BE34+1)</f>
        <v>7</v>
      </c>
      <c r="BF35" s="380"/>
      <c r="BG35" s="381" t="str">
        <f>IF('各会計、関係団体の財政状況及び健全化判断比率'!B33="","",'各会計、関係団体の財政状況及び健全化判断比率'!B33)</f>
        <v>合併処理浄化槽事業特別会計</v>
      </c>
      <c r="BH35" s="381"/>
      <c r="BI35" s="381"/>
      <c r="BJ35" s="381"/>
      <c r="BK35" s="381"/>
      <c r="BL35" s="381"/>
      <c r="BM35" s="381"/>
      <c r="BN35" s="381"/>
      <c r="BO35" s="381"/>
      <c r="BP35" s="381"/>
      <c r="BQ35" s="381"/>
      <c r="BR35" s="381"/>
      <c r="BS35" s="381"/>
      <c r="BT35" s="381"/>
      <c r="BU35" s="381"/>
      <c r="BV35" s="175"/>
      <c r="BW35" s="380">
        <f t="shared" ref="BW35:BW43" si="2">IF(BY35="","",BW34+1)</f>
        <v>9</v>
      </c>
      <c r="BX35" s="380"/>
      <c r="BY35" s="381" t="str">
        <f>IF('各会計、関係団体の財政状況及び健全化判断比率'!B69="","",'各会計、関係団体の財政状況及び健全化判断比率'!B69)</f>
        <v>東京都後期高齢者医療広域連合（後期高齢者医療特別会計）</v>
      </c>
      <c r="BZ35" s="381"/>
      <c r="CA35" s="381"/>
      <c r="CB35" s="381"/>
      <c r="CC35" s="381"/>
      <c r="CD35" s="381"/>
      <c r="CE35" s="381"/>
      <c r="CF35" s="381"/>
      <c r="CG35" s="381"/>
      <c r="CH35" s="381"/>
      <c r="CI35" s="381"/>
      <c r="CJ35" s="381"/>
      <c r="CK35" s="381"/>
      <c r="CL35" s="381"/>
      <c r="CM35" s="381"/>
      <c r="CN35" s="175"/>
      <c r="CO35" s="380" t="str">
        <f t="shared" ref="CO35:CO43" si="3">IF(CQ35="","",CO34+1)</f>
        <v/>
      </c>
      <c r="CP35" s="380"/>
      <c r="CQ35" s="381" t="str">
        <f>IF('各会計、関係団体の財政状況及び健全化判断比率'!BS8="","",'各会計、関係団体の財政状況及び健全化判断比率'!BS8)</f>
        <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202"/>
    </row>
    <row r="36" spans="1:113" ht="32.25" customHeight="1" x14ac:dyDescent="0.2">
      <c r="A36" s="175"/>
      <c r="B36" s="199"/>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5"/>
      <c r="U36" s="380">
        <f t="shared" ref="U36:U43" si="4">IF(W36="","",U35+1)</f>
        <v>4</v>
      </c>
      <c r="V36" s="380"/>
      <c r="W36" s="381" t="str">
        <f>IF('各会計、関係団体の財政状況及び健全化判断比率'!B30="","",'各会計、関係団体の財政状況及び健全化判断比率'!B30)</f>
        <v>介護保険事業特別会計（事業勘定）</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10</v>
      </c>
      <c r="BX36" s="380"/>
      <c r="BY36" s="381" t="str">
        <f>IF('各会計、関係団体の財政状況及び健全化判断比率'!B70="","",'各会計、関係団体の財政状況及び健全化判断比率'!B70)</f>
        <v>東京都島嶼町村一部事務組合</v>
      </c>
      <c r="BZ36" s="381"/>
      <c r="CA36" s="381"/>
      <c r="CB36" s="381"/>
      <c r="CC36" s="381"/>
      <c r="CD36" s="381"/>
      <c r="CE36" s="381"/>
      <c r="CF36" s="381"/>
      <c r="CG36" s="381"/>
      <c r="CH36" s="381"/>
      <c r="CI36" s="381"/>
      <c r="CJ36" s="381"/>
      <c r="CK36" s="381"/>
      <c r="CL36" s="381"/>
      <c r="CM36" s="381"/>
      <c r="CN36" s="175"/>
      <c r="CO36" s="380" t="str">
        <f t="shared" si="3"/>
        <v/>
      </c>
      <c r="CP36" s="380"/>
      <c r="CQ36" s="381" t="str">
        <f>IF('各会計、関係団体の財政状況及び健全化判断比率'!BS9="","",'各会計、関係団体の財政状況及び健全化判断比率'!BS9)</f>
        <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2"/>
    </row>
    <row r="37" spans="1:113" ht="32.25" customHeight="1" x14ac:dyDescent="0.2">
      <c r="A37" s="175"/>
      <c r="B37" s="199"/>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f t="shared" si="4"/>
        <v>5</v>
      </c>
      <c r="V37" s="380"/>
      <c r="W37" s="381" t="str">
        <f>IF('各会計、関係団体の財政状況及び健全化判断比率'!B31="","",'各会計、関係団体の財政状況及び健全化判断比率'!B31)</f>
        <v>後期高齢者医療事業特別会計</v>
      </c>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11</v>
      </c>
      <c r="BX37" s="380"/>
      <c r="BY37" s="381" t="str">
        <f>IF('各会計、関係団体の財政状況及び健全化判断比率'!B71="","",'各会計、関係団体の財政状況及び健全化判断比率'!B71)</f>
        <v>東京市町村総合事務組合（一般会計）</v>
      </c>
      <c r="BZ37" s="381"/>
      <c r="CA37" s="381"/>
      <c r="CB37" s="381"/>
      <c r="CC37" s="381"/>
      <c r="CD37" s="381"/>
      <c r="CE37" s="381"/>
      <c r="CF37" s="381"/>
      <c r="CG37" s="381"/>
      <c r="CH37" s="381"/>
      <c r="CI37" s="381"/>
      <c r="CJ37" s="381"/>
      <c r="CK37" s="381"/>
      <c r="CL37" s="381"/>
      <c r="CM37" s="381"/>
      <c r="CN37" s="175"/>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2"/>
    </row>
    <row r="38" spans="1:113" ht="32.25" customHeight="1" x14ac:dyDescent="0.2">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12</v>
      </c>
      <c r="BX38" s="380"/>
      <c r="BY38" s="381" t="str">
        <f>IF('各会計、関係団体の財政状況及び健全化判断比率'!B72="","",'各会計、関係団体の財政状況及び健全化判断比率'!B72)</f>
        <v>東京市町村総合事務組合（東京都市町村民交通災害共済事業特別会計）</v>
      </c>
      <c r="BZ38" s="381"/>
      <c r="CA38" s="381"/>
      <c r="CB38" s="381"/>
      <c r="CC38" s="381"/>
      <c r="CD38" s="381"/>
      <c r="CE38" s="381"/>
      <c r="CF38" s="381"/>
      <c r="CG38" s="381"/>
      <c r="CH38" s="381"/>
      <c r="CI38" s="381"/>
      <c r="CJ38" s="381"/>
      <c r="CK38" s="381"/>
      <c r="CL38" s="381"/>
      <c r="CM38" s="381"/>
      <c r="CN38" s="175"/>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2"/>
    </row>
    <row r="39" spans="1:113" ht="32.25" customHeight="1" x14ac:dyDescent="0.2">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13</v>
      </c>
      <c r="BX39" s="380"/>
      <c r="BY39" s="381" t="str">
        <f>IF('各会計、関係団体の財政状況及び健全化判断比率'!B73="","",'各会計、関係団体の財政状況及び健全化判断比率'!B73)</f>
        <v>東京都町村議会議員公務災害補償組合</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2"/>
    </row>
    <row r="40" spans="1:113" ht="32.25" customHeight="1" x14ac:dyDescent="0.2">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f t="shared" si="2"/>
        <v>14</v>
      </c>
      <c r="BX40" s="380"/>
      <c r="BY40" s="381" t="str">
        <f>IF('各会計、関係団体の財政状況及び健全化判断比率'!B74="","",'各会計、関係団体の財政状況及び健全化判断比率'!B74)</f>
        <v>東京都市町村職員退職手当組合</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2">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t="str">
        <f t="shared" si="2"/>
        <v/>
      </c>
      <c r="BX41" s="380"/>
      <c r="BY41" s="381" t="str">
        <f>IF('各会計、関係団体の財政状況及び健全化判断比率'!B75="","",'各会計、関係団体の財政状況及び健全化判断比率'!B75)</f>
        <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2">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t="str">
        <f t="shared" si="2"/>
        <v/>
      </c>
      <c r="BX42" s="380"/>
      <c r="BY42" s="381" t="str">
        <f>IF('各会計、関係団体の財政状況及び健全化判断比率'!B76="","",'各会計、関係団体の財政状況及び健全化判断比率'!B76)</f>
        <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2">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214</v>
      </c>
      <c r="E46" s="377" t="s">
        <v>215</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216</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217</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218</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219</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220</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221</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222</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niADSBkOkE33AZteVQtxmK+0xaACNZ0pv1UYWI1pnz1f/RTbHKg/wjLMZXct9KjlYxZIohJbvzLGnkm0+B4B4w==" saltValue="UPAq3j4Doc5KV+U25vRcx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564</v>
      </c>
      <c r="G33" s="29" t="s">
        <v>565</v>
      </c>
      <c r="H33" s="29" t="s">
        <v>566</v>
      </c>
      <c r="I33" s="29" t="s">
        <v>567</v>
      </c>
      <c r="J33" s="30" t="s">
        <v>568</v>
      </c>
      <c r="K33" s="22"/>
      <c r="L33" s="22"/>
      <c r="M33" s="22"/>
      <c r="N33" s="22"/>
      <c r="O33" s="22"/>
      <c r="P33" s="22"/>
    </row>
    <row r="34" spans="1:16" ht="39" customHeight="1" x14ac:dyDescent="0.2">
      <c r="A34" s="22"/>
      <c r="B34" s="31"/>
      <c r="C34" s="1162" t="s">
        <v>569</v>
      </c>
      <c r="D34" s="1162"/>
      <c r="E34" s="1163"/>
      <c r="F34" s="32">
        <v>17.649999999999999</v>
      </c>
      <c r="G34" s="33">
        <v>15.87</v>
      </c>
      <c r="H34" s="33">
        <v>28.73</v>
      </c>
      <c r="I34" s="33">
        <v>19.100000000000001</v>
      </c>
      <c r="J34" s="34">
        <v>20.21</v>
      </c>
      <c r="K34" s="22"/>
      <c r="L34" s="22"/>
      <c r="M34" s="22"/>
      <c r="N34" s="22"/>
      <c r="O34" s="22"/>
      <c r="P34" s="22"/>
    </row>
    <row r="35" spans="1:16" ht="39" customHeight="1" x14ac:dyDescent="0.2">
      <c r="A35" s="22"/>
      <c r="B35" s="35"/>
      <c r="C35" s="1158" t="s">
        <v>570</v>
      </c>
      <c r="D35" s="1158"/>
      <c r="E35" s="1159"/>
      <c r="F35" s="36">
        <v>0.53</v>
      </c>
      <c r="G35" s="37">
        <v>0.3</v>
      </c>
      <c r="H35" s="37">
        <v>1.82</v>
      </c>
      <c r="I35" s="37">
        <v>1.94</v>
      </c>
      <c r="J35" s="38">
        <v>2.35</v>
      </c>
      <c r="K35" s="22"/>
      <c r="L35" s="22"/>
      <c r="M35" s="22"/>
      <c r="N35" s="22"/>
      <c r="O35" s="22"/>
      <c r="P35" s="22"/>
    </row>
    <row r="36" spans="1:16" ht="39" customHeight="1" x14ac:dyDescent="0.2">
      <c r="A36" s="22"/>
      <c r="B36" s="35"/>
      <c r="C36" s="1158" t="s">
        <v>571</v>
      </c>
      <c r="D36" s="1158"/>
      <c r="E36" s="1159"/>
      <c r="F36" s="36">
        <v>0.18</v>
      </c>
      <c r="G36" s="37">
        <v>0.28000000000000003</v>
      </c>
      <c r="H36" s="37">
        <v>0.9</v>
      </c>
      <c r="I36" s="37">
        <v>3.81</v>
      </c>
      <c r="J36" s="38">
        <v>2.2000000000000002</v>
      </c>
      <c r="K36" s="22"/>
      <c r="L36" s="22"/>
      <c r="M36" s="22"/>
      <c r="N36" s="22"/>
      <c r="O36" s="22"/>
      <c r="P36" s="22"/>
    </row>
    <row r="37" spans="1:16" ht="39" customHeight="1" x14ac:dyDescent="0.2">
      <c r="A37" s="22"/>
      <c r="B37" s="35"/>
      <c r="C37" s="1158" t="s">
        <v>572</v>
      </c>
      <c r="D37" s="1158"/>
      <c r="E37" s="1159"/>
      <c r="F37" s="36">
        <v>2.98</v>
      </c>
      <c r="G37" s="37">
        <v>1.59</v>
      </c>
      <c r="H37" s="37">
        <v>1.51</v>
      </c>
      <c r="I37" s="37">
        <v>1.1599999999999999</v>
      </c>
      <c r="J37" s="38">
        <v>1.4</v>
      </c>
      <c r="K37" s="22"/>
      <c r="L37" s="22"/>
      <c r="M37" s="22"/>
      <c r="N37" s="22"/>
      <c r="O37" s="22"/>
      <c r="P37" s="22"/>
    </row>
    <row r="38" spans="1:16" ht="39" customHeight="1" x14ac:dyDescent="0.2">
      <c r="A38" s="22"/>
      <c r="B38" s="35"/>
      <c r="C38" s="1158" t="s">
        <v>573</v>
      </c>
      <c r="D38" s="1158"/>
      <c r="E38" s="1159"/>
      <c r="F38" s="36">
        <v>0.41</v>
      </c>
      <c r="G38" s="37">
        <v>0.2</v>
      </c>
      <c r="H38" s="37">
        <v>1.07</v>
      </c>
      <c r="I38" s="37">
        <v>0.66</v>
      </c>
      <c r="J38" s="38">
        <v>1.06</v>
      </c>
      <c r="K38" s="22"/>
      <c r="L38" s="22"/>
      <c r="M38" s="22"/>
      <c r="N38" s="22"/>
      <c r="O38" s="22"/>
      <c r="P38" s="22"/>
    </row>
    <row r="39" spans="1:16" ht="39" customHeight="1" x14ac:dyDescent="0.2">
      <c r="A39" s="22"/>
      <c r="B39" s="35"/>
      <c r="C39" s="1158" t="s">
        <v>574</v>
      </c>
      <c r="D39" s="1158"/>
      <c r="E39" s="1159"/>
      <c r="F39" s="36">
        <v>0.06</v>
      </c>
      <c r="G39" s="37">
        <v>1.39</v>
      </c>
      <c r="H39" s="37">
        <v>0.09</v>
      </c>
      <c r="I39" s="37">
        <v>5.49</v>
      </c>
      <c r="J39" s="38">
        <v>0.96</v>
      </c>
      <c r="K39" s="22"/>
      <c r="L39" s="22"/>
      <c r="M39" s="22"/>
      <c r="N39" s="22"/>
      <c r="O39" s="22"/>
      <c r="P39" s="22"/>
    </row>
    <row r="40" spans="1:16" ht="39" customHeight="1" x14ac:dyDescent="0.2">
      <c r="A40" s="22"/>
      <c r="B40" s="35"/>
      <c r="C40" s="1158" t="s">
        <v>575</v>
      </c>
      <c r="D40" s="1158"/>
      <c r="E40" s="1159"/>
      <c r="F40" s="36">
        <v>0.04</v>
      </c>
      <c r="G40" s="37">
        <v>0.01</v>
      </c>
      <c r="H40" s="37">
        <v>0.2</v>
      </c>
      <c r="I40" s="37">
        <v>0.09</v>
      </c>
      <c r="J40" s="38">
        <v>0.02</v>
      </c>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576</v>
      </c>
      <c r="D42" s="1158"/>
      <c r="E42" s="1159"/>
      <c r="F42" s="36" t="s">
        <v>522</v>
      </c>
      <c r="G42" s="37" t="s">
        <v>522</v>
      </c>
      <c r="H42" s="37" t="s">
        <v>522</v>
      </c>
      <c r="I42" s="37" t="s">
        <v>522</v>
      </c>
      <c r="J42" s="38" t="s">
        <v>522</v>
      </c>
      <c r="K42" s="22"/>
      <c r="L42" s="22"/>
      <c r="M42" s="22"/>
      <c r="N42" s="22"/>
      <c r="O42" s="22"/>
      <c r="P42" s="22"/>
    </row>
    <row r="43" spans="1:16" ht="39" customHeight="1" thickBot="1" x14ac:dyDescent="0.25">
      <c r="A43" s="22"/>
      <c r="B43" s="40"/>
      <c r="C43" s="1160" t="s">
        <v>577</v>
      </c>
      <c r="D43" s="1160"/>
      <c r="E43" s="1161"/>
      <c r="F43" s="41" t="s">
        <v>522</v>
      </c>
      <c r="G43" s="42" t="s">
        <v>522</v>
      </c>
      <c r="H43" s="42" t="s">
        <v>522</v>
      </c>
      <c r="I43" s="42" t="s">
        <v>522</v>
      </c>
      <c r="J43" s="43" t="s">
        <v>522</v>
      </c>
      <c r="K43" s="22"/>
      <c r="L43" s="22"/>
      <c r="M43" s="22"/>
      <c r="N43" s="22"/>
      <c r="O43" s="22"/>
      <c r="P43" s="22"/>
    </row>
    <row r="44" spans="1:16" ht="39" customHeight="1" x14ac:dyDescent="0.2">
      <c r="A44" s="22"/>
      <c r="B44" s="44" t="s">
        <v>8</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8OFwhBN1giqTkrGNZGKZhtIZp61wKhOysYTvdnlhTAoJwViA/T2Q5JieeOjj4PnSl4utnjqWZpVKjJsUvsI6HA==" saltValue="HQBATqOMtDqOtym280Tqh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5">
      <c r="A44" s="46"/>
      <c r="B44" s="49" t="s">
        <v>10</v>
      </c>
      <c r="C44" s="50"/>
      <c r="D44" s="50"/>
      <c r="E44" s="51"/>
      <c r="F44" s="51"/>
      <c r="G44" s="51"/>
      <c r="H44" s="51"/>
      <c r="I44" s="51"/>
      <c r="J44" s="52" t="s">
        <v>2</v>
      </c>
      <c r="K44" s="53" t="s">
        <v>564</v>
      </c>
      <c r="L44" s="54" t="s">
        <v>565</v>
      </c>
      <c r="M44" s="54" t="s">
        <v>566</v>
      </c>
      <c r="N44" s="54" t="s">
        <v>567</v>
      </c>
      <c r="O44" s="55" t="s">
        <v>568</v>
      </c>
      <c r="P44" s="46"/>
      <c r="Q44" s="46"/>
      <c r="R44" s="46"/>
      <c r="S44" s="46"/>
      <c r="T44" s="46"/>
      <c r="U44" s="46"/>
    </row>
    <row r="45" spans="1:21" ht="30.75" customHeight="1" x14ac:dyDescent="0.2">
      <c r="A45" s="46"/>
      <c r="B45" s="1187" t="s">
        <v>11</v>
      </c>
      <c r="C45" s="1188"/>
      <c r="D45" s="56"/>
      <c r="E45" s="1193" t="s">
        <v>12</v>
      </c>
      <c r="F45" s="1193"/>
      <c r="G45" s="1193"/>
      <c r="H45" s="1193"/>
      <c r="I45" s="1193"/>
      <c r="J45" s="1194"/>
      <c r="K45" s="57">
        <v>31</v>
      </c>
      <c r="L45" s="58">
        <v>42</v>
      </c>
      <c r="M45" s="58">
        <v>49</v>
      </c>
      <c r="N45" s="58">
        <v>57</v>
      </c>
      <c r="O45" s="59">
        <v>56</v>
      </c>
      <c r="P45" s="46"/>
      <c r="Q45" s="46"/>
      <c r="R45" s="46"/>
      <c r="S45" s="46"/>
      <c r="T45" s="46"/>
      <c r="U45" s="46"/>
    </row>
    <row r="46" spans="1:21" ht="30.75" customHeight="1" x14ac:dyDescent="0.2">
      <c r="A46" s="46"/>
      <c r="B46" s="1189"/>
      <c r="C46" s="1190"/>
      <c r="D46" s="60"/>
      <c r="E46" s="1166" t="s">
        <v>13</v>
      </c>
      <c r="F46" s="1166"/>
      <c r="G46" s="1166"/>
      <c r="H46" s="1166"/>
      <c r="I46" s="1166"/>
      <c r="J46" s="1167"/>
      <c r="K46" s="61" t="s">
        <v>522</v>
      </c>
      <c r="L46" s="62" t="s">
        <v>522</v>
      </c>
      <c r="M46" s="62" t="s">
        <v>522</v>
      </c>
      <c r="N46" s="62" t="s">
        <v>522</v>
      </c>
      <c r="O46" s="63" t="s">
        <v>522</v>
      </c>
      <c r="P46" s="46"/>
      <c r="Q46" s="46"/>
      <c r="R46" s="46"/>
      <c r="S46" s="46"/>
      <c r="T46" s="46"/>
      <c r="U46" s="46"/>
    </row>
    <row r="47" spans="1:21" ht="30.75" customHeight="1" x14ac:dyDescent="0.2">
      <c r="A47" s="46"/>
      <c r="B47" s="1189"/>
      <c r="C47" s="1190"/>
      <c r="D47" s="60"/>
      <c r="E47" s="1166" t="s">
        <v>14</v>
      </c>
      <c r="F47" s="1166"/>
      <c r="G47" s="1166"/>
      <c r="H47" s="1166"/>
      <c r="I47" s="1166"/>
      <c r="J47" s="1167"/>
      <c r="K47" s="61" t="s">
        <v>522</v>
      </c>
      <c r="L47" s="62" t="s">
        <v>522</v>
      </c>
      <c r="M47" s="62" t="s">
        <v>522</v>
      </c>
      <c r="N47" s="62" t="s">
        <v>522</v>
      </c>
      <c r="O47" s="63" t="s">
        <v>522</v>
      </c>
      <c r="P47" s="46"/>
      <c r="Q47" s="46"/>
      <c r="R47" s="46"/>
      <c r="S47" s="46"/>
      <c r="T47" s="46"/>
      <c r="U47" s="46"/>
    </row>
    <row r="48" spans="1:21" ht="30.75" customHeight="1" x14ac:dyDescent="0.2">
      <c r="A48" s="46"/>
      <c r="B48" s="1189"/>
      <c r="C48" s="1190"/>
      <c r="D48" s="60"/>
      <c r="E48" s="1166" t="s">
        <v>15</v>
      </c>
      <c r="F48" s="1166"/>
      <c r="G48" s="1166"/>
      <c r="H48" s="1166"/>
      <c r="I48" s="1166"/>
      <c r="J48" s="1167"/>
      <c r="K48" s="61">
        <v>9</v>
      </c>
      <c r="L48" s="62">
        <v>10</v>
      </c>
      <c r="M48" s="62">
        <v>9</v>
      </c>
      <c r="N48" s="62">
        <v>19</v>
      </c>
      <c r="O48" s="63">
        <v>19</v>
      </c>
      <c r="P48" s="46"/>
      <c r="Q48" s="46"/>
      <c r="R48" s="46"/>
      <c r="S48" s="46"/>
      <c r="T48" s="46"/>
      <c r="U48" s="46"/>
    </row>
    <row r="49" spans="1:21" ht="30.75" customHeight="1" x14ac:dyDescent="0.2">
      <c r="A49" s="46"/>
      <c r="B49" s="1189"/>
      <c r="C49" s="1190"/>
      <c r="D49" s="60"/>
      <c r="E49" s="1166" t="s">
        <v>16</v>
      </c>
      <c r="F49" s="1166"/>
      <c r="G49" s="1166"/>
      <c r="H49" s="1166"/>
      <c r="I49" s="1166"/>
      <c r="J49" s="1167"/>
      <c r="K49" s="61">
        <v>7</v>
      </c>
      <c r="L49" s="62">
        <v>7</v>
      </c>
      <c r="M49" s="62">
        <v>6</v>
      </c>
      <c r="N49" s="62">
        <v>4</v>
      </c>
      <c r="O49" s="63">
        <v>4</v>
      </c>
      <c r="P49" s="46"/>
      <c r="Q49" s="46"/>
      <c r="R49" s="46"/>
      <c r="S49" s="46"/>
      <c r="T49" s="46"/>
      <c r="U49" s="46"/>
    </row>
    <row r="50" spans="1:21" ht="30.75" customHeight="1" x14ac:dyDescent="0.2">
      <c r="A50" s="46"/>
      <c r="B50" s="1189"/>
      <c r="C50" s="1190"/>
      <c r="D50" s="60"/>
      <c r="E50" s="1166" t="s">
        <v>17</v>
      </c>
      <c r="F50" s="1166"/>
      <c r="G50" s="1166"/>
      <c r="H50" s="1166"/>
      <c r="I50" s="1166"/>
      <c r="J50" s="1167"/>
      <c r="K50" s="61" t="s">
        <v>522</v>
      </c>
      <c r="L50" s="62" t="s">
        <v>522</v>
      </c>
      <c r="M50" s="62" t="s">
        <v>522</v>
      </c>
      <c r="N50" s="62" t="s">
        <v>522</v>
      </c>
      <c r="O50" s="63" t="s">
        <v>522</v>
      </c>
      <c r="P50" s="46"/>
      <c r="Q50" s="46"/>
      <c r="R50" s="46"/>
      <c r="S50" s="46"/>
      <c r="T50" s="46"/>
      <c r="U50" s="46"/>
    </row>
    <row r="51" spans="1:21" ht="30.75" customHeight="1" x14ac:dyDescent="0.2">
      <c r="A51" s="46"/>
      <c r="B51" s="1191"/>
      <c r="C51" s="1192"/>
      <c r="D51" s="64"/>
      <c r="E51" s="1166" t="s">
        <v>18</v>
      </c>
      <c r="F51" s="1166"/>
      <c r="G51" s="1166"/>
      <c r="H51" s="1166"/>
      <c r="I51" s="1166"/>
      <c r="J51" s="1167"/>
      <c r="K51" s="61" t="s">
        <v>522</v>
      </c>
      <c r="L51" s="62" t="s">
        <v>522</v>
      </c>
      <c r="M51" s="62" t="s">
        <v>522</v>
      </c>
      <c r="N51" s="62" t="s">
        <v>522</v>
      </c>
      <c r="O51" s="63" t="s">
        <v>522</v>
      </c>
      <c r="P51" s="46"/>
      <c r="Q51" s="46"/>
      <c r="R51" s="46"/>
      <c r="S51" s="46"/>
      <c r="T51" s="46"/>
      <c r="U51" s="46"/>
    </row>
    <row r="52" spans="1:21" ht="30.75" customHeight="1" x14ac:dyDescent="0.2">
      <c r="A52" s="46"/>
      <c r="B52" s="1164" t="s">
        <v>19</v>
      </c>
      <c r="C52" s="1165"/>
      <c r="D52" s="64"/>
      <c r="E52" s="1166" t="s">
        <v>20</v>
      </c>
      <c r="F52" s="1166"/>
      <c r="G52" s="1166"/>
      <c r="H52" s="1166"/>
      <c r="I52" s="1166"/>
      <c r="J52" s="1167"/>
      <c r="K52" s="61">
        <v>41</v>
      </c>
      <c r="L52" s="62">
        <v>40</v>
      </c>
      <c r="M52" s="62">
        <v>44</v>
      </c>
      <c r="N52" s="62">
        <v>52</v>
      </c>
      <c r="O52" s="63">
        <v>53</v>
      </c>
      <c r="P52" s="46"/>
      <c r="Q52" s="46"/>
      <c r="R52" s="46"/>
      <c r="S52" s="46"/>
      <c r="T52" s="46"/>
      <c r="U52" s="46"/>
    </row>
    <row r="53" spans="1:21" ht="30.75" customHeight="1" thickBot="1" x14ac:dyDescent="0.25">
      <c r="A53" s="46"/>
      <c r="B53" s="1168" t="s">
        <v>21</v>
      </c>
      <c r="C53" s="1169"/>
      <c r="D53" s="65"/>
      <c r="E53" s="1170" t="s">
        <v>22</v>
      </c>
      <c r="F53" s="1170"/>
      <c r="G53" s="1170"/>
      <c r="H53" s="1170"/>
      <c r="I53" s="1170"/>
      <c r="J53" s="1171"/>
      <c r="K53" s="66">
        <v>6</v>
      </c>
      <c r="L53" s="67">
        <v>19</v>
      </c>
      <c r="M53" s="67">
        <v>20</v>
      </c>
      <c r="N53" s="67">
        <v>28</v>
      </c>
      <c r="O53" s="68">
        <v>26</v>
      </c>
      <c r="P53" s="46"/>
      <c r="Q53" s="46"/>
      <c r="R53" s="46"/>
      <c r="S53" s="46"/>
      <c r="T53" s="46"/>
      <c r="U53" s="46"/>
    </row>
    <row r="54" spans="1:21" ht="24" customHeight="1" x14ac:dyDescent="0.2">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t="s">
        <v>24</v>
      </c>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25</v>
      </c>
      <c r="C56" s="71"/>
      <c r="D56" s="71"/>
      <c r="E56" s="71"/>
      <c r="F56" s="71"/>
      <c r="G56" s="71"/>
      <c r="H56" s="71"/>
      <c r="I56" s="71"/>
      <c r="J56" s="71"/>
      <c r="K56" s="72"/>
      <c r="L56" s="72"/>
      <c r="M56" s="72"/>
      <c r="N56" s="72"/>
      <c r="O56" s="73" t="s">
        <v>578</v>
      </c>
      <c r="P56" s="46"/>
      <c r="Q56" s="46"/>
      <c r="R56" s="46"/>
      <c r="S56" s="46"/>
      <c r="T56" s="46"/>
      <c r="U56" s="46"/>
    </row>
    <row r="57" spans="1:21" ht="31.5" customHeight="1" thickBot="1" x14ac:dyDescent="0.25">
      <c r="A57" s="46"/>
      <c r="B57" s="74"/>
      <c r="C57" s="75"/>
      <c r="D57" s="75"/>
      <c r="E57" s="76"/>
      <c r="F57" s="76"/>
      <c r="G57" s="76"/>
      <c r="H57" s="76"/>
      <c r="I57" s="76"/>
      <c r="J57" s="77" t="s">
        <v>2</v>
      </c>
      <c r="K57" s="78" t="s">
        <v>579</v>
      </c>
      <c r="L57" s="79" t="s">
        <v>580</v>
      </c>
      <c r="M57" s="79" t="s">
        <v>581</v>
      </c>
      <c r="N57" s="79" t="s">
        <v>582</v>
      </c>
      <c r="O57" s="80" t="s">
        <v>583</v>
      </c>
      <c r="P57" s="46"/>
      <c r="Q57" s="46"/>
      <c r="R57" s="46"/>
      <c r="S57" s="46"/>
      <c r="T57" s="46"/>
      <c r="U57" s="46"/>
    </row>
    <row r="58" spans="1:21" ht="31.5" customHeight="1" x14ac:dyDescent="0.2">
      <c r="B58" s="1172" t="s">
        <v>26</v>
      </c>
      <c r="C58" s="1173"/>
      <c r="D58" s="1178" t="s">
        <v>27</v>
      </c>
      <c r="E58" s="1179"/>
      <c r="F58" s="1179"/>
      <c r="G58" s="1179"/>
      <c r="H58" s="1179"/>
      <c r="I58" s="1179"/>
      <c r="J58" s="1180"/>
      <c r="K58" s="81"/>
      <c r="L58" s="82"/>
      <c r="M58" s="82"/>
      <c r="N58" s="82"/>
      <c r="O58" s="83"/>
    </row>
    <row r="59" spans="1:21" ht="31.5" customHeight="1" x14ac:dyDescent="0.2">
      <c r="B59" s="1174"/>
      <c r="C59" s="1175"/>
      <c r="D59" s="1181" t="s">
        <v>28</v>
      </c>
      <c r="E59" s="1182"/>
      <c r="F59" s="1182"/>
      <c r="G59" s="1182"/>
      <c r="H59" s="1182"/>
      <c r="I59" s="1182"/>
      <c r="J59" s="1183"/>
      <c r="K59" s="84"/>
      <c r="L59" s="85"/>
      <c r="M59" s="85"/>
      <c r="N59" s="85"/>
      <c r="O59" s="86"/>
    </row>
    <row r="60" spans="1:21" ht="31.5" customHeight="1" thickBot="1" x14ac:dyDescent="0.25">
      <c r="B60" s="1176"/>
      <c r="C60" s="1177"/>
      <c r="D60" s="1184" t="s">
        <v>29</v>
      </c>
      <c r="E60" s="1185"/>
      <c r="F60" s="1185"/>
      <c r="G60" s="1185"/>
      <c r="H60" s="1185"/>
      <c r="I60" s="1185"/>
      <c r="J60" s="1186"/>
      <c r="K60" s="87"/>
      <c r="L60" s="88"/>
      <c r="M60" s="88"/>
      <c r="N60" s="88"/>
      <c r="O60" s="89"/>
    </row>
    <row r="61" spans="1:21" ht="24" customHeight="1" x14ac:dyDescent="0.2">
      <c r="B61" s="90"/>
      <c r="C61" s="90"/>
      <c r="D61" s="91" t="s">
        <v>30</v>
      </c>
      <c r="E61" s="92"/>
      <c r="F61" s="92"/>
      <c r="G61" s="92"/>
      <c r="H61" s="92"/>
      <c r="I61" s="92"/>
      <c r="J61" s="92"/>
      <c r="K61" s="92"/>
      <c r="L61" s="92"/>
      <c r="M61" s="92"/>
      <c r="N61" s="92"/>
      <c r="O61" s="92"/>
    </row>
    <row r="62" spans="1:21" ht="24" customHeight="1" x14ac:dyDescent="0.2">
      <c r="B62" s="93"/>
      <c r="C62" s="93"/>
      <c r="D62" s="91" t="s">
        <v>31</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FmHCaZvIMs5MY99GbwRR6TMWe+hWSLXcQ468JjSsp6mqSdIxKp+KM6Xal/Rk+0xNw0/sLtQptraqwaZ+BtflRQ==" saltValue="TRG0AT/p8Ud/xi/hghtfT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9</v>
      </c>
    </row>
    <row r="40" spans="2:13" ht="27.75" customHeight="1" thickBot="1" x14ac:dyDescent="0.25">
      <c r="B40" s="96" t="s">
        <v>10</v>
      </c>
      <c r="C40" s="97"/>
      <c r="D40" s="97"/>
      <c r="E40" s="98"/>
      <c r="F40" s="98"/>
      <c r="G40" s="98"/>
      <c r="H40" s="99" t="s">
        <v>2</v>
      </c>
      <c r="I40" s="100" t="s">
        <v>564</v>
      </c>
      <c r="J40" s="101" t="s">
        <v>565</v>
      </c>
      <c r="K40" s="101" t="s">
        <v>566</v>
      </c>
      <c r="L40" s="101" t="s">
        <v>567</v>
      </c>
      <c r="M40" s="102" t="s">
        <v>568</v>
      </c>
    </row>
    <row r="41" spans="2:13" ht="27.75" customHeight="1" x14ac:dyDescent="0.2">
      <c r="B41" s="1207" t="s">
        <v>32</v>
      </c>
      <c r="C41" s="1208"/>
      <c r="D41" s="103"/>
      <c r="E41" s="1209" t="s">
        <v>33</v>
      </c>
      <c r="F41" s="1209"/>
      <c r="G41" s="1209"/>
      <c r="H41" s="1210"/>
      <c r="I41" s="342">
        <v>522</v>
      </c>
      <c r="J41" s="343">
        <v>491</v>
      </c>
      <c r="K41" s="343">
        <v>532</v>
      </c>
      <c r="L41" s="343">
        <v>487</v>
      </c>
      <c r="M41" s="344">
        <v>435</v>
      </c>
    </row>
    <row r="42" spans="2:13" ht="27.75" customHeight="1" x14ac:dyDescent="0.2">
      <c r="B42" s="1197"/>
      <c r="C42" s="1198"/>
      <c r="D42" s="104"/>
      <c r="E42" s="1201" t="s">
        <v>34</v>
      </c>
      <c r="F42" s="1201"/>
      <c r="G42" s="1201"/>
      <c r="H42" s="1202"/>
      <c r="I42" s="345" t="s">
        <v>522</v>
      </c>
      <c r="J42" s="346" t="s">
        <v>522</v>
      </c>
      <c r="K42" s="346" t="s">
        <v>522</v>
      </c>
      <c r="L42" s="346" t="s">
        <v>522</v>
      </c>
      <c r="M42" s="347" t="s">
        <v>522</v>
      </c>
    </row>
    <row r="43" spans="2:13" ht="27.75" customHeight="1" x14ac:dyDescent="0.2">
      <c r="B43" s="1197"/>
      <c r="C43" s="1198"/>
      <c r="D43" s="104"/>
      <c r="E43" s="1201" t="s">
        <v>35</v>
      </c>
      <c r="F43" s="1201"/>
      <c r="G43" s="1201"/>
      <c r="H43" s="1202"/>
      <c r="I43" s="345">
        <v>115</v>
      </c>
      <c r="J43" s="346">
        <v>155</v>
      </c>
      <c r="K43" s="346">
        <v>194</v>
      </c>
      <c r="L43" s="346">
        <v>182</v>
      </c>
      <c r="M43" s="347">
        <v>165</v>
      </c>
    </row>
    <row r="44" spans="2:13" ht="27.75" customHeight="1" x14ac:dyDescent="0.2">
      <c r="B44" s="1197"/>
      <c r="C44" s="1198"/>
      <c r="D44" s="104"/>
      <c r="E44" s="1201" t="s">
        <v>36</v>
      </c>
      <c r="F44" s="1201"/>
      <c r="G44" s="1201"/>
      <c r="H44" s="1202"/>
      <c r="I44" s="345">
        <v>38</v>
      </c>
      <c r="J44" s="346">
        <v>31</v>
      </c>
      <c r="K44" s="346">
        <v>25</v>
      </c>
      <c r="L44" s="346">
        <v>21</v>
      </c>
      <c r="M44" s="347">
        <v>17</v>
      </c>
    </row>
    <row r="45" spans="2:13" ht="27.75" customHeight="1" x14ac:dyDescent="0.2">
      <c r="B45" s="1197"/>
      <c r="C45" s="1198"/>
      <c r="D45" s="104"/>
      <c r="E45" s="1201" t="s">
        <v>37</v>
      </c>
      <c r="F45" s="1201"/>
      <c r="G45" s="1201"/>
      <c r="H45" s="1202"/>
      <c r="I45" s="345">
        <v>74</v>
      </c>
      <c r="J45" s="346">
        <v>52</v>
      </c>
      <c r="K45" s="346">
        <v>38</v>
      </c>
      <c r="L45" s="346">
        <v>40</v>
      </c>
      <c r="M45" s="347">
        <v>27</v>
      </c>
    </row>
    <row r="46" spans="2:13" ht="27.75" customHeight="1" x14ac:dyDescent="0.2">
      <c r="B46" s="1197"/>
      <c r="C46" s="1198"/>
      <c r="D46" s="105"/>
      <c r="E46" s="1201" t="s">
        <v>38</v>
      </c>
      <c r="F46" s="1201"/>
      <c r="G46" s="1201"/>
      <c r="H46" s="1202"/>
      <c r="I46" s="345" t="s">
        <v>522</v>
      </c>
      <c r="J46" s="346" t="s">
        <v>522</v>
      </c>
      <c r="K46" s="346" t="s">
        <v>522</v>
      </c>
      <c r="L46" s="346" t="s">
        <v>522</v>
      </c>
      <c r="M46" s="347" t="s">
        <v>522</v>
      </c>
    </row>
    <row r="47" spans="2:13" ht="27.75" customHeight="1" x14ac:dyDescent="0.2">
      <c r="B47" s="1197"/>
      <c r="C47" s="1198"/>
      <c r="D47" s="106"/>
      <c r="E47" s="1211" t="s">
        <v>39</v>
      </c>
      <c r="F47" s="1212"/>
      <c r="G47" s="1212"/>
      <c r="H47" s="1213"/>
      <c r="I47" s="345" t="s">
        <v>522</v>
      </c>
      <c r="J47" s="346" t="s">
        <v>522</v>
      </c>
      <c r="K47" s="346" t="s">
        <v>522</v>
      </c>
      <c r="L47" s="346" t="s">
        <v>522</v>
      </c>
      <c r="M47" s="347" t="s">
        <v>522</v>
      </c>
    </row>
    <row r="48" spans="2:13" ht="27.75" customHeight="1" x14ac:dyDescent="0.2">
      <c r="B48" s="1197"/>
      <c r="C48" s="1198"/>
      <c r="D48" s="104"/>
      <c r="E48" s="1201" t="s">
        <v>40</v>
      </c>
      <c r="F48" s="1201"/>
      <c r="G48" s="1201"/>
      <c r="H48" s="1202"/>
      <c r="I48" s="345" t="s">
        <v>522</v>
      </c>
      <c r="J48" s="346" t="s">
        <v>522</v>
      </c>
      <c r="K48" s="346" t="s">
        <v>522</v>
      </c>
      <c r="L48" s="346" t="s">
        <v>522</v>
      </c>
      <c r="M48" s="347" t="s">
        <v>522</v>
      </c>
    </row>
    <row r="49" spans="2:13" ht="27.75" customHeight="1" x14ac:dyDescent="0.2">
      <c r="B49" s="1199"/>
      <c r="C49" s="1200"/>
      <c r="D49" s="104"/>
      <c r="E49" s="1201" t="s">
        <v>41</v>
      </c>
      <c r="F49" s="1201"/>
      <c r="G49" s="1201"/>
      <c r="H49" s="1202"/>
      <c r="I49" s="345" t="s">
        <v>522</v>
      </c>
      <c r="J49" s="346" t="s">
        <v>522</v>
      </c>
      <c r="K49" s="346" t="s">
        <v>522</v>
      </c>
      <c r="L49" s="346" t="s">
        <v>522</v>
      </c>
      <c r="M49" s="347" t="s">
        <v>522</v>
      </c>
    </row>
    <row r="50" spans="2:13" ht="27.75" customHeight="1" x14ac:dyDescent="0.2">
      <c r="B50" s="1195" t="s">
        <v>42</v>
      </c>
      <c r="C50" s="1196"/>
      <c r="D50" s="107"/>
      <c r="E50" s="1201" t="s">
        <v>43</v>
      </c>
      <c r="F50" s="1201"/>
      <c r="G50" s="1201"/>
      <c r="H50" s="1202"/>
      <c r="I50" s="345">
        <v>1200</v>
      </c>
      <c r="J50" s="346">
        <v>1326</v>
      </c>
      <c r="K50" s="346">
        <v>1480</v>
      </c>
      <c r="L50" s="346">
        <v>1669</v>
      </c>
      <c r="M50" s="347">
        <v>1718</v>
      </c>
    </row>
    <row r="51" spans="2:13" ht="27.75" customHeight="1" x14ac:dyDescent="0.2">
      <c r="B51" s="1197"/>
      <c r="C51" s="1198"/>
      <c r="D51" s="104"/>
      <c r="E51" s="1201" t="s">
        <v>44</v>
      </c>
      <c r="F51" s="1201"/>
      <c r="G51" s="1201"/>
      <c r="H51" s="1202"/>
      <c r="I51" s="345">
        <v>30</v>
      </c>
      <c r="J51" s="346">
        <v>24</v>
      </c>
      <c r="K51" s="346">
        <v>23</v>
      </c>
      <c r="L51" s="346">
        <v>19</v>
      </c>
      <c r="M51" s="347">
        <v>13</v>
      </c>
    </row>
    <row r="52" spans="2:13" ht="27.75" customHeight="1" x14ac:dyDescent="0.2">
      <c r="B52" s="1199"/>
      <c r="C52" s="1200"/>
      <c r="D52" s="104"/>
      <c r="E52" s="1201" t="s">
        <v>45</v>
      </c>
      <c r="F52" s="1201"/>
      <c r="G52" s="1201"/>
      <c r="H52" s="1202"/>
      <c r="I52" s="345">
        <v>473</v>
      </c>
      <c r="J52" s="346">
        <v>471</v>
      </c>
      <c r="K52" s="346">
        <v>519</v>
      </c>
      <c r="L52" s="346">
        <v>479</v>
      </c>
      <c r="M52" s="347">
        <v>434</v>
      </c>
    </row>
    <row r="53" spans="2:13" ht="27.75" customHeight="1" thickBot="1" x14ac:dyDescent="0.25">
      <c r="B53" s="1203" t="s">
        <v>46</v>
      </c>
      <c r="C53" s="1204"/>
      <c r="D53" s="108"/>
      <c r="E53" s="1205" t="s">
        <v>47</v>
      </c>
      <c r="F53" s="1205"/>
      <c r="G53" s="1205"/>
      <c r="H53" s="1206"/>
      <c r="I53" s="348">
        <v>-953</v>
      </c>
      <c r="J53" s="349">
        <v>-1093</v>
      </c>
      <c r="K53" s="349">
        <v>-1233</v>
      </c>
      <c r="L53" s="349">
        <v>-1438</v>
      </c>
      <c r="M53" s="350">
        <v>-1521</v>
      </c>
    </row>
    <row r="54" spans="2:13" ht="27.75" customHeight="1" x14ac:dyDescent="0.2">
      <c r="B54" s="109" t="s">
        <v>48</v>
      </c>
      <c r="C54" s="110"/>
      <c r="D54" s="110"/>
      <c r="E54" s="111"/>
      <c r="F54" s="111"/>
      <c r="G54" s="111"/>
      <c r="H54" s="111"/>
      <c r="I54" s="112"/>
      <c r="J54" s="112"/>
      <c r="K54" s="112"/>
      <c r="L54" s="112"/>
      <c r="M54" s="112"/>
    </row>
    <row r="55" spans="2:13" ht="13.2" x14ac:dyDescent="0.2"/>
  </sheetData>
  <sheetProtection algorithmName="SHA-512" hashValue="C0z5C1j+Ye1oD+AXF3zR9zzkN6WTHyLo7mi/5MJ3sepMmfd8gfw035QKCqjhlySA/GSIYA6URDwQeZF6gMIZPQ==" saltValue="b/jCC5RCd6pJw85//SbhS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49</v>
      </c>
    </row>
    <row r="54" spans="2:8" ht="29.25" customHeight="1" thickBot="1" x14ac:dyDescent="0.3">
      <c r="B54" s="114" t="s">
        <v>1</v>
      </c>
      <c r="C54" s="115"/>
      <c r="D54" s="115"/>
      <c r="E54" s="116" t="s">
        <v>2</v>
      </c>
      <c r="F54" s="117" t="s">
        <v>566</v>
      </c>
      <c r="G54" s="117" t="s">
        <v>567</v>
      </c>
      <c r="H54" s="118" t="s">
        <v>568</v>
      </c>
    </row>
    <row r="55" spans="2:8" ht="52.5" customHeight="1" x14ac:dyDescent="0.2">
      <c r="B55" s="119"/>
      <c r="C55" s="1222" t="s">
        <v>50</v>
      </c>
      <c r="D55" s="1222"/>
      <c r="E55" s="1223"/>
      <c r="F55" s="120">
        <v>874</v>
      </c>
      <c r="G55" s="120">
        <v>914</v>
      </c>
      <c r="H55" s="121">
        <v>944</v>
      </c>
    </row>
    <row r="56" spans="2:8" ht="52.5" customHeight="1" x14ac:dyDescent="0.2">
      <c r="B56" s="122"/>
      <c r="C56" s="1224" t="s">
        <v>51</v>
      </c>
      <c r="D56" s="1224"/>
      <c r="E56" s="1225"/>
      <c r="F56" s="123">
        <v>145</v>
      </c>
      <c r="G56" s="123">
        <v>149</v>
      </c>
      <c r="H56" s="124">
        <v>149</v>
      </c>
    </row>
    <row r="57" spans="2:8" ht="53.25" customHeight="1" x14ac:dyDescent="0.2">
      <c r="B57" s="122"/>
      <c r="C57" s="1226" t="s">
        <v>52</v>
      </c>
      <c r="D57" s="1226"/>
      <c r="E57" s="1227"/>
      <c r="F57" s="125">
        <v>218</v>
      </c>
      <c r="G57" s="125">
        <v>312</v>
      </c>
      <c r="H57" s="126">
        <v>332</v>
      </c>
    </row>
    <row r="58" spans="2:8" ht="45.75" customHeight="1" x14ac:dyDescent="0.2">
      <c r="B58" s="127"/>
      <c r="C58" s="1214" t="s">
        <v>593</v>
      </c>
      <c r="D58" s="1215"/>
      <c r="E58" s="1216"/>
      <c r="F58" s="128">
        <v>207</v>
      </c>
      <c r="G58" s="128">
        <v>273</v>
      </c>
      <c r="H58" s="129">
        <v>293</v>
      </c>
    </row>
    <row r="59" spans="2:8" ht="45.75" customHeight="1" x14ac:dyDescent="0.2">
      <c r="B59" s="127"/>
      <c r="C59" s="1214" t="s">
        <v>596</v>
      </c>
      <c r="D59" s="1215"/>
      <c r="E59" s="1216"/>
      <c r="F59" s="128" t="s">
        <v>597</v>
      </c>
      <c r="G59" s="128" t="s">
        <v>597</v>
      </c>
      <c r="H59" s="129">
        <v>35</v>
      </c>
    </row>
    <row r="60" spans="2:8" ht="45.75" customHeight="1" x14ac:dyDescent="0.2">
      <c r="B60" s="127"/>
      <c r="C60" s="1214" t="s">
        <v>594</v>
      </c>
      <c r="D60" s="1215"/>
      <c r="E60" s="1216"/>
      <c r="F60" s="128" t="s">
        <v>597</v>
      </c>
      <c r="G60" s="128">
        <v>2</v>
      </c>
      <c r="H60" s="129">
        <v>2</v>
      </c>
    </row>
    <row r="61" spans="2:8" ht="45.75" customHeight="1" x14ac:dyDescent="0.2">
      <c r="B61" s="127"/>
      <c r="C61" s="1214" t="s">
        <v>595</v>
      </c>
      <c r="D61" s="1215"/>
      <c r="E61" s="1216"/>
      <c r="F61" s="128">
        <v>1</v>
      </c>
      <c r="G61" s="128">
        <v>2</v>
      </c>
      <c r="H61" s="129">
        <v>2</v>
      </c>
    </row>
    <row r="62" spans="2:8" ht="45.75" customHeight="1" thickBot="1" x14ac:dyDescent="0.25">
      <c r="B62" s="130"/>
      <c r="C62" s="1217" t="s">
        <v>598</v>
      </c>
      <c r="D62" s="1218"/>
      <c r="E62" s="1219"/>
      <c r="F62" s="131" t="s">
        <v>597</v>
      </c>
      <c r="G62" s="131">
        <v>35</v>
      </c>
      <c r="H62" s="132" t="s">
        <v>597</v>
      </c>
    </row>
    <row r="63" spans="2:8" ht="52.5" customHeight="1" thickBot="1" x14ac:dyDescent="0.25">
      <c r="B63" s="133"/>
      <c r="C63" s="1220" t="s">
        <v>53</v>
      </c>
      <c r="D63" s="1220"/>
      <c r="E63" s="1221"/>
      <c r="F63" s="134">
        <v>1237</v>
      </c>
      <c r="G63" s="134">
        <v>1375</v>
      </c>
      <c r="H63" s="135">
        <v>1426</v>
      </c>
    </row>
    <row r="64" spans="2:8" ht="13.2" x14ac:dyDescent="0.2"/>
  </sheetData>
  <sheetProtection algorithmName="SHA-512" hashValue="epGq6lBuUbT3Pxw3YP97OA1xkkwJHWwNp0aM6Mq1Gqqc0dl8gN37+KP28QewbMNcx21fi6Gkc0rHk5q8dCzxZw==" saltValue="emUZrScoaZxp66jQYAkw3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600</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601</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36" t="s">
        <v>602</v>
      </c>
      <c r="AO43" s="1237"/>
      <c r="AP43" s="1237"/>
      <c r="AQ43" s="1237"/>
      <c r="AR43" s="1237"/>
      <c r="AS43" s="1237"/>
      <c r="AT43" s="1237"/>
      <c r="AU43" s="1237"/>
      <c r="AV43" s="1237"/>
      <c r="AW43" s="1237"/>
      <c r="AX43" s="1237"/>
      <c r="AY43" s="1237"/>
      <c r="AZ43" s="1237"/>
      <c r="BA43" s="1237"/>
      <c r="BB43" s="1237"/>
      <c r="BC43" s="1237"/>
      <c r="BD43" s="1237"/>
      <c r="BE43" s="1237"/>
      <c r="BF43" s="1237"/>
      <c r="BG43" s="1237"/>
      <c r="BH43" s="1237"/>
      <c r="BI43" s="1237"/>
      <c r="BJ43" s="1237"/>
      <c r="BK43" s="1237"/>
      <c r="BL43" s="1237"/>
      <c r="BM43" s="1237"/>
      <c r="BN43" s="1237"/>
      <c r="BO43" s="1237"/>
      <c r="BP43" s="1237"/>
      <c r="BQ43" s="1237"/>
      <c r="BR43" s="1237"/>
      <c r="BS43" s="1237"/>
      <c r="BT43" s="1237"/>
      <c r="BU43" s="1237"/>
      <c r="BV43" s="1237"/>
      <c r="BW43" s="1237"/>
      <c r="BX43" s="1237"/>
      <c r="BY43" s="1237"/>
      <c r="BZ43" s="1237"/>
      <c r="CA43" s="1237"/>
      <c r="CB43" s="1237"/>
      <c r="CC43" s="1237"/>
      <c r="CD43" s="1237"/>
      <c r="CE43" s="1237"/>
      <c r="CF43" s="1237"/>
      <c r="CG43" s="1237"/>
      <c r="CH43" s="1237"/>
      <c r="CI43" s="1237"/>
      <c r="CJ43" s="1237"/>
      <c r="CK43" s="1237"/>
      <c r="CL43" s="1237"/>
      <c r="CM43" s="1237"/>
      <c r="CN43" s="1237"/>
      <c r="CO43" s="1237"/>
      <c r="CP43" s="1237"/>
      <c r="CQ43" s="1237"/>
      <c r="CR43" s="1237"/>
      <c r="CS43" s="1237"/>
      <c r="CT43" s="1237"/>
      <c r="CU43" s="1237"/>
      <c r="CV43" s="1237"/>
      <c r="CW43" s="1237"/>
      <c r="CX43" s="1237"/>
      <c r="CY43" s="1237"/>
      <c r="CZ43" s="1237"/>
      <c r="DA43" s="1237"/>
      <c r="DB43" s="1237"/>
      <c r="DC43" s="1238"/>
    </row>
    <row r="44" spans="2:109" ht="13.2" x14ac:dyDescent="0.2">
      <c r="B44" s="259"/>
      <c r="AN44" s="1239"/>
      <c r="AO44" s="1240"/>
      <c r="AP44" s="1240"/>
      <c r="AQ44" s="1240"/>
      <c r="AR44" s="1240"/>
      <c r="AS44" s="1240"/>
      <c r="AT44" s="1240"/>
      <c r="AU44" s="1240"/>
      <c r="AV44" s="1240"/>
      <c r="AW44" s="1240"/>
      <c r="AX44" s="1240"/>
      <c r="AY44" s="1240"/>
      <c r="AZ44" s="1240"/>
      <c r="BA44" s="1240"/>
      <c r="BB44" s="1240"/>
      <c r="BC44" s="1240"/>
      <c r="BD44" s="1240"/>
      <c r="BE44" s="1240"/>
      <c r="BF44" s="1240"/>
      <c r="BG44" s="1240"/>
      <c r="BH44" s="1240"/>
      <c r="BI44" s="1240"/>
      <c r="BJ44" s="1240"/>
      <c r="BK44" s="1240"/>
      <c r="BL44" s="1240"/>
      <c r="BM44" s="1240"/>
      <c r="BN44" s="1240"/>
      <c r="BO44" s="1240"/>
      <c r="BP44" s="1240"/>
      <c r="BQ44" s="1240"/>
      <c r="BR44" s="1240"/>
      <c r="BS44" s="1240"/>
      <c r="BT44" s="1240"/>
      <c r="BU44" s="1240"/>
      <c r="BV44" s="1240"/>
      <c r="BW44" s="1240"/>
      <c r="BX44" s="1240"/>
      <c r="BY44" s="1240"/>
      <c r="BZ44" s="1240"/>
      <c r="CA44" s="1240"/>
      <c r="CB44" s="1240"/>
      <c r="CC44" s="1240"/>
      <c r="CD44" s="1240"/>
      <c r="CE44" s="1240"/>
      <c r="CF44" s="1240"/>
      <c r="CG44" s="1240"/>
      <c r="CH44" s="1240"/>
      <c r="CI44" s="1240"/>
      <c r="CJ44" s="1240"/>
      <c r="CK44" s="1240"/>
      <c r="CL44" s="1240"/>
      <c r="CM44" s="1240"/>
      <c r="CN44" s="1240"/>
      <c r="CO44" s="1240"/>
      <c r="CP44" s="1240"/>
      <c r="CQ44" s="1240"/>
      <c r="CR44" s="1240"/>
      <c r="CS44" s="1240"/>
      <c r="CT44" s="1240"/>
      <c r="CU44" s="1240"/>
      <c r="CV44" s="1240"/>
      <c r="CW44" s="1240"/>
      <c r="CX44" s="1240"/>
      <c r="CY44" s="1240"/>
      <c r="CZ44" s="1240"/>
      <c r="DA44" s="1240"/>
      <c r="DB44" s="1240"/>
      <c r="DC44" s="1241"/>
    </row>
    <row r="45" spans="2:109" ht="13.2" x14ac:dyDescent="0.2">
      <c r="B45" s="259"/>
      <c r="AN45" s="1239"/>
      <c r="AO45" s="1240"/>
      <c r="AP45" s="1240"/>
      <c r="AQ45" s="1240"/>
      <c r="AR45" s="1240"/>
      <c r="AS45" s="1240"/>
      <c r="AT45" s="1240"/>
      <c r="AU45" s="1240"/>
      <c r="AV45" s="1240"/>
      <c r="AW45" s="1240"/>
      <c r="AX45" s="1240"/>
      <c r="AY45" s="1240"/>
      <c r="AZ45" s="1240"/>
      <c r="BA45" s="1240"/>
      <c r="BB45" s="1240"/>
      <c r="BC45" s="1240"/>
      <c r="BD45" s="1240"/>
      <c r="BE45" s="1240"/>
      <c r="BF45" s="1240"/>
      <c r="BG45" s="1240"/>
      <c r="BH45" s="1240"/>
      <c r="BI45" s="1240"/>
      <c r="BJ45" s="1240"/>
      <c r="BK45" s="1240"/>
      <c r="BL45" s="1240"/>
      <c r="BM45" s="1240"/>
      <c r="BN45" s="1240"/>
      <c r="BO45" s="1240"/>
      <c r="BP45" s="1240"/>
      <c r="BQ45" s="1240"/>
      <c r="BR45" s="1240"/>
      <c r="BS45" s="1240"/>
      <c r="BT45" s="1240"/>
      <c r="BU45" s="1240"/>
      <c r="BV45" s="1240"/>
      <c r="BW45" s="1240"/>
      <c r="BX45" s="1240"/>
      <c r="BY45" s="1240"/>
      <c r="BZ45" s="1240"/>
      <c r="CA45" s="1240"/>
      <c r="CB45" s="1240"/>
      <c r="CC45" s="1240"/>
      <c r="CD45" s="1240"/>
      <c r="CE45" s="1240"/>
      <c r="CF45" s="1240"/>
      <c r="CG45" s="1240"/>
      <c r="CH45" s="1240"/>
      <c r="CI45" s="1240"/>
      <c r="CJ45" s="1240"/>
      <c r="CK45" s="1240"/>
      <c r="CL45" s="1240"/>
      <c r="CM45" s="1240"/>
      <c r="CN45" s="1240"/>
      <c r="CO45" s="1240"/>
      <c r="CP45" s="1240"/>
      <c r="CQ45" s="1240"/>
      <c r="CR45" s="1240"/>
      <c r="CS45" s="1240"/>
      <c r="CT45" s="1240"/>
      <c r="CU45" s="1240"/>
      <c r="CV45" s="1240"/>
      <c r="CW45" s="1240"/>
      <c r="CX45" s="1240"/>
      <c r="CY45" s="1240"/>
      <c r="CZ45" s="1240"/>
      <c r="DA45" s="1240"/>
      <c r="DB45" s="1240"/>
      <c r="DC45" s="1241"/>
    </row>
    <row r="46" spans="2:109" ht="13.2" x14ac:dyDescent="0.2">
      <c r="B46" s="259"/>
      <c r="AN46" s="1239"/>
      <c r="AO46" s="1240"/>
      <c r="AP46" s="1240"/>
      <c r="AQ46" s="1240"/>
      <c r="AR46" s="1240"/>
      <c r="AS46" s="1240"/>
      <c r="AT46" s="1240"/>
      <c r="AU46" s="1240"/>
      <c r="AV46" s="1240"/>
      <c r="AW46" s="1240"/>
      <c r="AX46" s="1240"/>
      <c r="AY46" s="1240"/>
      <c r="AZ46" s="1240"/>
      <c r="BA46" s="1240"/>
      <c r="BB46" s="1240"/>
      <c r="BC46" s="1240"/>
      <c r="BD46" s="1240"/>
      <c r="BE46" s="1240"/>
      <c r="BF46" s="1240"/>
      <c r="BG46" s="1240"/>
      <c r="BH46" s="1240"/>
      <c r="BI46" s="1240"/>
      <c r="BJ46" s="1240"/>
      <c r="BK46" s="1240"/>
      <c r="BL46" s="1240"/>
      <c r="BM46" s="1240"/>
      <c r="BN46" s="1240"/>
      <c r="BO46" s="1240"/>
      <c r="BP46" s="1240"/>
      <c r="BQ46" s="1240"/>
      <c r="BR46" s="1240"/>
      <c r="BS46" s="1240"/>
      <c r="BT46" s="1240"/>
      <c r="BU46" s="1240"/>
      <c r="BV46" s="1240"/>
      <c r="BW46" s="1240"/>
      <c r="BX46" s="1240"/>
      <c r="BY46" s="1240"/>
      <c r="BZ46" s="1240"/>
      <c r="CA46" s="1240"/>
      <c r="CB46" s="1240"/>
      <c r="CC46" s="1240"/>
      <c r="CD46" s="1240"/>
      <c r="CE46" s="1240"/>
      <c r="CF46" s="1240"/>
      <c r="CG46" s="1240"/>
      <c r="CH46" s="1240"/>
      <c r="CI46" s="1240"/>
      <c r="CJ46" s="1240"/>
      <c r="CK46" s="1240"/>
      <c r="CL46" s="1240"/>
      <c r="CM46" s="1240"/>
      <c r="CN46" s="1240"/>
      <c r="CO46" s="1240"/>
      <c r="CP46" s="1240"/>
      <c r="CQ46" s="1240"/>
      <c r="CR46" s="1240"/>
      <c r="CS46" s="1240"/>
      <c r="CT46" s="1240"/>
      <c r="CU46" s="1240"/>
      <c r="CV46" s="1240"/>
      <c r="CW46" s="1240"/>
      <c r="CX46" s="1240"/>
      <c r="CY46" s="1240"/>
      <c r="CZ46" s="1240"/>
      <c r="DA46" s="1240"/>
      <c r="DB46" s="1240"/>
      <c r="DC46" s="1241"/>
    </row>
    <row r="47" spans="2:109" ht="13.2" x14ac:dyDescent="0.2">
      <c r="B47" s="259"/>
      <c r="AN47" s="1242"/>
      <c r="AO47" s="1243"/>
      <c r="AP47" s="1243"/>
      <c r="AQ47" s="1243"/>
      <c r="AR47" s="1243"/>
      <c r="AS47" s="1243"/>
      <c r="AT47" s="1243"/>
      <c r="AU47" s="1243"/>
      <c r="AV47" s="1243"/>
      <c r="AW47" s="1243"/>
      <c r="AX47" s="1243"/>
      <c r="AY47" s="1243"/>
      <c r="AZ47" s="1243"/>
      <c r="BA47" s="1243"/>
      <c r="BB47" s="1243"/>
      <c r="BC47" s="1243"/>
      <c r="BD47" s="1243"/>
      <c r="BE47" s="1243"/>
      <c r="BF47" s="1243"/>
      <c r="BG47" s="1243"/>
      <c r="BH47" s="1243"/>
      <c r="BI47" s="1243"/>
      <c r="BJ47" s="1243"/>
      <c r="BK47" s="1243"/>
      <c r="BL47" s="1243"/>
      <c r="BM47" s="1243"/>
      <c r="BN47" s="1243"/>
      <c r="BO47" s="1243"/>
      <c r="BP47" s="1243"/>
      <c r="BQ47" s="1243"/>
      <c r="BR47" s="1243"/>
      <c r="BS47" s="1243"/>
      <c r="BT47" s="1243"/>
      <c r="BU47" s="1243"/>
      <c r="BV47" s="1243"/>
      <c r="BW47" s="1243"/>
      <c r="BX47" s="1243"/>
      <c r="BY47" s="1243"/>
      <c r="BZ47" s="1243"/>
      <c r="CA47" s="1243"/>
      <c r="CB47" s="1243"/>
      <c r="CC47" s="1243"/>
      <c r="CD47" s="1243"/>
      <c r="CE47" s="1243"/>
      <c r="CF47" s="1243"/>
      <c r="CG47" s="1243"/>
      <c r="CH47" s="1243"/>
      <c r="CI47" s="1243"/>
      <c r="CJ47" s="1243"/>
      <c r="CK47" s="1243"/>
      <c r="CL47" s="1243"/>
      <c r="CM47" s="1243"/>
      <c r="CN47" s="1243"/>
      <c r="CO47" s="1243"/>
      <c r="CP47" s="1243"/>
      <c r="CQ47" s="1243"/>
      <c r="CR47" s="1243"/>
      <c r="CS47" s="1243"/>
      <c r="CT47" s="1243"/>
      <c r="CU47" s="1243"/>
      <c r="CV47" s="1243"/>
      <c r="CW47" s="1243"/>
      <c r="CX47" s="1243"/>
      <c r="CY47" s="1243"/>
      <c r="CZ47" s="1243"/>
      <c r="DA47" s="1243"/>
      <c r="DB47" s="1243"/>
      <c r="DC47" s="1244"/>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603</v>
      </c>
    </row>
    <row r="50" spans="1:109" ht="13.2" x14ac:dyDescent="0.2">
      <c r="B50" s="259"/>
      <c r="G50" s="1228"/>
      <c r="H50" s="1228"/>
      <c r="I50" s="1228"/>
      <c r="J50" s="1228"/>
      <c r="K50" s="360"/>
      <c r="L50" s="360"/>
      <c r="M50" s="361"/>
      <c r="N50" s="361"/>
      <c r="AN50" s="1246"/>
      <c r="AO50" s="1247"/>
      <c r="AP50" s="1247"/>
      <c r="AQ50" s="1247"/>
      <c r="AR50" s="1247"/>
      <c r="AS50" s="1247"/>
      <c r="AT50" s="1247"/>
      <c r="AU50" s="1247"/>
      <c r="AV50" s="1247"/>
      <c r="AW50" s="1247"/>
      <c r="AX50" s="1247"/>
      <c r="AY50" s="1247"/>
      <c r="AZ50" s="1247"/>
      <c r="BA50" s="1247"/>
      <c r="BB50" s="1247"/>
      <c r="BC50" s="1247"/>
      <c r="BD50" s="1247"/>
      <c r="BE50" s="1247"/>
      <c r="BF50" s="1247"/>
      <c r="BG50" s="1247"/>
      <c r="BH50" s="1247"/>
      <c r="BI50" s="1247"/>
      <c r="BJ50" s="1247"/>
      <c r="BK50" s="1247"/>
      <c r="BL50" s="1247"/>
      <c r="BM50" s="1247"/>
      <c r="BN50" s="1247"/>
      <c r="BO50" s="1248"/>
      <c r="BP50" s="1234" t="s">
        <v>564</v>
      </c>
      <c r="BQ50" s="1234"/>
      <c r="BR50" s="1234"/>
      <c r="BS50" s="1234"/>
      <c r="BT50" s="1234"/>
      <c r="BU50" s="1234"/>
      <c r="BV50" s="1234"/>
      <c r="BW50" s="1234"/>
      <c r="BX50" s="1234" t="s">
        <v>565</v>
      </c>
      <c r="BY50" s="1234"/>
      <c r="BZ50" s="1234"/>
      <c r="CA50" s="1234"/>
      <c r="CB50" s="1234"/>
      <c r="CC50" s="1234"/>
      <c r="CD50" s="1234"/>
      <c r="CE50" s="1234"/>
      <c r="CF50" s="1234" t="s">
        <v>566</v>
      </c>
      <c r="CG50" s="1234"/>
      <c r="CH50" s="1234"/>
      <c r="CI50" s="1234"/>
      <c r="CJ50" s="1234"/>
      <c r="CK50" s="1234"/>
      <c r="CL50" s="1234"/>
      <c r="CM50" s="1234"/>
      <c r="CN50" s="1234" t="s">
        <v>567</v>
      </c>
      <c r="CO50" s="1234"/>
      <c r="CP50" s="1234"/>
      <c r="CQ50" s="1234"/>
      <c r="CR50" s="1234"/>
      <c r="CS50" s="1234"/>
      <c r="CT50" s="1234"/>
      <c r="CU50" s="1234"/>
      <c r="CV50" s="1234" t="s">
        <v>568</v>
      </c>
      <c r="CW50" s="1234"/>
      <c r="CX50" s="1234"/>
      <c r="CY50" s="1234"/>
      <c r="CZ50" s="1234"/>
      <c r="DA50" s="1234"/>
      <c r="DB50" s="1234"/>
      <c r="DC50" s="1234"/>
    </row>
    <row r="51" spans="1:109" ht="13.5" customHeight="1" x14ac:dyDescent="0.2">
      <c r="B51" s="259"/>
      <c r="G51" s="1245"/>
      <c r="H51" s="1245"/>
      <c r="I51" s="1249"/>
      <c r="J51" s="1249"/>
      <c r="K51" s="1235"/>
      <c r="L51" s="1235"/>
      <c r="M51" s="1235"/>
      <c r="N51" s="1235"/>
      <c r="AM51" s="359"/>
      <c r="AN51" s="1233" t="s">
        <v>604</v>
      </c>
      <c r="AO51" s="1233"/>
      <c r="AP51" s="1233"/>
      <c r="AQ51" s="1233"/>
      <c r="AR51" s="1233"/>
      <c r="AS51" s="1233"/>
      <c r="AT51" s="1233"/>
      <c r="AU51" s="1233"/>
      <c r="AV51" s="1233"/>
      <c r="AW51" s="1233"/>
      <c r="AX51" s="1233"/>
      <c r="AY51" s="1233"/>
      <c r="AZ51" s="1233"/>
      <c r="BA51" s="1233"/>
      <c r="BB51" s="1233" t="s">
        <v>605</v>
      </c>
      <c r="BC51" s="1233"/>
      <c r="BD51" s="1233"/>
      <c r="BE51" s="1233"/>
      <c r="BF51" s="1233"/>
      <c r="BG51" s="1233"/>
      <c r="BH51" s="1233"/>
      <c r="BI51" s="1233"/>
      <c r="BJ51" s="1233"/>
      <c r="BK51" s="1233"/>
      <c r="BL51" s="1233"/>
      <c r="BM51" s="1233"/>
      <c r="BN51" s="1233"/>
      <c r="BO51" s="1233"/>
      <c r="BP51" s="1230"/>
      <c r="BQ51" s="1230"/>
      <c r="BR51" s="1230"/>
      <c r="BS51" s="1230"/>
      <c r="BT51" s="1230"/>
      <c r="BU51" s="1230"/>
      <c r="BV51" s="1230"/>
      <c r="BW51" s="1230"/>
      <c r="BX51" s="1230"/>
      <c r="BY51" s="1230"/>
      <c r="BZ51" s="1230"/>
      <c r="CA51" s="1230"/>
      <c r="CB51" s="1230"/>
      <c r="CC51" s="1230"/>
      <c r="CD51" s="1230"/>
      <c r="CE51" s="1230"/>
      <c r="CF51" s="1230"/>
      <c r="CG51" s="1230"/>
      <c r="CH51" s="1230"/>
      <c r="CI51" s="1230"/>
      <c r="CJ51" s="1230"/>
      <c r="CK51" s="1230"/>
      <c r="CL51" s="1230"/>
      <c r="CM51" s="1230"/>
      <c r="CN51" s="1230"/>
      <c r="CO51" s="1230"/>
      <c r="CP51" s="1230"/>
      <c r="CQ51" s="1230"/>
      <c r="CR51" s="1230"/>
      <c r="CS51" s="1230"/>
      <c r="CT51" s="1230"/>
      <c r="CU51" s="1230"/>
      <c r="CV51" s="1230"/>
      <c r="CW51" s="1230"/>
      <c r="CX51" s="1230"/>
      <c r="CY51" s="1230"/>
      <c r="CZ51" s="1230"/>
      <c r="DA51" s="1230"/>
      <c r="DB51" s="1230"/>
      <c r="DC51" s="1230"/>
    </row>
    <row r="52" spans="1:109" ht="13.2" x14ac:dyDescent="0.2">
      <c r="B52" s="259"/>
      <c r="G52" s="1245"/>
      <c r="H52" s="1245"/>
      <c r="I52" s="1249"/>
      <c r="J52" s="1249"/>
      <c r="K52" s="1235"/>
      <c r="L52" s="1235"/>
      <c r="M52" s="1235"/>
      <c r="N52" s="1235"/>
      <c r="AM52" s="359"/>
      <c r="AN52" s="1233"/>
      <c r="AO52" s="1233"/>
      <c r="AP52" s="1233"/>
      <c r="AQ52" s="1233"/>
      <c r="AR52" s="1233"/>
      <c r="AS52" s="1233"/>
      <c r="AT52" s="1233"/>
      <c r="AU52" s="1233"/>
      <c r="AV52" s="1233"/>
      <c r="AW52" s="1233"/>
      <c r="AX52" s="1233"/>
      <c r="AY52" s="1233"/>
      <c r="AZ52" s="1233"/>
      <c r="BA52" s="1233"/>
      <c r="BB52" s="1233"/>
      <c r="BC52" s="1233"/>
      <c r="BD52" s="1233"/>
      <c r="BE52" s="1233"/>
      <c r="BF52" s="1233"/>
      <c r="BG52" s="1233"/>
      <c r="BH52" s="1233"/>
      <c r="BI52" s="1233"/>
      <c r="BJ52" s="1233"/>
      <c r="BK52" s="1233"/>
      <c r="BL52" s="1233"/>
      <c r="BM52" s="1233"/>
      <c r="BN52" s="1233"/>
      <c r="BO52" s="1233"/>
      <c r="BP52" s="1230"/>
      <c r="BQ52" s="1230"/>
      <c r="BR52" s="1230"/>
      <c r="BS52" s="1230"/>
      <c r="BT52" s="1230"/>
      <c r="BU52" s="1230"/>
      <c r="BV52" s="1230"/>
      <c r="BW52" s="1230"/>
      <c r="BX52" s="1230"/>
      <c r="BY52" s="1230"/>
      <c r="BZ52" s="1230"/>
      <c r="CA52" s="1230"/>
      <c r="CB52" s="1230"/>
      <c r="CC52" s="1230"/>
      <c r="CD52" s="1230"/>
      <c r="CE52" s="1230"/>
      <c r="CF52" s="1230"/>
      <c r="CG52" s="1230"/>
      <c r="CH52" s="1230"/>
      <c r="CI52" s="1230"/>
      <c r="CJ52" s="1230"/>
      <c r="CK52" s="1230"/>
      <c r="CL52" s="1230"/>
      <c r="CM52" s="1230"/>
      <c r="CN52" s="1230"/>
      <c r="CO52" s="1230"/>
      <c r="CP52" s="1230"/>
      <c r="CQ52" s="1230"/>
      <c r="CR52" s="1230"/>
      <c r="CS52" s="1230"/>
      <c r="CT52" s="1230"/>
      <c r="CU52" s="1230"/>
      <c r="CV52" s="1230"/>
      <c r="CW52" s="1230"/>
      <c r="CX52" s="1230"/>
      <c r="CY52" s="1230"/>
      <c r="CZ52" s="1230"/>
      <c r="DA52" s="1230"/>
      <c r="DB52" s="1230"/>
      <c r="DC52" s="1230"/>
    </row>
    <row r="53" spans="1:109" ht="13.2" x14ac:dyDescent="0.2">
      <c r="A53" s="358"/>
      <c r="B53" s="259"/>
      <c r="G53" s="1245"/>
      <c r="H53" s="1245"/>
      <c r="I53" s="1228"/>
      <c r="J53" s="1228"/>
      <c r="K53" s="1235"/>
      <c r="L53" s="1235"/>
      <c r="M53" s="1235"/>
      <c r="N53" s="1235"/>
      <c r="AM53" s="359"/>
      <c r="AN53" s="1233"/>
      <c r="AO53" s="1233"/>
      <c r="AP53" s="1233"/>
      <c r="AQ53" s="1233"/>
      <c r="AR53" s="1233"/>
      <c r="AS53" s="1233"/>
      <c r="AT53" s="1233"/>
      <c r="AU53" s="1233"/>
      <c r="AV53" s="1233"/>
      <c r="AW53" s="1233"/>
      <c r="AX53" s="1233"/>
      <c r="AY53" s="1233"/>
      <c r="AZ53" s="1233"/>
      <c r="BA53" s="1233"/>
      <c r="BB53" s="1233" t="s">
        <v>606</v>
      </c>
      <c r="BC53" s="1233"/>
      <c r="BD53" s="1233"/>
      <c r="BE53" s="1233"/>
      <c r="BF53" s="1233"/>
      <c r="BG53" s="1233"/>
      <c r="BH53" s="1233"/>
      <c r="BI53" s="1233"/>
      <c r="BJ53" s="1233"/>
      <c r="BK53" s="1233"/>
      <c r="BL53" s="1233"/>
      <c r="BM53" s="1233"/>
      <c r="BN53" s="1233"/>
      <c r="BO53" s="1233"/>
      <c r="BP53" s="1230">
        <v>68.900000000000006</v>
      </c>
      <c r="BQ53" s="1230"/>
      <c r="BR53" s="1230"/>
      <c r="BS53" s="1230"/>
      <c r="BT53" s="1230"/>
      <c r="BU53" s="1230"/>
      <c r="BV53" s="1230"/>
      <c r="BW53" s="1230"/>
      <c r="BX53" s="1230">
        <v>69.7</v>
      </c>
      <c r="BY53" s="1230"/>
      <c r="BZ53" s="1230"/>
      <c r="CA53" s="1230"/>
      <c r="CB53" s="1230"/>
      <c r="CC53" s="1230"/>
      <c r="CD53" s="1230"/>
      <c r="CE53" s="1230"/>
      <c r="CF53" s="1230">
        <v>64</v>
      </c>
      <c r="CG53" s="1230"/>
      <c r="CH53" s="1230"/>
      <c r="CI53" s="1230"/>
      <c r="CJ53" s="1230"/>
      <c r="CK53" s="1230"/>
      <c r="CL53" s="1230"/>
      <c r="CM53" s="1230"/>
      <c r="CN53" s="1230">
        <v>65.7</v>
      </c>
      <c r="CO53" s="1230"/>
      <c r="CP53" s="1230"/>
      <c r="CQ53" s="1230"/>
      <c r="CR53" s="1230"/>
      <c r="CS53" s="1230"/>
      <c r="CT53" s="1230"/>
      <c r="CU53" s="1230"/>
      <c r="CV53" s="1230">
        <v>64.400000000000006</v>
      </c>
      <c r="CW53" s="1230"/>
      <c r="CX53" s="1230"/>
      <c r="CY53" s="1230"/>
      <c r="CZ53" s="1230"/>
      <c r="DA53" s="1230"/>
      <c r="DB53" s="1230"/>
      <c r="DC53" s="1230"/>
    </row>
    <row r="54" spans="1:109" ht="13.2" x14ac:dyDescent="0.2">
      <c r="A54" s="358"/>
      <c r="B54" s="259"/>
      <c r="G54" s="1245"/>
      <c r="H54" s="1245"/>
      <c r="I54" s="1228"/>
      <c r="J54" s="1228"/>
      <c r="K54" s="1235"/>
      <c r="L54" s="1235"/>
      <c r="M54" s="1235"/>
      <c r="N54" s="1235"/>
      <c r="AM54" s="359"/>
      <c r="AN54" s="1233"/>
      <c r="AO54" s="1233"/>
      <c r="AP54" s="1233"/>
      <c r="AQ54" s="1233"/>
      <c r="AR54" s="1233"/>
      <c r="AS54" s="1233"/>
      <c r="AT54" s="1233"/>
      <c r="AU54" s="1233"/>
      <c r="AV54" s="1233"/>
      <c r="AW54" s="1233"/>
      <c r="AX54" s="1233"/>
      <c r="AY54" s="1233"/>
      <c r="AZ54" s="1233"/>
      <c r="BA54" s="1233"/>
      <c r="BB54" s="1233"/>
      <c r="BC54" s="1233"/>
      <c r="BD54" s="1233"/>
      <c r="BE54" s="1233"/>
      <c r="BF54" s="1233"/>
      <c r="BG54" s="1233"/>
      <c r="BH54" s="1233"/>
      <c r="BI54" s="1233"/>
      <c r="BJ54" s="1233"/>
      <c r="BK54" s="1233"/>
      <c r="BL54" s="1233"/>
      <c r="BM54" s="1233"/>
      <c r="BN54" s="1233"/>
      <c r="BO54" s="1233"/>
      <c r="BP54" s="1230"/>
      <c r="BQ54" s="1230"/>
      <c r="BR54" s="1230"/>
      <c r="BS54" s="1230"/>
      <c r="BT54" s="1230"/>
      <c r="BU54" s="1230"/>
      <c r="BV54" s="1230"/>
      <c r="BW54" s="1230"/>
      <c r="BX54" s="1230"/>
      <c r="BY54" s="1230"/>
      <c r="BZ54" s="1230"/>
      <c r="CA54" s="1230"/>
      <c r="CB54" s="1230"/>
      <c r="CC54" s="1230"/>
      <c r="CD54" s="1230"/>
      <c r="CE54" s="1230"/>
      <c r="CF54" s="1230"/>
      <c r="CG54" s="1230"/>
      <c r="CH54" s="1230"/>
      <c r="CI54" s="1230"/>
      <c r="CJ54" s="1230"/>
      <c r="CK54" s="1230"/>
      <c r="CL54" s="1230"/>
      <c r="CM54" s="1230"/>
      <c r="CN54" s="1230"/>
      <c r="CO54" s="1230"/>
      <c r="CP54" s="1230"/>
      <c r="CQ54" s="1230"/>
      <c r="CR54" s="1230"/>
      <c r="CS54" s="1230"/>
      <c r="CT54" s="1230"/>
      <c r="CU54" s="1230"/>
      <c r="CV54" s="1230"/>
      <c r="CW54" s="1230"/>
      <c r="CX54" s="1230"/>
      <c r="CY54" s="1230"/>
      <c r="CZ54" s="1230"/>
      <c r="DA54" s="1230"/>
      <c r="DB54" s="1230"/>
      <c r="DC54" s="1230"/>
    </row>
    <row r="55" spans="1:109" ht="13.2" x14ac:dyDescent="0.2">
      <c r="A55" s="358"/>
      <c r="B55" s="259"/>
      <c r="G55" s="1228"/>
      <c r="H55" s="1228"/>
      <c r="I55" s="1228"/>
      <c r="J55" s="1228"/>
      <c r="K55" s="1235"/>
      <c r="L55" s="1235"/>
      <c r="M55" s="1235"/>
      <c r="N55" s="1235"/>
      <c r="AN55" s="1234" t="s">
        <v>607</v>
      </c>
      <c r="AO55" s="1234"/>
      <c r="AP55" s="1234"/>
      <c r="AQ55" s="1234"/>
      <c r="AR55" s="1234"/>
      <c r="AS55" s="1234"/>
      <c r="AT55" s="1234"/>
      <c r="AU55" s="1234"/>
      <c r="AV55" s="1234"/>
      <c r="AW55" s="1234"/>
      <c r="AX55" s="1234"/>
      <c r="AY55" s="1234"/>
      <c r="AZ55" s="1234"/>
      <c r="BA55" s="1234"/>
      <c r="BB55" s="1233" t="s">
        <v>605</v>
      </c>
      <c r="BC55" s="1233"/>
      <c r="BD55" s="1233"/>
      <c r="BE55" s="1233"/>
      <c r="BF55" s="1233"/>
      <c r="BG55" s="1233"/>
      <c r="BH55" s="1233"/>
      <c r="BI55" s="1233"/>
      <c r="BJ55" s="1233"/>
      <c r="BK55" s="1233"/>
      <c r="BL55" s="1233"/>
      <c r="BM55" s="1233"/>
      <c r="BN55" s="1233"/>
      <c r="BO55" s="1233"/>
      <c r="BP55" s="1230">
        <v>0</v>
      </c>
      <c r="BQ55" s="1230"/>
      <c r="BR55" s="1230"/>
      <c r="BS55" s="1230"/>
      <c r="BT55" s="1230"/>
      <c r="BU55" s="1230"/>
      <c r="BV55" s="1230"/>
      <c r="BW55" s="1230"/>
      <c r="BX55" s="1230">
        <v>0</v>
      </c>
      <c r="BY55" s="1230"/>
      <c r="BZ55" s="1230"/>
      <c r="CA55" s="1230"/>
      <c r="CB55" s="1230"/>
      <c r="CC55" s="1230"/>
      <c r="CD55" s="1230"/>
      <c r="CE55" s="1230"/>
      <c r="CF55" s="1230">
        <v>0</v>
      </c>
      <c r="CG55" s="1230"/>
      <c r="CH55" s="1230"/>
      <c r="CI55" s="1230"/>
      <c r="CJ55" s="1230"/>
      <c r="CK55" s="1230"/>
      <c r="CL55" s="1230"/>
      <c r="CM55" s="1230"/>
      <c r="CN55" s="1230">
        <v>0</v>
      </c>
      <c r="CO55" s="1230"/>
      <c r="CP55" s="1230"/>
      <c r="CQ55" s="1230"/>
      <c r="CR55" s="1230"/>
      <c r="CS55" s="1230"/>
      <c r="CT55" s="1230"/>
      <c r="CU55" s="1230"/>
      <c r="CV55" s="1230">
        <v>0</v>
      </c>
      <c r="CW55" s="1230"/>
      <c r="CX55" s="1230"/>
      <c r="CY55" s="1230"/>
      <c r="CZ55" s="1230"/>
      <c r="DA55" s="1230"/>
      <c r="DB55" s="1230"/>
      <c r="DC55" s="1230"/>
    </row>
    <row r="56" spans="1:109" ht="13.2" x14ac:dyDescent="0.2">
      <c r="A56" s="358"/>
      <c r="B56" s="259"/>
      <c r="G56" s="1228"/>
      <c r="H56" s="1228"/>
      <c r="I56" s="1228"/>
      <c r="J56" s="1228"/>
      <c r="K56" s="1235"/>
      <c r="L56" s="1235"/>
      <c r="M56" s="1235"/>
      <c r="N56" s="1235"/>
      <c r="AN56" s="1234"/>
      <c r="AO56" s="1234"/>
      <c r="AP56" s="1234"/>
      <c r="AQ56" s="1234"/>
      <c r="AR56" s="1234"/>
      <c r="AS56" s="1234"/>
      <c r="AT56" s="1234"/>
      <c r="AU56" s="1234"/>
      <c r="AV56" s="1234"/>
      <c r="AW56" s="1234"/>
      <c r="AX56" s="1234"/>
      <c r="AY56" s="1234"/>
      <c r="AZ56" s="1234"/>
      <c r="BA56" s="1234"/>
      <c r="BB56" s="1233"/>
      <c r="BC56" s="1233"/>
      <c r="BD56" s="1233"/>
      <c r="BE56" s="1233"/>
      <c r="BF56" s="1233"/>
      <c r="BG56" s="1233"/>
      <c r="BH56" s="1233"/>
      <c r="BI56" s="1233"/>
      <c r="BJ56" s="1233"/>
      <c r="BK56" s="1233"/>
      <c r="BL56" s="1233"/>
      <c r="BM56" s="1233"/>
      <c r="BN56" s="1233"/>
      <c r="BO56" s="1233"/>
      <c r="BP56" s="1230"/>
      <c r="BQ56" s="1230"/>
      <c r="BR56" s="1230"/>
      <c r="BS56" s="1230"/>
      <c r="BT56" s="1230"/>
      <c r="BU56" s="1230"/>
      <c r="BV56" s="1230"/>
      <c r="BW56" s="1230"/>
      <c r="BX56" s="1230"/>
      <c r="BY56" s="1230"/>
      <c r="BZ56" s="1230"/>
      <c r="CA56" s="1230"/>
      <c r="CB56" s="1230"/>
      <c r="CC56" s="1230"/>
      <c r="CD56" s="1230"/>
      <c r="CE56" s="1230"/>
      <c r="CF56" s="1230"/>
      <c r="CG56" s="1230"/>
      <c r="CH56" s="1230"/>
      <c r="CI56" s="1230"/>
      <c r="CJ56" s="1230"/>
      <c r="CK56" s="1230"/>
      <c r="CL56" s="1230"/>
      <c r="CM56" s="1230"/>
      <c r="CN56" s="1230"/>
      <c r="CO56" s="1230"/>
      <c r="CP56" s="1230"/>
      <c r="CQ56" s="1230"/>
      <c r="CR56" s="1230"/>
      <c r="CS56" s="1230"/>
      <c r="CT56" s="1230"/>
      <c r="CU56" s="1230"/>
      <c r="CV56" s="1230"/>
      <c r="CW56" s="1230"/>
      <c r="CX56" s="1230"/>
      <c r="CY56" s="1230"/>
      <c r="CZ56" s="1230"/>
      <c r="DA56" s="1230"/>
      <c r="DB56" s="1230"/>
      <c r="DC56" s="1230"/>
    </row>
    <row r="57" spans="1:109" s="358" customFormat="1" ht="13.2" x14ac:dyDescent="0.2">
      <c r="B57" s="362"/>
      <c r="G57" s="1228"/>
      <c r="H57" s="1228"/>
      <c r="I57" s="1231"/>
      <c r="J57" s="1231"/>
      <c r="K57" s="1235"/>
      <c r="L57" s="1235"/>
      <c r="M57" s="1235"/>
      <c r="N57" s="1235"/>
      <c r="AM57" s="255"/>
      <c r="AN57" s="1234"/>
      <c r="AO57" s="1234"/>
      <c r="AP57" s="1234"/>
      <c r="AQ57" s="1234"/>
      <c r="AR57" s="1234"/>
      <c r="AS57" s="1234"/>
      <c r="AT57" s="1234"/>
      <c r="AU57" s="1234"/>
      <c r="AV57" s="1234"/>
      <c r="AW57" s="1234"/>
      <c r="AX57" s="1234"/>
      <c r="AY57" s="1234"/>
      <c r="AZ57" s="1234"/>
      <c r="BA57" s="1234"/>
      <c r="BB57" s="1233" t="s">
        <v>606</v>
      </c>
      <c r="BC57" s="1233"/>
      <c r="BD57" s="1233"/>
      <c r="BE57" s="1233"/>
      <c r="BF57" s="1233"/>
      <c r="BG57" s="1233"/>
      <c r="BH57" s="1233"/>
      <c r="BI57" s="1233"/>
      <c r="BJ57" s="1233"/>
      <c r="BK57" s="1233"/>
      <c r="BL57" s="1233"/>
      <c r="BM57" s="1233"/>
      <c r="BN57" s="1233"/>
      <c r="BO57" s="1233"/>
      <c r="BP57" s="1230">
        <v>59.4</v>
      </c>
      <c r="BQ57" s="1230"/>
      <c r="BR57" s="1230"/>
      <c r="BS57" s="1230"/>
      <c r="BT57" s="1230"/>
      <c r="BU57" s="1230"/>
      <c r="BV57" s="1230"/>
      <c r="BW57" s="1230"/>
      <c r="BX57" s="1230">
        <v>60.4</v>
      </c>
      <c r="BY57" s="1230"/>
      <c r="BZ57" s="1230"/>
      <c r="CA57" s="1230"/>
      <c r="CB57" s="1230"/>
      <c r="CC57" s="1230"/>
      <c r="CD57" s="1230"/>
      <c r="CE57" s="1230"/>
      <c r="CF57" s="1230">
        <v>61.5</v>
      </c>
      <c r="CG57" s="1230"/>
      <c r="CH57" s="1230"/>
      <c r="CI57" s="1230"/>
      <c r="CJ57" s="1230"/>
      <c r="CK57" s="1230"/>
      <c r="CL57" s="1230"/>
      <c r="CM57" s="1230"/>
      <c r="CN57" s="1230">
        <v>60.9</v>
      </c>
      <c r="CO57" s="1230"/>
      <c r="CP57" s="1230"/>
      <c r="CQ57" s="1230"/>
      <c r="CR57" s="1230"/>
      <c r="CS57" s="1230"/>
      <c r="CT57" s="1230"/>
      <c r="CU57" s="1230"/>
      <c r="CV57" s="1230">
        <v>62.3</v>
      </c>
      <c r="CW57" s="1230"/>
      <c r="CX57" s="1230"/>
      <c r="CY57" s="1230"/>
      <c r="CZ57" s="1230"/>
      <c r="DA57" s="1230"/>
      <c r="DB57" s="1230"/>
      <c r="DC57" s="1230"/>
      <c r="DD57" s="363"/>
      <c r="DE57" s="362"/>
    </row>
    <row r="58" spans="1:109" s="358" customFormat="1" ht="13.2" x14ac:dyDescent="0.2">
      <c r="A58" s="255"/>
      <c r="B58" s="362"/>
      <c r="G58" s="1228"/>
      <c r="H58" s="1228"/>
      <c r="I58" s="1231"/>
      <c r="J58" s="1231"/>
      <c r="K58" s="1235"/>
      <c r="L58" s="1235"/>
      <c r="M58" s="1235"/>
      <c r="N58" s="1235"/>
      <c r="AM58" s="255"/>
      <c r="AN58" s="1234"/>
      <c r="AO58" s="1234"/>
      <c r="AP58" s="1234"/>
      <c r="AQ58" s="1234"/>
      <c r="AR58" s="1234"/>
      <c r="AS58" s="1234"/>
      <c r="AT58" s="1234"/>
      <c r="AU58" s="1234"/>
      <c r="AV58" s="1234"/>
      <c r="AW58" s="1234"/>
      <c r="AX58" s="1234"/>
      <c r="AY58" s="1234"/>
      <c r="AZ58" s="1234"/>
      <c r="BA58" s="1234"/>
      <c r="BB58" s="1233"/>
      <c r="BC58" s="1233"/>
      <c r="BD58" s="1233"/>
      <c r="BE58" s="1233"/>
      <c r="BF58" s="1233"/>
      <c r="BG58" s="1233"/>
      <c r="BH58" s="1233"/>
      <c r="BI58" s="1233"/>
      <c r="BJ58" s="1233"/>
      <c r="BK58" s="1233"/>
      <c r="BL58" s="1233"/>
      <c r="BM58" s="1233"/>
      <c r="BN58" s="1233"/>
      <c r="BO58" s="1233"/>
      <c r="BP58" s="1230"/>
      <c r="BQ58" s="1230"/>
      <c r="BR58" s="1230"/>
      <c r="BS58" s="1230"/>
      <c r="BT58" s="1230"/>
      <c r="BU58" s="1230"/>
      <c r="BV58" s="1230"/>
      <c r="BW58" s="1230"/>
      <c r="BX58" s="1230"/>
      <c r="BY58" s="1230"/>
      <c r="BZ58" s="1230"/>
      <c r="CA58" s="1230"/>
      <c r="CB58" s="1230"/>
      <c r="CC58" s="1230"/>
      <c r="CD58" s="1230"/>
      <c r="CE58" s="1230"/>
      <c r="CF58" s="1230"/>
      <c r="CG58" s="1230"/>
      <c r="CH58" s="1230"/>
      <c r="CI58" s="1230"/>
      <c r="CJ58" s="1230"/>
      <c r="CK58" s="1230"/>
      <c r="CL58" s="1230"/>
      <c r="CM58" s="1230"/>
      <c r="CN58" s="1230"/>
      <c r="CO58" s="1230"/>
      <c r="CP58" s="1230"/>
      <c r="CQ58" s="1230"/>
      <c r="CR58" s="1230"/>
      <c r="CS58" s="1230"/>
      <c r="CT58" s="1230"/>
      <c r="CU58" s="1230"/>
      <c r="CV58" s="1230"/>
      <c r="CW58" s="1230"/>
      <c r="CX58" s="1230"/>
      <c r="CY58" s="1230"/>
      <c r="CZ58" s="1230"/>
      <c r="DA58" s="1230"/>
      <c r="DB58" s="1230"/>
      <c r="DC58" s="1230"/>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608</v>
      </c>
    </row>
    <row r="64" spans="1:109" ht="13.2" x14ac:dyDescent="0.2">
      <c r="B64" s="259"/>
      <c r="G64" s="357"/>
      <c r="I64" s="369"/>
      <c r="J64" s="369"/>
      <c r="K64" s="369"/>
      <c r="L64" s="369"/>
      <c r="M64" s="369"/>
      <c r="N64" s="370"/>
      <c r="AM64" s="357"/>
      <c r="AN64" s="357" t="s">
        <v>601</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36" t="s">
        <v>609</v>
      </c>
      <c r="AO65" s="1237"/>
      <c r="AP65" s="1237"/>
      <c r="AQ65" s="1237"/>
      <c r="AR65" s="1237"/>
      <c r="AS65" s="1237"/>
      <c r="AT65" s="1237"/>
      <c r="AU65" s="1237"/>
      <c r="AV65" s="1237"/>
      <c r="AW65" s="1237"/>
      <c r="AX65" s="1237"/>
      <c r="AY65" s="1237"/>
      <c r="AZ65" s="1237"/>
      <c r="BA65" s="1237"/>
      <c r="BB65" s="1237"/>
      <c r="BC65" s="1237"/>
      <c r="BD65" s="1237"/>
      <c r="BE65" s="1237"/>
      <c r="BF65" s="1237"/>
      <c r="BG65" s="1237"/>
      <c r="BH65" s="1237"/>
      <c r="BI65" s="1237"/>
      <c r="BJ65" s="1237"/>
      <c r="BK65" s="1237"/>
      <c r="BL65" s="1237"/>
      <c r="BM65" s="1237"/>
      <c r="BN65" s="1237"/>
      <c r="BO65" s="1237"/>
      <c r="BP65" s="1237"/>
      <c r="BQ65" s="1237"/>
      <c r="BR65" s="1237"/>
      <c r="BS65" s="1237"/>
      <c r="BT65" s="1237"/>
      <c r="BU65" s="1237"/>
      <c r="BV65" s="1237"/>
      <c r="BW65" s="1237"/>
      <c r="BX65" s="1237"/>
      <c r="BY65" s="1237"/>
      <c r="BZ65" s="1237"/>
      <c r="CA65" s="1237"/>
      <c r="CB65" s="1237"/>
      <c r="CC65" s="1237"/>
      <c r="CD65" s="1237"/>
      <c r="CE65" s="1237"/>
      <c r="CF65" s="1237"/>
      <c r="CG65" s="1237"/>
      <c r="CH65" s="1237"/>
      <c r="CI65" s="1237"/>
      <c r="CJ65" s="1237"/>
      <c r="CK65" s="1237"/>
      <c r="CL65" s="1237"/>
      <c r="CM65" s="1237"/>
      <c r="CN65" s="1237"/>
      <c r="CO65" s="1237"/>
      <c r="CP65" s="1237"/>
      <c r="CQ65" s="1237"/>
      <c r="CR65" s="1237"/>
      <c r="CS65" s="1237"/>
      <c r="CT65" s="1237"/>
      <c r="CU65" s="1237"/>
      <c r="CV65" s="1237"/>
      <c r="CW65" s="1237"/>
      <c r="CX65" s="1237"/>
      <c r="CY65" s="1237"/>
      <c r="CZ65" s="1237"/>
      <c r="DA65" s="1237"/>
      <c r="DB65" s="1237"/>
      <c r="DC65" s="1238"/>
    </row>
    <row r="66" spans="2:107" ht="13.2" x14ac:dyDescent="0.2">
      <c r="B66" s="259"/>
      <c r="AN66" s="1239"/>
      <c r="AO66" s="1240"/>
      <c r="AP66" s="1240"/>
      <c r="AQ66" s="1240"/>
      <c r="AR66" s="1240"/>
      <c r="AS66" s="1240"/>
      <c r="AT66" s="1240"/>
      <c r="AU66" s="1240"/>
      <c r="AV66" s="1240"/>
      <c r="AW66" s="1240"/>
      <c r="AX66" s="1240"/>
      <c r="AY66" s="1240"/>
      <c r="AZ66" s="1240"/>
      <c r="BA66" s="1240"/>
      <c r="BB66" s="1240"/>
      <c r="BC66" s="1240"/>
      <c r="BD66" s="1240"/>
      <c r="BE66" s="1240"/>
      <c r="BF66" s="1240"/>
      <c r="BG66" s="1240"/>
      <c r="BH66" s="1240"/>
      <c r="BI66" s="1240"/>
      <c r="BJ66" s="1240"/>
      <c r="BK66" s="1240"/>
      <c r="BL66" s="1240"/>
      <c r="BM66" s="1240"/>
      <c r="BN66" s="1240"/>
      <c r="BO66" s="1240"/>
      <c r="BP66" s="1240"/>
      <c r="BQ66" s="1240"/>
      <c r="BR66" s="1240"/>
      <c r="BS66" s="1240"/>
      <c r="BT66" s="1240"/>
      <c r="BU66" s="1240"/>
      <c r="BV66" s="1240"/>
      <c r="BW66" s="1240"/>
      <c r="BX66" s="1240"/>
      <c r="BY66" s="1240"/>
      <c r="BZ66" s="1240"/>
      <c r="CA66" s="1240"/>
      <c r="CB66" s="1240"/>
      <c r="CC66" s="1240"/>
      <c r="CD66" s="1240"/>
      <c r="CE66" s="1240"/>
      <c r="CF66" s="1240"/>
      <c r="CG66" s="1240"/>
      <c r="CH66" s="1240"/>
      <c r="CI66" s="1240"/>
      <c r="CJ66" s="1240"/>
      <c r="CK66" s="1240"/>
      <c r="CL66" s="1240"/>
      <c r="CM66" s="1240"/>
      <c r="CN66" s="1240"/>
      <c r="CO66" s="1240"/>
      <c r="CP66" s="1240"/>
      <c r="CQ66" s="1240"/>
      <c r="CR66" s="1240"/>
      <c r="CS66" s="1240"/>
      <c r="CT66" s="1240"/>
      <c r="CU66" s="1240"/>
      <c r="CV66" s="1240"/>
      <c r="CW66" s="1240"/>
      <c r="CX66" s="1240"/>
      <c r="CY66" s="1240"/>
      <c r="CZ66" s="1240"/>
      <c r="DA66" s="1240"/>
      <c r="DB66" s="1240"/>
      <c r="DC66" s="1241"/>
    </row>
    <row r="67" spans="2:107" ht="13.2" x14ac:dyDescent="0.2">
      <c r="B67" s="259"/>
      <c r="AN67" s="1239"/>
      <c r="AO67" s="1240"/>
      <c r="AP67" s="1240"/>
      <c r="AQ67" s="1240"/>
      <c r="AR67" s="1240"/>
      <c r="AS67" s="1240"/>
      <c r="AT67" s="1240"/>
      <c r="AU67" s="1240"/>
      <c r="AV67" s="1240"/>
      <c r="AW67" s="1240"/>
      <c r="AX67" s="1240"/>
      <c r="AY67" s="1240"/>
      <c r="AZ67" s="1240"/>
      <c r="BA67" s="1240"/>
      <c r="BB67" s="1240"/>
      <c r="BC67" s="1240"/>
      <c r="BD67" s="1240"/>
      <c r="BE67" s="1240"/>
      <c r="BF67" s="1240"/>
      <c r="BG67" s="1240"/>
      <c r="BH67" s="1240"/>
      <c r="BI67" s="1240"/>
      <c r="BJ67" s="1240"/>
      <c r="BK67" s="1240"/>
      <c r="BL67" s="1240"/>
      <c r="BM67" s="1240"/>
      <c r="BN67" s="1240"/>
      <c r="BO67" s="1240"/>
      <c r="BP67" s="1240"/>
      <c r="BQ67" s="1240"/>
      <c r="BR67" s="1240"/>
      <c r="BS67" s="1240"/>
      <c r="BT67" s="1240"/>
      <c r="BU67" s="1240"/>
      <c r="BV67" s="1240"/>
      <c r="BW67" s="1240"/>
      <c r="BX67" s="1240"/>
      <c r="BY67" s="1240"/>
      <c r="BZ67" s="1240"/>
      <c r="CA67" s="1240"/>
      <c r="CB67" s="1240"/>
      <c r="CC67" s="1240"/>
      <c r="CD67" s="1240"/>
      <c r="CE67" s="1240"/>
      <c r="CF67" s="1240"/>
      <c r="CG67" s="1240"/>
      <c r="CH67" s="1240"/>
      <c r="CI67" s="1240"/>
      <c r="CJ67" s="1240"/>
      <c r="CK67" s="1240"/>
      <c r="CL67" s="1240"/>
      <c r="CM67" s="1240"/>
      <c r="CN67" s="1240"/>
      <c r="CO67" s="1240"/>
      <c r="CP67" s="1240"/>
      <c r="CQ67" s="1240"/>
      <c r="CR67" s="1240"/>
      <c r="CS67" s="1240"/>
      <c r="CT67" s="1240"/>
      <c r="CU67" s="1240"/>
      <c r="CV67" s="1240"/>
      <c r="CW67" s="1240"/>
      <c r="CX67" s="1240"/>
      <c r="CY67" s="1240"/>
      <c r="CZ67" s="1240"/>
      <c r="DA67" s="1240"/>
      <c r="DB67" s="1240"/>
      <c r="DC67" s="1241"/>
    </row>
    <row r="68" spans="2:107" ht="13.2" x14ac:dyDescent="0.2">
      <c r="B68" s="259"/>
      <c r="AN68" s="1239"/>
      <c r="AO68" s="1240"/>
      <c r="AP68" s="1240"/>
      <c r="AQ68" s="1240"/>
      <c r="AR68" s="1240"/>
      <c r="AS68" s="1240"/>
      <c r="AT68" s="1240"/>
      <c r="AU68" s="1240"/>
      <c r="AV68" s="1240"/>
      <c r="AW68" s="1240"/>
      <c r="AX68" s="1240"/>
      <c r="AY68" s="1240"/>
      <c r="AZ68" s="1240"/>
      <c r="BA68" s="1240"/>
      <c r="BB68" s="1240"/>
      <c r="BC68" s="1240"/>
      <c r="BD68" s="1240"/>
      <c r="BE68" s="1240"/>
      <c r="BF68" s="1240"/>
      <c r="BG68" s="1240"/>
      <c r="BH68" s="1240"/>
      <c r="BI68" s="1240"/>
      <c r="BJ68" s="1240"/>
      <c r="BK68" s="1240"/>
      <c r="BL68" s="1240"/>
      <c r="BM68" s="1240"/>
      <c r="BN68" s="1240"/>
      <c r="BO68" s="1240"/>
      <c r="BP68" s="1240"/>
      <c r="BQ68" s="1240"/>
      <c r="BR68" s="1240"/>
      <c r="BS68" s="1240"/>
      <c r="BT68" s="1240"/>
      <c r="BU68" s="1240"/>
      <c r="BV68" s="1240"/>
      <c r="BW68" s="1240"/>
      <c r="BX68" s="1240"/>
      <c r="BY68" s="1240"/>
      <c r="BZ68" s="1240"/>
      <c r="CA68" s="1240"/>
      <c r="CB68" s="1240"/>
      <c r="CC68" s="1240"/>
      <c r="CD68" s="1240"/>
      <c r="CE68" s="1240"/>
      <c r="CF68" s="1240"/>
      <c r="CG68" s="1240"/>
      <c r="CH68" s="1240"/>
      <c r="CI68" s="1240"/>
      <c r="CJ68" s="1240"/>
      <c r="CK68" s="1240"/>
      <c r="CL68" s="1240"/>
      <c r="CM68" s="1240"/>
      <c r="CN68" s="1240"/>
      <c r="CO68" s="1240"/>
      <c r="CP68" s="1240"/>
      <c r="CQ68" s="1240"/>
      <c r="CR68" s="1240"/>
      <c r="CS68" s="1240"/>
      <c r="CT68" s="1240"/>
      <c r="CU68" s="1240"/>
      <c r="CV68" s="1240"/>
      <c r="CW68" s="1240"/>
      <c r="CX68" s="1240"/>
      <c r="CY68" s="1240"/>
      <c r="CZ68" s="1240"/>
      <c r="DA68" s="1240"/>
      <c r="DB68" s="1240"/>
      <c r="DC68" s="1241"/>
    </row>
    <row r="69" spans="2:107" ht="13.2" x14ac:dyDescent="0.2">
      <c r="B69" s="259"/>
      <c r="AN69" s="1242"/>
      <c r="AO69" s="1243"/>
      <c r="AP69" s="1243"/>
      <c r="AQ69" s="1243"/>
      <c r="AR69" s="1243"/>
      <c r="AS69" s="1243"/>
      <c r="AT69" s="1243"/>
      <c r="AU69" s="1243"/>
      <c r="AV69" s="1243"/>
      <c r="AW69" s="1243"/>
      <c r="AX69" s="1243"/>
      <c r="AY69" s="1243"/>
      <c r="AZ69" s="1243"/>
      <c r="BA69" s="1243"/>
      <c r="BB69" s="1243"/>
      <c r="BC69" s="1243"/>
      <c r="BD69" s="1243"/>
      <c r="BE69" s="1243"/>
      <c r="BF69" s="1243"/>
      <c r="BG69" s="1243"/>
      <c r="BH69" s="1243"/>
      <c r="BI69" s="1243"/>
      <c r="BJ69" s="1243"/>
      <c r="BK69" s="1243"/>
      <c r="BL69" s="1243"/>
      <c r="BM69" s="1243"/>
      <c r="BN69" s="1243"/>
      <c r="BO69" s="1243"/>
      <c r="BP69" s="1243"/>
      <c r="BQ69" s="1243"/>
      <c r="BR69" s="1243"/>
      <c r="BS69" s="1243"/>
      <c r="BT69" s="1243"/>
      <c r="BU69" s="1243"/>
      <c r="BV69" s="1243"/>
      <c r="BW69" s="1243"/>
      <c r="BX69" s="1243"/>
      <c r="BY69" s="1243"/>
      <c r="BZ69" s="1243"/>
      <c r="CA69" s="1243"/>
      <c r="CB69" s="1243"/>
      <c r="CC69" s="1243"/>
      <c r="CD69" s="1243"/>
      <c r="CE69" s="1243"/>
      <c r="CF69" s="1243"/>
      <c r="CG69" s="1243"/>
      <c r="CH69" s="1243"/>
      <c r="CI69" s="1243"/>
      <c r="CJ69" s="1243"/>
      <c r="CK69" s="1243"/>
      <c r="CL69" s="1243"/>
      <c r="CM69" s="1243"/>
      <c r="CN69" s="1243"/>
      <c r="CO69" s="1243"/>
      <c r="CP69" s="1243"/>
      <c r="CQ69" s="1243"/>
      <c r="CR69" s="1243"/>
      <c r="CS69" s="1243"/>
      <c r="CT69" s="1243"/>
      <c r="CU69" s="1243"/>
      <c r="CV69" s="1243"/>
      <c r="CW69" s="1243"/>
      <c r="CX69" s="1243"/>
      <c r="CY69" s="1243"/>
      <c r="CZ69" s="1243"/>
      <c r="DA69" s="1243"/>
      <c r="DB69" s="1243"/>
      <c r="DC69" s="1244"/>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603</v>
      </c>
    </row>
    <row r="72" spans="2:107" ht="13.2" x14ac:dyDescent="0.2">
      <c r="B72" s="259"/>
      <c r="G72" s="1228"/>
      <c r="H72" s="1228"/>
      <c r="I72" s="1228"/>
      <c r="J72" s="1228"/>
      <c r="K72" s="360"/>
      <c r="L72" s="360"/>
      <c r="M72" s="361"/>
      <c r="N72" s="361"/>
      <c r="AN72" s="1246"/>
      <c r="AO72" s="1247"/>
      <c r="AP72" s="1247"/>
      <c r="AQ72" s="1247"/>
      <c r="AR72" s="1247"/>
      <c r="AS72" s="1247"/>
      <c r="AT72" s="1247"/>
      <c r="AU72" s="1247"/>
      <c r="AV72" s="1247"/>
      <c r="AW72" s="1247"/>
      <c r="AX72" s="1247"/>
      <c r="AY72" s="1247"/>
      <c r="AZ72" s="1247"/>
      <c r="BA72" s="1247"/>
      <c r="BB72" s="1247"/>
      <c r="BC72" s="1247"/>
      <c r="BD72" s="1247"/>
      <c r="BE72" s="1247"/>
      <c r="BF72" s="1247"/>
      <c r="BG72" s="1247"/>
      <c r="BH72" s="1247"/>
      <c r="BI72" s="1247"/>
      <c r="BJ72" s="1247"/>
      <c r="BK72" s="1247"/>
      <c r="BL72" s="1247"/>
      <c r="BM72" s="1247"/>
      <c r="BN72" s="1247"/>
      <c r="BO72" s="1248"/>
      <c r="BP72" s="1234" t="s">
        <v>564</v>
      </c>
      <c r="BQ72" s="1234"/>
      <c r="BR72" s="1234"/>
      <c r="BS72" s="1234"/>
      <c r="BT72" s="1234"/>
      <c r="BU72" s="1234"/>
      <c r="BV72" s="1234"/>
      <c r="BW72" s="1234"/>
      <c r="BX72" s="1234" t="s">
        <v>565</v>
      </c>
      <c r="BY72" s="1234"/>
      <c r="BZ72" s="1234"/>
      <c r="CA72" s="1234"/>
      <c r="CB72" s="1234"/>
      <c r="CC72" s="1234"/>
      <c r="CD72" s="1234"/>
      <c r="CE72" s="1234"/>
      <c r="CF72" s="1234" t="s">
        <v>566</v>
      </c>
      <c r="CG72" s="1234"/>
      <c r="CH72" s="1234"/>
      <c r="CI72" s="1234"/>
      <c r="CJ72" s="1234"/>
      <c r="CK72" s="1234"/>
      <c r="CL72" s="1234"/>
      <c r="CM72" s="1234"/>
      <c r="CN72" s="1234" t="s">
        <v>567</v>
      </c>
      <c r="CO72" s="1234"/>
      <c r="CP72" s="1234"/>
      <c r="CQ72" s="1234"/>
      <c r="CR72" s="1234"/>
      <c r="CS72" s="1234"/>
      <c r="CT72" s="1234"/>
      <c r="CU72" s="1234"/>
      <c r="CV72" s="1234" t="s">
        <v>568</v>
      </c>
      <c r="CW72" s="1234"/>
      <c r="CX72" s="1234"/>
      <c r="CY72" s="1234"/>
      <c r="CZ72" s="1234"/>
      <c r="DA72" s="1234"/>
      <c r="DB72" s="1234"/>
      <c r="DC72" s="1234"/>
    </row>
    <row r="73" spans="2:107" ht="13.2" x14ac:dyDescent="0.2">
      <c r="B73" s="259"/>
      <c r="G73" s="1245"/>
      <c r="H73" s="1245"/>
      <c r="I73" s="1245"/>
      <c r="J73" s="1245"/>
      <c r="K73" s="1229"/>
      <c r="L73" s="1229"/>
      <c r="M73" s="1229"/>
      <c r="N73" s="1229"/>
      <c r="AM73" s="359"/>
      <c r="AN73" s="1233" t="s">
        <v>604</v>
      </c>
      <c r="AO73" s="1233"/>
      <c r="AP73" s="1233"/>
      <c r="AQ73" s="1233"/>
      <c r="AR73" s="1233"/>
      <c r="AS73" s="1233"/>
      <c r="AT73" s="1233"/>
      <c r="AU73" s="1233"/>
      <c r="AV73" s="1233"/>
      <c r="AW73" s="1233"/>
      <c r="AX73" s="1233"/>
      <c r="AY73" s="1233"/>
      <c r="AZ73" s="1233"/>
      <c r="BA73" s="1233"/>
      <c r="BB73" s="1233" t="s">
        <v>605</v>
      </c>
      <c r="BC73" s="1233"/>
      <c r="BD73" s="1233"/>
      <c r="BE73" s="1233"/>
      <c r="BF73" s="1233"/>
      <c r="BG73" s="1233"/>
      <c r="BH73" s="1233"/>
      <c r="BI73" s="1233"/>
      <c r="BJ73" s="1233"/>
      <c r="BK73" s="1233"/>
      <c r="BL73" s="1233"/>
      <c r="BM73" s="1233"/>
      <c r="BN73" s="1233"/>
      <c r="BO73" s="1233"/>
      <c r="BP73" s="1230"/>
      <c r="BQ73" s="1230"/>
      <c r="BR73" s="1230"/>
      <c r="BS73" s="1230"/>
      <c r="BT73" s="1230"/>
      <c r="BU73" s="1230"/>
      <c r="BV73" s="1230"/>
      <c r="BW73" s="1230"/>
      <c r="BX73" s="1230"/>
      <c r="BY73" s="1230"/>
      <c r="BZ73" s="1230"/>
      <c r="CA73" s="1230"/>
      <c r="CB73" s="1230"/>
      <c r="CC73" s="1230"/>
      <c r="CD73" s="1230"/>
      <c r="CE73" s="1230"/>
      <c r="CF73" s="1230"/>
      <c r="CG73" s="1230"/>
      <c r="CH73" s="1230"/>
      <c r="CI73" s="1230"/>
      <c r="CJ73" s="1230"/>
      <c r="CK73" s="1230"/>
      <c r="CL73" s="1230"/>
      <c r="CM73" s="1230"/>
      <c r="CN73" s="1230"/>
      <c r="CO73" s="1230"/>
      <c r="CP73" s="1230"/>
      <c r="CQ73" s="1230"/>
      <c r="CR73" s="1230"/>
      <c r="CS73" s="1230"/>
      <c r="CT73" s="1230"/>
      <c r="CU73" s="1230"/>
      <c r="CV73" s="1230"/>
      <c r="CW73" s="1230"/>
      <c r="CX73" s="1230"/>
      <c r="CY73" s="1230"/>
      <c r="CZ73" s="1230"/>
      <c r="DA73" s="1230"/>
      <c r="DB73" s="1230"/>
      <c r="DC73" s="1230"/>
    </row>
    <row r="74" spans="2:107" ht="13.2" x14ac:dyDescent="0.2">
      <c r="B74" s="259"/>
      <c r="G74" s="1245"/>
      <c r="H74" s="1245"/>
      <c r="I74" s="1245"/>
      <c r="J74" s="1245"/>
      <c r="K74" s="1229"/>
      <c r="L74" s="1229"/>
      <c r="M74" s="1229"/>
      <c r="N74" s="1229"/>
      <c r="AM74" s="359"/>
      <c r="AN74" s="1233"/>
      <c r="AO74" s="1233"/>
      <c r="AP74" s="1233"/>
      <c r="AQ74" s="1233"/>
      <c r="AR74" s="1233"/>
      <c r="AS74" s="1233"/>
      <c r="AT74" s="1233"/>
      <c r="AU74" s="1233"/>
      <c r="AV74" s="1233"/>
      <c r="AW74" s="1233"/>
      <c r="AX74" s="1233"/>
      <c r="AY74" s="1233"/>
      <c r="AZ74" s="1233"/>
      <c r="BA74" s="1233"/>
      <c r="BB74" s="1233"/>
      <c r="BC74" s="1233"/>
      <c r="BD74" s="1233"/>
      <c r="BE74" s="1233"/>
      <c r="BF74" s="1233"/>
      <c r="BG74" s="1233"/>
      <c r="BH74" s="1233"/>
      <c r="BI74" s="1233"/>
      <c r="BJ74" s="1233"/>
      <c r="BK74" s="1233"/>
      <c r="BL74" s="1233"/>
      <c r="BM74" s="1233"/>
      <c r="BN74" s="1233"/>
      <c r="BO74" s="1233"/>
      <c r="BP74" s="1230"/>
      <c r="BQ74" s="1230"/>
      <c r="BR74" s="1230"/>
      <c r="BS74" s="1230"/>
      <c r="BT74" s="1230"/>
      <c r="BU74" s="1230"/>
      <c r="BV74" s="1230"/>
      <c r="BW74" s="1230"/>
      <c r="BX74" s="1230"/>
      <c r="BY74" s="1230"/>
      <c r="BZ74" s="1230"/>
      <c r="CA74" s="1230"/>
      <c r="CB74" s="1230"/>
      <c r="CC74" s="1230"/>
      <c r="CD74" s="1230"/>
      <c r="CE74" s="1230"/>
      <c r="CF74" s="1230"/>
      <c r="CG74" s="1230"/>
      <c r="CH74" s="1230"/>
      <c r="CI74" s="1230"/>
      <c r="CJ74" s="1230"/>
      <c r="CK74" s="1230"/>
      <c r="CL74" s="1230"/>
      <c r="CM74" s="1230"/>
      <c r="CN74" s="1230"/>
      <c r="CO74" s="1230"/>
      <c r="CP74" s="1230"/>
      <c r="CQ74" s="1230"/>
      <c r="CR74" s="1230"/>
      <c r="CS74" s="1230"/>
      <c r="CT74" s="1230"/>
      <c r="CU74" s="1230"/>
      <c r="CV74" s="1230"/>
      <c r="CW74" s="1230"/>
      <c r="CX74" s="1230"/>
      <c r="CY74" s="1230"/>
      <c r="CZ74" s="1230"/>
      <c r="DA74" s="1230"/>
      <c r="DB74" s="1230"/>
      <c r="DC74" s="1230"/>
    </row>
    <row r="75" spans="2:107" ht="13.2" x14ac:dyDescent="0.2">
      <c r="B75" s="259"/>
      <c r="G75" s="1245"/>
      <c r="H75" s="1245"/>
      <c r="I75" s="1228"/>
      <c r="J75" s="1228"/>
      <c r="K75" s="1235"/>
      <c r="L75" s="1235"/>
      <c r="M75" s="1235"/>
      <c r="N75" s="1235"/>
      <c r="AM75" s="359"/>
      <c r="AN75" s="1233"/>
      <c r="AO75" s="1233"/>
      <c r="AP75" s="1233"/>
      <c r="AQ75" s="1233"/>
      <c r="AR75" s="1233"/>
      <c r="AS75" s="1233"/>
      <c r="AT75" s="1233"/>
      <c r="AU75" s="1233"/>
      <c r="AV75" s="1233"/>
      <c r="AW75" s="1233"/>
      <c r="AX75" s="1233"/>
      <c r="AY75" s="1233"/>
      <c r="AZ75" s="1233"/>
      <c r="BA75" s="1233"/>
      <c r="BB75" s="1233" t="s">
        <v>610</v>
      </c>
      <c r="BC75" s="1233"/>
      <c r="BD75" s="1233"/>
      <c r="BE75" s="1233"/>
      <c r="BF75" s="1233"/>
      <c r="BG75" s="1233"/>
      <c r="BH75" s="1233"/>
      <c r="BI75" s="1233"/>
      <c r="BJ75" s="1233"/>
      <c r="BK75" s="1233"/>
      <c r="BL75" s="1233"/>
      <c r="BM75" s="1233"/>
      <c r="BN75" s="1233"/>
      <c r="BO75" s="1233"/>
      <c r="BP75" s="1230">
        <v>2.8</v>
      </c>
      <c r="BQ75" s="1230"/>
      <c r="BR75" s="1230"/>
      <c r="BS75" s="1230"/>
      <c r="BT75" s="1230"/>
      <c r="BU75" s="1230"/>
      <c r="BV75" s="1230"/>
      <c r="BW75" s="1230"/>
      <c r="BX75" s="1230">
        <v>4</v>
      </c>
      <c r="BY75" s="1230"/>
      <c r="BZ75" s="1230"/>
      <c r="CA75" s="1230"/>
      <c r="CB75" s="1230"/>
      <c r="CC75" s="1230"/>
      <c r="CD75" s="1230"/>
      <c r="CE75" s="1230"/>
      <c r="CF75" s="1230">
        <v>4.9000000000000004</v>
      </c>
      <c r="CG75" s="1230"/>
      <c r="CH75" s="1230"/>
      <c r="CI75" s="1230"/>
      <c r="CJ75" s="1230"/>
      <c r="CK75" s="1230"/>
      <c r="CL75" s="1230"/>
      <c r="CM75" s="1230"/>
      <c r="CN75" s="1230">
        <v>6.4</v>
      </c>
      <c r="CO75" s="1230"/>
      <c r="CP75" s="1230"/>
      <c r="CQ75" s="1230"/>
      <c r="CR75" s="1230"/>
      <c r="CS75" s="1230"/>
      <c r="CT75" s="1230"/>
      <c r="CU75" s="1230"/>
      <c r="CV75" s="1230">
        <v>6.5</v>
      </c>
      <c r="CW75" s="1230"/>
      <c r="CX75" s="1230"/>
      <c r="CY75" s="1230"/>
      <c r="CZ75" s="1230"/>
      <c r="DA75" s="1230"/>
      <c r="DB75" s="1230"/>
      <c r="DC75" s="1230"/>
    </row>
    <row r="76" spans="2:107" ht="13.2" x14ac:dyDescent="0.2">
      <c r="B76" s="259"/>
      <c r="G76" s="1245"/>
      <c r="H76" s="1245"/>
      <c r="I76" s="1228"/>
      <c r="J76" s="1228"/>
      <c r="K76" s="1235"/>
      <c r="L76" s="1235"/>
      <c r="M76" s="1235"/>
      <c r="N76" s="1235"/>
      <c r="AM76" s="359"/>
      <c r="AN76" s="1233"/>
      <c r="AO76" s="1233"/>
      <c r="AP76" s="1233"/>
      <c r="AQ76" s="1233"/>
      <c r="AR76" s="1233"/>
      <c r="AS76" s="1233"/>
      <c r="AT76" s="1233"/>
      <c r="AU76" s="1233"/>
      <c r="AV76" s="1233"/>
      <c r="AW76" s="1233"/>
      <c r="AX76" s="1233"/>
      <c r="AY76" s="1233"/>
      <c r="AZ76" s="1233"/>
      <c r="BA76" s="1233"/>
      <c r="BB76" s="1233"/>
      <c r="BC76" s="1233"/>
      <c r="BD76" s="1233"/>
      <c r="BE76" s="1233"/>
      <c r="BF76" s="1233"/>
      <c r="BG76" s="1233"/>
      <c r="BH76" s="1233"/>
      <c r="BI76" s="1233"/>
      <c r="BJ76" s="1233"/>
      <c r="BK76" s="1233"/>
      <c r="BL76" s="1233"/>
      <c r="BM76" s="1233"/>
      <c r="BN76" s="1233"/>
      <c r="BO76" s="1233"/>
      <c r="BP76" s="1230"/>
      <c r="BQ76" s="1230"/>
      <c r="BR76" s="1230"/>
      <c r="BS76" s="1230"/>
      <c r="BT76" s="1230"/>
      <c r="BU76" s="1230"/>
      <c r="BV76" s="1230"/>
      <c r="BW76" s="1230"/>
      <c r="BX76" s="1230"/>
      <c r="BY76" s="1230"/>
      <c r="BZ76" s="1230"/>
      <c r="CA76" s="1230"/>
      <c r="CB76" s="1230"/>
      <c r="CC76" s="1230"/>
      <c r="CD76" s="1230"/>
      <c r="CE76" s="1230"/>
      <c r="CF76" s="1230"/>
      <c r="CG76" s="1230"/>
      <c r="CH76" s="1230"/>
      <c r="CI76" s="1230"/>
      <c r="CJ76" s="1230"/>
      <c r="CK76" s="1230"/>
      <c r="CL76" s="1230"/>
      <c r="CM76" s="1230"/>
      <c r="CN76" s="1230"/>
      <c r="CO76" s="1230"/>
      <c r="CP76" s="1230"/>
      <c r="CQ76" s="1230"/>
      <c r="CR76" s="1230"/>
      <c r="CS76" s="1230"/>
      <c r="CT76" s="1230"/>
      <c r="CU76" s="1230"/>
      <c r="CV76" s="1230"/>
      <c r="CW76" s="1230"/>
      <c r="CX76" s="1230"/>
      <c r="CY76" s="1230"/>
      <c r="CZ76" s="1230"/>
      <c r="DA76" s="1230"/>
      <c r="DB76" s="1230"/>
      <c r="DC76" s="1230"/>
    </row>
    <row r="77" spans="2:107" ht="13.2" x14ac:dyDescent="0.2">
      <c r="B77" s="259"/>
      <c r="G77" s="1228"/>
      <c r="H77" s="1228"/>
      <c r="I77" s="1228"/>
      <c r="J77" s="1228"/>
      <c r="K77" s="1229"/>
      <c r="L77" s="1229"/>
      <c r="M77" s="1229"/>
      <c r="N77" s="1229"/>
      <c r="AN77" s="1234" t="s">
        <v>607</v>
      </c>
      <c r="AO77" s="1234"/>
      <c r="AP77" s="1234"/>
      <c r="AQ77" s="1234"/>
      <c r="AR77" s="1234"/>
      <c r="AS77" s="1234"/>
      <c r="AT77" s="1234"/>
      <c r="AU77" s="1234"/>
      <c r="AV77" s="1234"/>
      <c r="AW77" s="1234"/>
      <c r="AX77" s="1234"/>
      <c r="AY77" s="1234"/>
      <c r="AZ77" s="1234"/>
      <c r="BA77" s="1234"/>
      <c r="BB77" s="1233" t="s">
        <v>605</v>
      </c>
      <c r="BC77" s="1233"/>
      <c r="BD77" s="1233"/>
      <c r="BE77" s="1233"/>
      <c r="BF77" s="1233"/>
      <c r="BG77" s="1233"/>
      <c r="BH77" s="1233"/>
      <c r="BI77" s="1233"/>
      <c r="BJ77" s="1233"/>
      <c r="BK77" s="1233"/>
      <c r="BL77" s="1233"/>
      <c r="BM77" s="1233"/>
      <c r="BN77" s="1233"/>
      <c r="BO77" s="1233"/>
      <c r="BP77" s="1230">
        <v>0</v>
      </c>
      <c r="BQ77" s="1230"/>
      <c r="BR77" s="1230"/>
      <c r="BS77" s="1230"/>
      <c r="BT77" s="1230"/>
      <c r="BU77" s="1230"/>
      <c r="BV77" s="1230"/>
      <c r="BW77" s="1230"/>
      <c r="BX77" s="1230">
        <v>0</v>
      </c>
      <c r="BY77" s="1230"/>
      <c r="BZ77" s="1230"/>
      <c r="CA77" s="1230"/>
      <c r="CB77" s="1230"/>
      <c r="CC77" s="1230"/>
      <c r="CD77" s="1230"/>
      <c r="CE77" s="1230"/>
      <c r="CF77" s="1230">
        <v>0</v>
      </c>
      <c r="CG77" s="1230"/>
      <c r="CH77" s="1230"/>
      <c r="CI77" s="1230"/>
      <c r="CJ77" s="1230"/>
      <c r="CK77" s="1230"/>
      <c r="CL77" s="1230"/>
      <c r="CM77" s="1230"/>
      <c r="CN77" s="1230">
        <v>0</v>
      </c>
      <c r="CO77" s="1230"/>
      <c r="CP77" s="1230"/>
      <c r="CQ77" s="1230"/>
      <c r="CR77" s="1230"/>
      <c r="CS77" s="1230"/>
      <c r="CT77" s="1230"/>
      <c r="CU77" s="1230"/>
      <c r="CV77" s="1230">
        <v>0</v>
      </c>
      <c r="CW77" s="1230"/>
      <c r="CX77" s="1230"/>
      <c r="CY77" s="1230"/>
      <c r="CZ77" s="1230"/>
      <c r="DA77" s="1230"/>
      <c r="DB77" s="1230"/>
      <c r="DC77" s="1230"/>
    </row>
    <row r="78" spans="2:107" ht="13.2" x14ac:dyDescent="0.2">
      <c r="B78" s="259"/>
      <c r="G78" s="1228"/>
      <c r="H78" s="1228"/>
      <c r="I78" s="1228"/>
      <c r="J78" s="1228"/>
      <c r="K78" s="1229"/>
      <c r="L78" s="1229"/>
      <c r="M78" s="1229"/>
      <c r="N78" s="1229"/>
      <c r="AN78" s="1234"/>
      <c r="AO78" s="1234"/>
      <c r="AP78" s="1234"/>
      <c r="AQ78" s="1234"/>
      <c r="AR78" s="1234"/>
      <c r="AS78" s="1234"/>
      <c r="AT78" s="1234"/>
      <c r="AU78" s="1234"/>
      <c r="AV78" s="1234"/>
      <c r="AW78" s="1234"/>
      <c r="AX78" s="1234"/>
      <c r="AY78" s="1234"/>
      <c r="AZ78" s="1234"/>
      <c r="BA78" s="1234"/>
      <c r="BB78" s="1233"/>
      <c r="BC78" s="1233"/>
      <c r="BD78" s="1233"/>
      <c r="BE78" s="1233"/>
      <c r="BF78" s="1233"/>
      <c r="BG78" s="1233"/>
      <c r="BH78" s="1233"/>
      <c r="BI78" s="1233"/>
      <c r="BJ78" s="1233"/>
      <c r="BK78" s="1233"/>
      <c r="BL78" s="1233"/>
      <c r="BM78" s="1233"/>
      <c r="BN78" s="1233"/>
      <c r="BO78" s="1233"/>
      <c r="BP78" s="1230"/>
      <c r="BQ78" s="1230"/>
      <c r="BR78" s="1230"/>
      <c r="BS78" s="1230"/>
      <c r="BT78" s="1230"/>
      <c r="BU78" s="1230"/>
      <c r="BV78" s="1230"/>
      <c r="BW78" s="1230"/>
      <c r="BX78" s="1230"/>
      <c r="BY78" s="1230"/>
      <c r="BZ78" s="1230"/>
      <c r="CA78" s="1230"/>
      <c r="CB78" s="1230"/>
      <c r="CC78" s="1230"/>
      <c r="CD78" s="1230"/>
      <c r="CE78" s="1230"/>
      <c r="CF78" s="1230"/>
      <c r="CG78" s="1230"/>
      <c r="CH78" s="1230"/>
      <c r="CI78" s="1230"/>
      <c r="CJ78" s="1230"/>
      <c r="CK78" s="1230"/>
      <c r="CL78" s="1230"/>
      <c r="CM78" s="1230"/>
      <c r="CN78" s="1230"/>
      <c r="CO78" s="1230"/>
      <c r="CP78" s="1230"/>
      <c r="CQ78" s="1230"/>
      <c r="CR78" s="1230"/>
      <c r="CS78" s="1230"/>
      <c r="CT78" s="1230"/>
      <c r="CU78" s="1230"/>
      <c r="CV78" s="1230"/>
      <c r="CW78" s="1230"/>
      <c r="CX78" s="1230"/>
      <c r="CY78" s="1230"/>
      <c r="CZ78" s="1230"/>
      <c r="DA78" s="1230"/>
      <c r="DB78" s="1230"/>
      <c r="DC78" s="1230"/>
    </row>
    <row r="79" spans="2:107" ht="13.2" x14ac:dyDescent="0.2">
      <c r="B79" s="259"/>
      <c r="G79" s="1228"/>
      <c r="H79" s="1228"/>
      <c r="I79" s="1231"/>
      <c r="J79" s="1231"/>
      <c r="K79" s="1232"/>
      <c r="L79" s="1232"/>
      <c r="M79" s="1232"/>
      <c r="N79" s="1232"/>
      <c r="AN79" s="1234"/>
      <c r="AO79" s="1234"/>
      <c r="AP79" s="1234"/>
      <c r="AQ79" s="1234"/>
      <c r="AR79" s="1234"/>
      <c r="AS79" s="1234"/>
      <c r="AT79" s="1234"/>
      <c r="AU79" s="1234"/>
      <c r="AV79" s="1234"/>
      <c r="AW79" s="1234"/>
      <c r="AX79" s="1234"/>
      <c r="AY79" s="1234"/>
      <c r="AZ79" s="1234"/>
      <c r="BA79" s="1234"/>
      <c r="BB79" s="1233" t="s">
        <v>610</v>
      </c>
      <c r="BC79" s="1233"/>
      <c r="BD79" s="1233"/>
      <c r="BE79" s="1233"/>
      <c r="BF79" s="1233"/>
      <c r="BG79" s="1233"/>
      <c r="BH79" s="1233"/>
      <c r="BI79" s="1233"/>
      <c r="BJ79" s="1233"/>
      <c r="BK79" s="1233"/>
      <c r="BL79" s="1233"/>
      <c r="BM79" s="1233"/>
      <c r="BN79" s="1233"/>
      <c r="BO79" s="1233"/>
      <c r="BP79" s="1230">
        <v>7.4</v>
      </c>
      <c r="BQ79" s="1230"/>
      <c r="BR79" s="1230"/>
      <c r="BS79" s="1230"/>
      <c r="BT79" s="1230"/>
      <c r="BU79" s="1230"/>
      <c r="BV79" s="1230"/>
      <c r="BW79" s="1230"/>
      <c r="BX79" s="1230">
        <v>7.4</v>
      </c>
      <c r="BY79" s="1230"/>
      <c r="BZ79" s="1230"/>
      <c r="CA79" s="1230"/>
      <c r="CB79" s="1230"/>
      <c r="CC79" s="1230"/>
      <c r="CD79" s="1230"/>
      <c r="CE79" s="1230"/>
      <c r="CF79" s="1230">
        <v>8</v>
      </c>
      <c r="CG79" s="1230"/>
      <c r="CH79" s="1230"/>
      <c r="CI79" s="1230"/>
      <c r="CJ79" s="1230"/>
      <c r="CK79" s="1230"/>
      <c r="CL79" s="1230"/>
      <c r="CM79" s="1230"/>
      <c r="CN79" s="1230">
        <v>6.6</v>
      </c>
      <c r="CO79" s="1230"/>
      <c r="CP79" s="1230"/>
      <c r="CQ79" s="1230"/>
      <c r="CR79" s="1230"/>
      <c r="CS79" s="1230"/>
      <c r="CT79" s="1230"/>
      <c r="CU79" s="1230"/>
      <c r="CV79" s="1230">
        <v>6.8</v>
      </c>
      <c r="CW79" s="1230"/>
      <c r="CX79" s="1230"/>
      <c r="CY79" s="1230"/>
      <c r="CZ79" s="1230"/>
      <c r="DA79" s="1230"/>
      <c r="DB79" s="1230"/>
      <c r="DC79" s="1230"/>
    </row>
    <row r="80" spans="2:107" ht="13.2" x14ac:dyDescent="0.2">
      <c r="B80" s="259"/>
      <c r="G80" s="1228"/>
      <c r="H80" s="1228"/>
      <c r="I80" s="1231"/>
      <c r="J80" s="1231"/>
      <c r="K80" s="1232"/>
      <c r="L80" s="1232"/>
      <c r="M80" s="1232"/>
      <c r="N80" s="1232"/>
      <c r="AN80" s="1234"/>
      <c r="AO80" s="1234"/>
      <c r="AP80" s="1234"/>
      <c r="AQ80" s="1234"/>
      <c r="AR80" s="1234"/>
      <c r="AS80" s="1234"/>
      <c r="AT80" s="1234"/>
      <c r="AU80" s="1234"/>
      <c r="AV80" s="1234"/>
      <c r="AW80" s="1234"/>
      <c r="AX80" s="1234"/>
      <c r="AY80" s="1234"/>
      <c r="AZ80" s="1234"/>
      <c r="BA80" s="1234"/>
      <c r="BB80" s="1233"/>
      <c r="BC80" s="1233"/>
      <c r="BD80" s="1233"/>
      <c r="BE80" s="1233"/>
      <c r="BF80" s="1233"/>
      <c r="BG80" s="1233"/>
      <c r="BH80" s="1233"/>
      <c r="BI80" s="1233"/>
      <c r="BJ80" s="1233"/>
      <c r="BK80" s="1233"/>
      <c r="BL80" s="1233"/>
      <c r="BM80" s="1233"/>
      <c r="BN80" s="1233"/>
      <c r="BO80" s="1233"/>
      <c r="BP80" s="1230"/>
      <c r="BQ80" s="1230"/>
      <c r="BR80" s="1230"/>
      <c r="BS80" s="1230"/>
      <c r="BT80" s="1230"/>
      <c r="BU80" s="1230"/>
      <c r="BV80" s="1230"/>
      <c r="BW80" s="1230"/>
      <c r="BX80" s="1230"/>
      <c r="BY80" s="1230"/>
      <c r="BZ80" s="1230"/>
      <c r="CA80" s="1230"/>
      <c r="CB80" s="1230"/>
      <c r="CC80" s="1230"/>
      <c r="CD80" s="1230"/>
      <c r="CE80" s="1230"/>
      <c r="CF80" s="1230"/>
      <c r="CG80" s="1230"/>
      <c r="CH80" s="1230"/>
      <c r="CI80" s="1230"/>
      <c r="CJ80" s="1230"/>
      <c r="CK80" s="1230"/>
      <c r="CL80" s="1230"/>
      <c r="CM80" s="1230"/>
      <c r="CN80" s="1230"/>
      <c r="CO80" s="1230"/>
      <c r="CP80" s="1230"/>
      <c r="CQ80" s="1230"/>
      <c r="CR80" s="1230"/>
      <c r="CS80" s="1230"/>
      <c r="CT80" s="1230"/>
      <c r="CU80" s="1230"/>
      <c r="CV80" s="1230"/>
      <c r="CW80" s="1230"/>
      <c r="CX80" s="1230"/>
      <c r="CY80" s="1230"/>
      <c r="CZ80" s="1230"/>
      <c r="DA80" s="1230"/>
      <c r="DB80" s="1230"/>
      <c r="DC80" s="1230"/>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WuPyxvqBm5RiBLAorCdKuFG9G88CxBB4wNzjtu63PjgehqFjyOJS7YLKSOtTVUqtYTWMK72icFdpdj1FcuiDTQ==" saltValue="mnsr42acy9CzV6u+SoZP4w=="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topLeftCell="A78"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511</v>
      </c>
    </row>
  </sheetData>
  <sheetProtection algorithmName="SHA-512" hashValue="c5rp4QDlGIN08ja/BI/kJjE/ZYgXQIb1o0+YnkJE9YCicSI3ezpqbwXoJbaIZVeCI/nb1CdirgGec8JqSwc2eQ==" saltValue="gPPmEZQr/+2k4X9l1j92X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topLeftCell="A78"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511</v>
      </c>
    </row>
  </sheetData>
  <sheetProtection algorithmName="SHA-512" hashValue="7EVIWCoM18lqIwBa9Pp+Gp2qy8NXzHFFwGF4UVLLCjrnT9EaFOEg9kr21PMCItiq3q68D/dJTb0Dl2+EEOTrOQ==" saltValue="KP/7pRxGQBBg+kteUkBlv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54</v>
      </c>
      <c r="E2" s="147"/>
      <c r="F2" s="148" t="s">
        <v>561</v>
      </c>
      <c r="G2" s="149"/>
      <c r="H2" s="150"/>
    </row>
    <row r="3" spans="1:8" x14ac:dyDescent="0.2">
      <c r="A3" s="146" t="s">
        <v>554</v>
      </c>
      <c r="B3" s="151"/>
      <c r="C3" s="152"/>
      <c r="D3" s="153">
        <v>1831861</v>
      </c>
      <c r="E3" s="154"/>
      <c r="F3" s="155">
        <v>289738</v>
      </c>
      <c r="G3" s="156"/>
      <c r="H3" s="157"/>
    </row>
    <row r="4" spans="1:8" x14ac:dyDescent="0.2">
      <c r="A4" s="158"/>
      <c r="B4" s="159"/>
      <c r="C4" s="160"/>
      <c r="D4" s="161">
        <v>146879</v>
      </c>
      <c r="E4" s="162"/>
      <c r="F4" s="163">
        <v>156238</v>
      </c>
      <c r="G4" s="164"/>
      <c r="H4" s="165"/>
    </row>
    <row r="5" spans="1:8" x14ac:dyDescent="0.2">
      <c r="A5" s="146" t="s">
        <v>556</v>
      </c>
      <c r="B5" s="151"/>
      <c r="C5" s="152"/>
      <c r="D5" s="153">
        <v>505193</v>
      </c>
      <c r="E5" s="154"/>
      <c r="F5" s="155">
        <v>316937</v>
      </c>
      <c r="G5" s="156"/>
      <c r="H5" s="157"/>
    </row>
    <row r="6" spans="1:8" x14ac:dyDescent="0.2">
      <c r="A6" s="158"/>
      <c r="B6" s="159"/>
      <c r="C6" s="160"/>
      <c r="D6" s="161">
        <v>505193</v>
      </c>
      <c r="E6" s="162"/>
      <c r="F6" s="163">
        <v>199150</v>
      </c>
      <c r="G6" s="164"/>
      <c r="H6" s="165"/>
    </row>
    <row r="7" spans="1:8" x14ac:dyDescent="0.2">
      <c r="A7" s="146" t="s">
        <v>557</v>
      </c>
      <c r="B7" s="151"/>
      <c r="C7" s="152"/>
      <c r="D7" s="153">
        <v>859142</v>
      </c>
      <c r="E7" s="154"/>
      <c r="F7" s="155">
        <v>332350</v>
      </c>
      <c r="G7" s="156"/>
      <c r="H7" s="157"/>
    </row>
    <row r="8" spans="1:8" x14ac:dyDescent="0.2">
      <c r="A8" s="158"/>
      <c r="B8" s="159"/>
      <c r="C8" s="160"/>
      <c r="D8" s="161">
        <v>261974</v>
      </c>
      <c r="E8" s="162"/>
      <c r="F8" s="163">
        <v>200453</v>
      </c>
      <c r="G8" s="164"/>
      <c r="H8" s="165"/>
    </row>
    <row r="9" spans="1:8" x14ac:dyDescent="0.2">
      <c r="A9" s="146" t="s">
        <v>558</v>
      </c>
      <c r="B9" s="151"/>
      <c r="C9" s="152"/>
      <c r="D9" s="153">
        <v>206262</v>
      </c>
      <c r="E9" s="154"/>
      <c r="F9" s="155">
        <v>362690</v>
      </c>
      <c r="G9" s="156"/>
      <c r="H9" s="157"/>
    </row>
    <row r="10" spans="1:8" x14ac:dyDescent="0.2">
      <c r="A10" s="158"/>
      <c r="B10" s="159"/>
      <c r="C10" s="160"/>
      <c r="D10" s="161">
        <v>163422</v>
      </c>
      <c r="E10" s="162"/>
      <c r="F10" s="163">
        <v>172580</v>
      </c>
      <c r="G10" s="164"/>
      <c r="H10" s="165"/>
    </row>
    <row r="11" spans="1:8" x14ac:dyDescent="0.2">
      <c r="A11" s="146" t="s">
        <v>559</v>
      </c>
      <c r="B11" s="151"/>
      <c r="C11" s="152"/>
      <c r="D11" s="153">
        <v>904972</v>
      </c>
      <c r="E11" s="154"/>
      <c r="F11" s="155">
        <v>296093</v>
      </c>
      <c r="G11" s="156"/>
      <c r="H11" s="157"/>
    </row>
    <row r="12" spans="1:8" x14ac:dyDescent="0.2">
      <c r="A12" s="158"/>
      <c r="B12" s="159"/>
      <c r="C12" s="166"/>
      <c r="D12" s="161">
        <v>488621</v>
      </c>
      <c r="E12" s="162"/>
      <c r="F12" s="163">
        <v>140545</v>
      </c>
      <c r="G12" s="164"/>
      <c r="H12" s="165"/>
    </row>
    <row r="13" spans="1:8" x14ac:dyDescent="0.2">
      <c r="A13" s="146"/>
      <c r="B13" s="151"/>
      <c r="C13" s="152"/>
      <c r="D13" s="153">
        <v>861486</v>
      </c>
      <c r="E13" s="154"/>
      <c r="F13" s="155">
        <v>319562</v>
      </c>
      <c r="G13" s="167"/>
      <c r="H13" s="157"/>
    </row>
    <row r="14" spans="1:8" x14ac:dyDescent="0.2">
      <c r="A14" s="158"/>
      <c r="B14" s="159"/>
      <c r="C14" s="160"/>
      <c r="D14" s="161">
        <v>313218</v>
      </c>
      <c r="E14" s="162"/>
      <c r="F14" s="163">
        <v>173793</v>
      </c>
      <c r="G14" s="164"/>
      <c r="H14" s="165"/>
    </row>
    <row r="17" spans="1:11" x14ac:dyDescent="0.2">
      <c r="A17" s="142" t="s">
        <v>55</v>
      </c>
    </row>
    <row r="18" spans="1:11" x14ac:dyDescent="0.2">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2">
      <c r="A19" s="168" t="s">
        <v>56</v>
      </c>
      <c r="B19" s="168">
        <f>ROUND(VALUE(SUBSTITUTE(実質収支比率等に係る経年分析!F$48,"▲","-")),2)</f>
        <v>17.649999999999999</v>
      </c>
      <c r="C19" s="168">
        <f>ROUND(VALUE(SUBSTITUTE(実質収支比率等に係る経年分析!G$48,"▲","-")),2)</f>
        <v>15.88</v>
      </c>
      <c r="D19" s="168">
        <f>ROUND(VALUE(SUBSTITUTE(実質収支比率等に係る経年分析!H$48,"▲","-")),2)</f>
        <v>28.74</v>
      </c>
      <c r="E19" s="168">
        <f>ROUND(VALUE(SUBSTITUTE(実質収支比率等に係る経年分析!I$48,"▲","-")),2)</f>
        <v>19.11</v>
      </c>
      <c r="F19" s="168">
        <f>ROUND(VALUE(SUBSTITUTE(実質収支比率等に係る経年分析!J$48,"▲","-")),2)</f>
        <v>20.21</v>
      </c>
    </row>
    <row r="20" spans="1:11" x14ac:dyDescent="0.2">
      <c r="A20" s="168" t="s">
        <v>57</v>
      </c>
      <c r="B20" s="168">
        <f>ROUND(VALUE(SUBSTITUTE(実質収支比率等に係る経年分析!F$47,"▲","-")),2)</f>
        <v>220.84</v>
      </c>
      <c r="C20" s="168">
        <f>ROUND(VALUE(SUBSTITUTE(実質収支比率等に係る経年分析!G$47,"▲","-")),2)</f>
        <v>250.47</v>
      </c>
      <c r="D20" s="168">
        <f>ROUND(VALUE(SUBSTITUTE(実質収支比率等に係る経年分析!H$47,"▲","-")),2)</f>
        <v>238.89</v>
      </c>
      <c r="E20" s="168">
        <f>ROUND(VALUE(SUBSTITUTE(実質収支比率等に係る経年分析!I$47,"▲","-")),2)</f>
        <v>194.75</v>
      </c>
      <c r="F20" s="168">
        <f>ROUND(VALUE(SUBSTITUTE(実質収支比率等に係る経年分析!J$47,"▲","-")),2)</f>
        <v>204.95</v>
      </c>
    </row>
    <row r="21" spans="1:11" x14ac:dyDescent="0.2">
      <c r="A21" s="168" t="s">
        <v>58</v>
      </c>
      <c r="B21" s="168">
        <f>IF(ISNUMBER(VALUE(SUBSTITUTE(実質収支比率等に係る経年分析!F$49,"▲","-"))),ROUND(VALUE(SUBSTITUTE(実質収支比率等に係る経年分析!F$49,"▲","-")),2),NA())</f>
        <v>32.94</v>
      </c>
      <c r="C21" s="168">
        <f>IF(ISNUMBER(VALUE(SUBSTITUTE(実質収支比率等に係る経年分析!G$49,"▲","-"))),ROUND(VALUE(SUBSTITUTE(実質収支比率等に係る経年分析!G$49,"▲","-")),2),NA())</f>
        <v>26.01</v>
      </c>
      <c r="D21" s="168">
        <f>IF(ISNUMBER(VALUE(SUBSTITUTE(実質収支比率等に係る経年分析!H$49,"▲","-"))),ROUND(VALUE(SUBSTITUTE(実質収支比率等に係る経年分析!H$49,"▲","-")),2),NA())</f>
        <v>22.1</v>
      </c>
      <c r="E21" s="168">
        <f>IF(ISNUMBER(VALUE(SUBSTITUTE(実質収支比率等に係る経年分析!I$49,"▲","-"))),ROUND(VALUE(SUBSTITUTE(実質収支比率等に係る経年分析!I$49,"▲","-")),2),NA())</f>
        <v>5.25</v>
      </c>
      <c r="F21" s="168">
        <f>IF(ISNUMBER(VALUE(SUBSTITUTE(実質収支比率等に係る経年分析!J$49,"▲","-"))),ROUND(VALUE(SUBSTITUTE(実質収支比率等に係る経年分析!J$49,"▲","-")),2),NA())</f>
        <v>7.25</v>
      </c>
    </row>
    <row r="24" spans="1:11" x14ac:dyDescent="0.2">
      <c r="A24" s="142" t="s">
        <v>59</v>
      </c>
    </row>
    <row r="25" spans="1:11" x14ac:dyDescent="0.2">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2">
      <c r="A26" s="169"/>
      <c r="B26" s="169" t="s">
        <v>60</v>
      </c>
      <c r="C26" s="169" t="s">
        <v>61</v>
      </c>
      <c r="D26" s="169" t="s">
        <v>60</v>
      </c>
      <c r="E26" s="169" t="s">
        <v>61</v>
      </c>
      <c r="F26" s="169" t="s">
        <v>60</v>
      </c>
      <c r="G26" s="169" t="s">
        <v>61</v>
      </c>
      <c r="H26" s="169" t="s">
        <v>60</v>
      </c>
      <c r="I26" s="169" t="s">
        <v>61</v>
      </c>
      <c r="J26" s="169" t="s">
        <v>60</v>
      </c>
      <c r="K26" s="169" t="s">
        <v>61</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str">
        <f>IF(連結実質赤字比率に係る赤字・黒字の構成分析!C$40="",NA(),連結実質赤字比率に係る赤字・黒字の構成分析!C$40)</f>
        <v>後期高齢者医療事業特別会計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0.04</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0.01</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0.2</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0.09</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0.02</v>
      </c>
    </row>
    <row r="31" spans="1:11" x14ac:dyDescent="0.2">
      <c r="A31" s="169" t="str">
        <f>IF(連結実質赤字比率に係る赤字・黒字の構成分析!C$39="",NA(),連結実質赤字比率に係る赤字・黒字の構成分析!C$39)</f>
        <v>簡易水道事業特別会計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0.06</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1.39</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0.09</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5.49</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0.96</v>
      </c>
    </row>
    <row r="32" spans="1:11" x14ac:dyDescent="0.2">
      <c r="A32" s="169" t="str">
        <f>IF(連結実質赤字比率に係る赤字・黒字の構成分析!C$38="",NA(),連結実質赤字比率に係る赤字・黒字の構成分析!C$38)</f>
        <v>介護保険事業特別会計（事業勘定）</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0.41</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0.2</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1.07</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0.66</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1.06</v>
      </c>
    </row>
    <row r="33" spans="1:16" x14ac:dyDescent="0.2">
      <c r="A33" s="169" t="str">
        <f>IF(連結実質赤字比率に係る赤字・黒字の構成分析!C$37="",NA(),連結実質赤字比率に係る赤字・黒字の構成分析!C$37)</f>
        <v>国民健康保険事業特別会計（事業勘定）</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2.98</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1.59</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1.51</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1.1599999999999999</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1.4</v>
      </c>
    </row>
    <row r="34" spans="1:16" x14ac:dyDescent="0.2">
      <c r="A34" s="169" t="str">
        <f>IF(連結実質赤字比率に係る赤字・黒字の構成分析!C$36="",NA(),連結実質赤字比率に係る赤字・黒字の構成分析!C$36)</f>
        <v>合併処理浄化槽事業特別会計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0.18</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0.28000000000000003</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0.9</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3.81</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2.2000000000000002</v>
      </c>
    </row>
    <row r="35" spans="1:16" x14ac:dyDescent="0.2">
      <c r="A35" s="169" t="str">
        <f>IF(連結実質赤字比率に係る赤字・黒字の構成分析!C$35="",NA(),連結実質赤字比率に係る赤字・黒字の構成分析!C$35)</f>
        <v>国民健康保険事業特別会計（直診勘定）</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0.53</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0.3</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1.82</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1.94</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2.35</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17.649999999999999</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15.87</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28.73</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19.100000000000001</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20.21</v>
      </c>
    </row>
    <row r="39" spans="1:16" x14ac:dyDescent="0.2">
      <c r="A39" s="142" t="s">
        <v>62</v>
      </c>
    </row>
    <row r="40" spans="1:16" x14ac:dyDescent="0.2">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2">
      <c r="A41" s="170"/>
      <c r="B41" s="170" t="s">
        <v>63</v>
      </c>
      <c r="C41" s="170"/>
      <c r="D41" s="170" t="s">
        <v>64</v>
      </c>
      <c r="E41" s="170" t="s">
        <v>63</v>
      </c>
      <c r="F41" s="170"/>
      <c r="G41" s="170" t="s">
        <v>64</v>
      </c>
      <c r="H41" s="170" t="s">
        <v>63</v>
      </c>
      <c r="I41" s="170"/>
      <c r="J41" s="170" t="s">
        <v>64</v>
      </c>
      <c r="K41" s="170" t="s">
        <v>63</v>
      </c>
      <c r="L41" s="170"/>
      <c r="M41" s="170" t="s">
        <v>64</v>
      </c>
      <c r="N41" s="170" t="s">
        <v>63</v>
      </c>
      <c r="O41" s="170"/>
      <c r="P41" s="170" t="s">
        <v>64</v>
      </c>
    </row>
    <row r="42" spans="1:16" x14ac:dyDescent="0.2">
      <c r="A42" s="170" t="s">
        <v>65</v>
      </c>
      <c r="B42" s="170"/>
      <c r="C42" s="170"/>
      <c r="D42" s="170">
        <f>'実質公債費比率（分子）の構造'!K$52</f>
        <v>41</v>
      </c>
      <c r="E42" s="170"/>
      <c r="F42" s="170"/>
      <c r="G42" s="170">
        <f>'実質公債費比率（分子）の構造'!L$52</f>
        <v>40</v>
      </c>
      <c r="H42" s="170"/>
      <c r="I42" s="170"/>
      <c r="J42" s="170">
        <f>'実質公債費比率（分子）の構造'!M$52</f>
        <v>44</v>
      </c>
      <c r="K42" s="170"/>
      <c r="L42" s="170"/>
      <c r="M42" s="170">
        <f>'実質公債費比率（分子）の構造'!N$52</f>
        <v>52</v>
      </c>
      <c r="N42" s="170"/>
      <c r="O42" s="170"/>
      <c r="P42" s="170">
        <f>'実質公債費比率（分子）の構造'!O$52</f>
        <v>53</v>
      </c>
    </row>
    <row r="43" spans="1:16" x14ac:dyDescent="0.2">
      <c r="A43" s="170" t="s">
        <v>66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67</v>
      </c>
      <c r="B44" s="170" t="str">
        <f>'実質公債費比率（分子）の構造'!K$50</f>
        <v>-</v>
      </c>
      <c r="C44" s="170"/>
      <c r="D44" s="170"/>
      <c r="E44" s="170" t="str">
        <f>'実質公債費比率（分子）の構造'!L$50</f>
        <v>-</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2">
      <c r="A45" s="170" t="s">
        <v>68</v>
      </c>
      <c r="B45" s="170">
        <f>'実質公債費比率（分子）の構造'!K$49</f>
        <v>7</v>
      </c>
      <c r="C45" s="170"/>
      <c r="D45" s="170"/>
      <c r="E45" s="170">
        <f>'実質公債費比率（分子）の構造'!L$49</f>
        <v>7</v>
      </c>
      <c r="F45" s="170"/>
      <c r="G45" s="170"/>
      <c r="H45" s="170">
        <f>'実質公債費比率（分子）の構造'!M$49</f>
        <v>6</v>
      </c>
      <c r="I45" s="170"/>
      <c r="J45" s="170"/>
      <c r="K45" s="170">
        <f>'実質公債費比率（分子）の構造'!N$49</f>
        <v>4</v>
      </c>
      <c r="L45" s="170"/>
      <c r="M45" s="170"/>
      <c r="N45" s="170">
        <f>'実質公債費比率（分子）の構造'!O$49</f>
        <v>4</v>
      </c>
      <c r="O45" s="170"/>
      <c r="P45" s="170"/>
    </row>
    <row r="46" spans="1:16" x14ac:dyDescent="0.2">
      <c r="A46" s="170" t="s">
        <v>69</v>
      </c>
      <c r="B46" s="170">
        <f>'実質公債費比率（分子）の構造'!K$48</f>
        <v>9</v>
      </c>
      <c r="C46" s="170"/>
      <c r="D46" s="170"/>
      <c r="E46" s="170">
        <f>'実質公債費比率（分子）の構造'!L$48</f>
        <v>10</v>
      </c>
      <c r="F46" s="170"/>
      <c r="G46" s="170"/>
      <c r="H46" s="170">
        <f>'実質公債費比率（分子）の構造'!M$48</f>
        <v>9</v>
      </c>
      <c r="I46" s="170"/>
      <c r="J46" s="170"/>
      <c r="K46" s="170">
        <f>'実質公債費比率（分子）の構造'!N$48</f>
        <v>19</v>
      </c>
      <c r="L46" s="170"/>
      <c r="M46" s="170"/>
      <c r="N46" s="170">
        <f>'実質公債費比率（分子）の構造'!O$48</f>
        <v>19</v>
      </c>
      <c r="O46" s="170"/>
      <c r="P46" s="170"/>
    </row>
    <row r="47" spans="1:16" x14ac:dyDescent="0.2">
      <c r="A47" s="170" t="s">
        <v>70</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71</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72</v>
      </c>
      <c r="B49" s="170">
        <f>'実質公債費比率（分子）の構造'!K$45</f>
        <v>31</v>
      </c>
      <c r="C49" s="170"/>
      <c r="D49" s="170"/>
      <c r="E49" s="170">
        <f>'実質公債費比率（分子）の構造'!L$45</f>
        <v>42</v>
      </c>
      <c r="F49" s="170"/>
      <c r="G49" s="170"/>
      <c r="H49" s="170">
        <f>'実質公債費比率（分子）の構造'!M$45</f>
        <v>49</v>
      </c>
      <c r="I49" s="170"/>
      <c r="J49" s="170"/>
      <c r="K49" s="170">
        <f>'実質公債費比率（分子）の構造'!N$45</f>
        <v>57</v>
      </c>
      <c r="L49" s="170"/>
      <c r="M49" s="170"/>
      <c r="N49" s="170">
        <f>'実質公債費比率（分子）の構造'!O$45</f>
        <v>56</v>
      </c>
      <c r="O49" s="170"/>
      <c r="P49" s="170"/>
    </row>
    <row r="50" spans="1:16" x14ac:dyDescent="0.2">
      <c r="A50" s="170" t="s">
        <v>73</v>
      </c>
      <c r="B50" s="170" t="e">
        <f>NA()</f>
        <v>#N/A</v>
      </c>
      <c r="C50" s="170">
        <f>IF(ISNUMBER('実質公債費比率（分子）の構造'!K$53),'実質公債費比率（分子）の構造'!K$53,NA())</f>
        <v>6</v>
      </c>
      <c r="D50" s="170" t="e">
        <f>NA()</f>
        <v>#N/A</v>
      </c>
      <c r="E50" s="170" t="e">
        <f>NA()</f>
        <v>#N/A</v>
      </c>
      <c r="F50" s="170">
        <f>IF(ISNUMBER('実質公債費比率（分子）の構造'!L$53),'実質公債費比率（分子）の構造'!L$53,NA())</f>
        <v>19</v>
      </c>
      <c r="G50" s="170" t="e">
        <f>NA()</f>
        <v>#N/A</v>
      </c>
      <c r="H50" s="170" t="e">
        <f>NA()</f>
        <v>#N/A</v>
      </c>
      <c r="I50" s="170">
        <f>IF(ISNUMBER('実質公債費比率（分子）の構造'!M$53),'実質公債費比率（分子）の構造'!M$53,NA())</f>
        <v>20</v>
      </c>
      <c r="J50" s="170" t="e">
        <f>NA()</f>
        <v>#N/A</v>
      </c>
      <c r="K50" s="170" t="e">
        <f>NA()</f>
        <v>#N/A</v>
      </c>
      <c r="L50" s="170">
        <f>IF(ISNUMBER('実質公債費比率（分子）の構造'!N$53),'実質公債費比率（分子）の構造'!N$53,NA())</f>
        <v>28</v>
      </c>
      <c r="M50" s="170" t="e">
        <f>NA()</f>
        <v>#N/A</v>
      </c>
      <c r="N50" s="170" t="e">
        <f>NA()</f>
        <v>#N/A</v>
      </c>
      <c r="O50" s="170">
        <f>IF(ISNUMBER('実質公債費比率（分子）の構造'!O$53),'実質公債費比率（分子）の構造'!O$53,NA())</f>
        <v>26</v>
      </c>
      <c r="P50" s="170" t="e">
        <f>NA()</f>
        <v>#N/A</v>
      </c>
    </row>
    <row r="53" spans="1:16" x14ac:dyDescent="0.2">
      <c r="A53" s="142" t="s">
        <v>74</v>
      </c>
    </row>
    <row r="54" spans="1:16" x14ac:dyDescent="0.2">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2">
      <c r="A55" s="169"/>
      <c r="B55" s="169" t="s">
        <v>75</v>
      </c>
      <c r="C55" s="169"/>
      <c r="D55" s="169" t="s">
        <v>76</v>
      </c>
      <c r="E55" s="169" t="s">
        <v>75</v>
      </c>
      <c r="F55" s="169"/>
      <c r="G55" s="169" t="s">
        <v>76</v>
      </c>
      <c r="H55" s="169" t="s">
        <v>75</v>
      </c>
      <c r="I55" s="169"/>
      <c r="J55" s="169" t="s">
        <v>76</v>
      </c>
      <c r="K55" s="169" t="s">
        <v>75</v>
      </c>
      <c r="L55" s="169"/>
      <c r="M55" s="169" t="s">
        <v>76</v>
      </c>
      <c r="N55" s="169" t="s">
        <v>75</v>
      </c>
      <c r="O55" s="169"/>
      <c r="P55" s="169" t="s">
        <v>76</v>
      </c>
    </row>
    <row r="56" spans="1:16" x14ac:dyDescent="0.2">
      <c r="A56" s="169" t="s">
        <v>45</v>
      </c>
      <c r="B56" s="169"/>
      <c r="C56" s="169"/>
      <c r="D56" s="169">
        <f>'将来負担比率（分子）の構造'!I$52</f>
        <v>473</v>
      </c>
      <c r="E56" s="169"/>
      <c r="F56" s="169"/>
      <c r="G56" s="169">
        <f>'将来負担比率（分子）の構造'!J$52</f>
        <v>471</v>
      </c>
      <c r="H56" s="169"/>
      <c r="I56" s="169"/>
      <c r="J56" s="169">
        <f>'将来負担比率（分子）の構造'!K$52</f>
        <v>519</v>
      </c>
      <c r="K56" s="169"/>
      <c r="L56" s="169"/>
      <c r="M56" s="169">
        <f>'将来負担比率（分子）の構造'!L$52</f>
        <v>479</v>
      </c>
      <c r="N56" s="169"/>
      <c r="O56" s="169"/>
      <c r="P56" s="169">
        <f>'将来負担比率（分子）の構造'!M$52</f>
        <v>434</v>
      </c>
    </row>
    <row r="57" spans="1:16" x14ac:dyDescent="0.2">
      <c r="A57" s="169" t="s">
        <v>44</v>
      </c>
      <c r="B57" s="169"/>
      <c r="C57" s="169"/>
      <c r="D57" s="169">
        <f>'将来負担比率（分子）の構造'!I$51</f>
        <v>30</v>
      </c>
      <c r="E57" s="169"/>
      <c r="F57" s="169"/>
      <c r="G57" s="169">
        <f>'将来負担比率（分子）の構造'!J$51</f>
        <v>24</v>
      </c>
      <c r="H57" s="169"/>
      <c r="I57" s="169"/>
      <c r="J57" s="169">
        <f>'将来負担比率（分子）の構造'!K$51</f>
        <v>23</v>
      </c>
      <c r="K57" s="169"/>
      <c r="L57" s="169"/>
      <c r="M57" s="169">
        <f>'将来負担比率（分子）の構造'!L$51</f>
        <v>19</v>
      </c>
      <c r="N57" s="169"/>
      <c r="O57" s="169"/>
      <c r="P57" s="169">
        <f>'将来負担比率（分子）の構造'!M$51</f>
        <v>13</v>
      </c>
    </row>
    <row r="58" spans="1:16" x14ac:dyDescent="0.2">
      <c r="A58" s="169" t="s">
        <v>43</v>
      </c>
      <c r="B58" s="169"/>
      <c r="C58" s="169"/>
      <c r="D58" s="169">
        <f>'将来負担比率（分子）の構造'!I$50</f>
        <v>1200</v>
      </c>
      <c r="E58" s="169"/>
      <c r="F58" s="169"/>
      <c r="G58" s="169">
        <f>'将来負担比率（分子）の構造'!J$50</f>
        <v>1326</v>
      </c>
      <c r="H58" s="169"/>
      <c r="I58" s="169"/>
      <c r="J58" s="169">
        <f>'将来負担比率（分子）の構造'!K$50</f>
        <v>1480</v>
      </c>
      <c r="K58" s="169"/>
      <c r="L58" s="169"/>
      <c r="M58" s="169">
        <f>'将来負担比率（分子）の構造'!L$50</f>
        <v>1669</v>
      </c>
      <c r="N58" s="169"/>
      <c r="O58" s="169"/>
      <c r="P58" s="169">
        <f>'将来負担比率（分子）の構造'!M$50</f>
        <v>1718</v>
      </c>
    </row>
    <row r="59" spans="1:16" x14ac:dyDescent="0.2">
      <c r="A59" s="169" t="s">
        <v>41</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40</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38</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37</v>
      </c>
      <c r="B62" s="169">
        <f>'将来負担比率（分子）の構造'!I$45</f>
        <v>74</v>
      </c>
      <c r="C62" s="169"/>
      <c r="D62" s="169"/>
      <c r="E62" s="169">
        <f>'将来負担比率（分子）の構造'!J$45</f>
        <v>52</v>
      </c>
      <c r="F62" s="169"/>
      <c r="G62" s="169"/>
      <c r="H62" s="169">
        <f>'将来負担比率（分子）の構造'!K$45</f>
        <v>38</v>
      </c>
      <c r="I62" s="169"/>
      <c r="J62" s="169"/>
      <c r="K62" s="169">
        <f>'将来負担比率（分子）の構造'!L$45</f>
        <v>40</v>
      </c>
      <c r="L62" s="169"/>
      <c r="M62" s="169"/>
      <c r="N62" s="169">
        <f>'将来負担比率（分子）の構造'!M$45</f>
        <v>27</v>
      </c>
      <c r="O62" s="169"/>
      <c r="P62" s="169"/>
    </row>
    <row r="63" spans="1:16" x14ac:dyDescent="0.2">
      <c r="A63" s="169" t="s">
        <v>36</v>
      </c>
      <c r="B63" s="169">
        <f>'将来負担比率（分子）の構造'!I$44</f>
        <v>38</v>
      </c>
      <c r="C63" s="169"/>
      <c r="D63" s="169"/>
      <c r="E63" s="169">
        <f>'将来負担比率（分子）の構造'!J$44</f>
        <v>31</v>
      </c>
      <c r="F63" s="169"/>
      <c r="G63" s="169"/>
      <c r="H63" s="169">
        <f>'将来負担比率（分子）の構造'!K$44</f>
        <v>25</v>
      </c>
      <c r="I63" s="169"/>
      <c r="J63" s="169"/>
      <c r="K63" s="169">
        <f>'将来負担比率（分子）の構造'!L$44</f>
        <v>21</v>
      </c>
      <c r="L63" s="169"/>
      <c r="M63" s="169"/>
      <c r="N63" s="169">
        <f>'将来負担比率（分子）の構造'!M$44</f>
        <v>17</v>
      </c>
      <c r="O63" s="169"/>
      <c r="P63" s="169"/>
    </row>
    <row r="64" spans="1:16" x14ac:dyDescent="0.2">
      <c r="A64" s="169" t="s">
        <v>35</v>
      </c>
      <c r="B64" s="169">
        <f>'将来負担比率（分子）の構造'!I$43</f>
        <v>115</v>
      </c>
      <c r="C64" s="169"/>
      <c r="D64" s="169"/>
      <c r="E64" s="169">
        <f>'将来負担比率（分子）の構造'!J$43</f>
        <v>155</v>
      </c>
      <c r="F64" s="169"/>
      <c r="G64" s="169"/>
      <c r="H64" s="169">
        <f>'将来負担比率（分子）の構造'!K$43</f>
        <v>194</v>
      </c>
      <c r="I64" s="169"/>
      <c r="J64" s="169"/>
      <c r="K64" s="169">
        <f>'将来負担比率（分子）の構造'!L$43</f>
        <v>182</v>
      </c>
      <c r="L64" s="169"/>
      <c r="M64" s="169"/>
      <c r="N64" s="169">
        <f>'将来負担比率（分子）の構造'!M$43</f>
        <v>165</v>
      </c>
      <c r="O64" s="169"/>
      <c r="P64" s="169"/>
    </row>
    <row r="65" spans="1:16" x14ac:dyDescent="0.2">
      <c r="A65" s="169" t="s">
        <v>34</v>
      </c>
      <c r="B65" s="169" t="str">
        <f>'将来負担比率（分子）の構造'!I$42</f>
        <v>-</v>
      </c>
      <c r="C65" s="169"/>
      <c r="D65" s="169"/>
      <c r="E65" s="169" t="str">
        <f>'将来負担比率（分子）の構造'!J$42</f>
        <v>-</v>
      </c>
      <c r="F65" s="169"/>
      <c r="G65" s="169"/>
      <c r="H65" s="169" t="str">
        <f>'将来負担比率（分子）の構造'!K$42</f>
        <v>-</v>
      </c>
      <c r="I65" s="169"/>
      <c r="J65" s="169"/>
      <c r="K65" s="169" t="str">
        <f>'将来負担比率（分子）の構造'!L$42</f>
        <v>-</v>
      </c>
      <c r="L65" s="169"/>
      <c r="M65" s="169"/>
      <c r="N65" s="169" t="str">
        <f>'将来負担比率（分子）の構造'!M$42</f>
        <v>-</v>
      </c>
      <c r="O65" s="169"/>
      <c r="P65" s="169"/>
    </row>
    <row r="66" spans="1:16" x14ac:dyDescent="0.2">
      <c r="A66" s="169" t="s">
        <v>33</v>
      </c>
      <c r="B66" s="169">
        <f>'将来負担比率（分子）の構造'!I$41</f>
        <v>522</v>
      </c>
      <c r="C66" s="169"/>
      <c r="D66" s="169"/>
      <c r="E66" s="169">
        <f>'将来負担比率（分子）の構造'!J$41</f>
        <v>491</v>
      </c>
      <c r="F66" s="169"/>
      <c r="G66" s="169"/>
      <c r="H66" s="169">
        <f>'将来負担比率（分子）の構造'!K$41</f>
        <v>532</v>
      </c>
      <c r="I66" s="169"/>
      <c r="J66" s="169"/>
      <c r="K66" s="169">
        <f>'将来負担比率（分子）の構造'!L$41</f>
        <v>487</v>
      </c>
      <c r="L66" s="169"/>
      <c r="M66" s="169"/>
      <c r="N66" s="169">
        <f>'将来負担比率（分子）の構造'!M$41</f>
        <v>435</v>
      </c>
      <c r="O66" s="169"/>
      <c r="P66" s="169"/>
    </row>
    <row r="67" spans="1:16" x14ac:dyDescent="0.2">
      <c r="A67" s="169" t="s">
        <v>77</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78</v>
      </c>
      <c r="B70" s="171"/>
      <c r="C70" s="171"/>
      <c r="D70" s="171"/>
      <c r="E70" s="171"/>
      <c r="F70" s="171"/>
    </row>
    <row r="71" spans="1:16" x14ac:dyDescent="0.2">
      <c r="A71" s="172"/>
      <c r="B71" s="172" t="str">
        <f>基金残高に係る経年分析!F54</f>
        <v>R02</v>
      </c>
      <c r="C71" s="172" t="str">
        <f>基金残高に係る経年分析!G54</f>
        <v>R03</v>
      </c>
      <c r="D71" s="172" t="str">
        <f>基金残高に係る経年分析!H54</f>
        <v>R04</v>
      </c>
    </row>
    <row r="72" spans="1:16" x14ac:dyDescent="0.2">
      <c r="A72" s="172" t="s">
        <v>79</v>
      </c>
      <c r="B72" s="173">
        <f>基金残高に係る経年分析!F55</f>
        <v>874</v>
      </c>
      <c r="C72" s="173">
        <f>基金残高に係る経年分析!G55</f>
        <v>914</v>
      </c>
      <c r="D72" s="173">
        <f>基金残高に係る経年分析!H55</f>
        <v>944</v>
      </c>
    </row>
    <row r="73" spans="1:16" x14ac:dyDescent="0.2">
      <c r="A73" s="172" t="s">
        <v>80</v>
      </c>
      <c r="B73" s="173">
        <f>基金残高に係る経年分析!F56</f>
        <v>145</v>
      </c>
      <c r="C73" s="173">
        <f>基金残高に係る経年分析!G56</f>
        <v>149</v>
      </c>
      <c r="D73" s="173">
        <f>基金残高に係る経年分析!H56</f>
        <v>149</v>
      </c>
    </row>
    <row r="74" spans="1:16" x14ac:dyDescent="0.2">
      <c r="A74" s="172" t="s">
        <v>81</v>
      </c>
      <c r="B74" s="173">
        <f>基金残高に係る経年分析!F57</f>
        <v>218</v>
      </c>
      <c r="C74" s="173">
        <f>基金残高に係る経年分析!G57</f>
        <v>312</v>
      </c>
      <c r="D74" s="173">
        <f>基金残高に係る経年分析!H57</f>
        <v>332</v>
      </c>
    </row>
  </sheetData>
  <sheetProtection algorithmName="SHA-512" hashValue="TaOwqfF18gCEZe0PZS/SRXwLrJC5/Fo2eF7C2K4ldUbBQEFcLKZ9F28CTsCFB/jjiXXwjpWzaR2Jr/SrEMO50w==" saltValue="F7AE9j4UgvnfiKI0nZ4V7g==" spinCount="100000" sheet="1" objects="1" scenarios="1"/>
  <phoneticPr fontId="2"/>
  <pageMargins left="0.78700000000000003" right="0.78700000000000003" top="0.98399999999999999" bottom="0.98399999999999999" header="0.51200000000000001" footer="0.51200000000000001"/>
  <pageSetup paperSize="9" orientation="portrait" verticalDpi="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223</v>
      </c>
      <c r="DI1" s="731"/>
      <c r="DJ1" s="731"/>
      <c r="DK1" s="731"/>
      <c r="DL1" s="731"/>
      <c r="DM1" s="731"/>
      <c r="DN1" s="732"/>
      <c r="DO1" s="208"/>
      <c r="DP1" s="730" t="s">
        <v>224</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225</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226</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227</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228</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229</v>
      </c>
      <c r="S4" s="687"/>
      <c r="T4" s="687"/>
      <c r="U4" s="687"/>
      <c r="V4" s="687"/>
      <c r="W4" s="687"/>
      <c r="X4" s="687"/>
      <c r="Y4" s="688"/>
      <c r="Z4" s="686" t="s">
        <v>230</v>
      </c>
      <c r="AA4" s="687"/>
      <c r="AB4" s="687"/>
      <c r="AC4" s="688"/>
      <c r="AD4" s="686" t="s">
        <v>231</v>
      </c>
      <c r="AE4" s="687"/>
      <c r="AF4" s="687"/>
      <c r="AG4" s="687"/>
      <c r="AH4" s="687"/>
      <c r="AI4" s="687"/>
      <c r="AJ4" s="687"/>
      <c r="AK4" s="688"/>
      <c r="AL4" s="686" t="s">
        <v>230</v>
      </c>
      <c r="AM4" s="687"/>
      <c r="AN4" s="687"/>
      <c r="AO4" s="688"/>
      <c r="AP4" s="733" t="s">
        <v>232</v>
      </c>
      <c r="AQ4" s="733"/>
      <c r="AR4" s="733"/>
      <c r="AS4" s="733"/>
      <c r="AT4" s="733"/>
      <c r="AU4" s="733"/>
      <c r="AV4" s="733"/>
      <c r="AW4" s="733"/>
      <c r="AX4" s="733"/>
      <c r="AY4" s="733"/>
      <c r="AZ4" s="733"/>
      <c r="BA4" s="733"/>
      <c r="BB4" s="733"/>
      <c r="BC4" s="733"/>
      <c r="BD4" s="733"/>
      <c r="BE4" s="733"/>
      <c r="BF4" s="733"/>
      <c r="BG4" s="733" t="s">
        <v>233</v>
      </c>
      <c r="BH4" s="733"/>
      <c r="BI4" s="733"/>
      <c r="BJ4" s="733"/>
      <c r="BK4" s="733"/>
      <c r="BL4" s="733"/>
      <c r="BM4" s="733"/>
      <c r="BN4" s="733"/>
      <c r="BO4" s="733" t="s">
        <v>230</v>
      </c>
      <c r="BP4" s="733"/>
      <c r="BQ4" s="733"/>
      <c r="BR4" s="733"/>
      <c r="BS4" s="733" t="s">
        <v>234</v>
      </c>
      <c r="BT4" s="733"/>
      <c r="BU4" s="733"/>
      <c r="BV4" s="733"/>
      <c r="BW4" s="733"/>
      <c r="BX4" s="733"/>
      <c r="BY4" s="733"/>
      <c r="BZ4" s="733"/>
      <c r="CA4" s="733"/>
      <c r="CB4" s="733"/>
      <c r="CD4" s="686" t="s">
        <v>235</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236</v>
      </c>
      <c r="C5" s="693"/>
      <c r="D5" s="693"/>
      <c r="E5" s="693"/>
      <c r="F5" s="693"/>
      <c r="G5" s="693"/>
      <c r="H5" s="693"/>
      <c r="I5" s="693"/>
      <c r="J5" s="693"/>
      <c r="K5" s="693"/>
      <c r="L5" s="693"/>
      <c r="M5" s="693"/>
      <c r="N5" s="693"/>
      <c r="O5" s="693"/>
      <c r="P5" s="693"/>
      <c r="Q5" s="694"/>
      <c r="R5" s="689">
        <v>53610</v>
      </c>
      <c r="S5" s="690"/>
      <c r="T5" s="690"/>
      <c r="U5" s="690"/>
      <c r="V5" s="690"/>
      <c r="W5" s="690"/>
      <c r="X5" s="690"/>
      <c r="Y5" s="715"/>
      <c r="Z5" s="728">
        <v>3.1</v>
      </c>
      <c r="AA5" s="728"/>
      <c r="AB5" s="728"/>
      <c r="AC5" s="728"/>
      <c r="AD5" s="729">
        <v>53610</v>
      </c>
      <c r="AE5" s="729"/>
      <c r="AF5" s="729"/>
      <c r="AG5" s="729"/>
      <c r="AH5" s="729"/>
      <c r="AI5" s="729"/>
      <c r="AJ5" s="729"/>
      <c r="AK5" s="729"/>
      <c r="AL5" s="716">
        <v>11.6</v>
      </c>
      <c r="AM5" s="698"/>
      <c r="AN5" s="698"/>
      <c r="AO5" s="717"/>
      <c r="AP5" s="692" t="s">
        <v>237</v>
      </c>
      <c r="AQ5" s="693"/>
      <c r="AR5" s="693"/>
      <c r="AS5" s="693"/>
      <c r="AT5" s="693"/>
      <c r="AU5" s="693"/>
      <c r="AV5" s="693"/>
      <c r="AW5" s="693"/>
      <c r="AX5" s="693"/>
      <c r="AY5" s="693"/>
      <c r="AZ5" s="693"/>
      <c r="BA5" s="693"/>
      <c r="BB5" s="693"/>
      <c r="BC5" s="693"/>
      <c r="BD5" s="693"/>
      <c r="BE5" s="693"/>
      <c r="BF5" s="694"/>
      <c r="BG5" s="634">
        <v>53610</v>
      </c>
      <c r="BH5" s="635"/>
      <c r="BI5" s="635"/>
      <c r="BJ5" s="635"/>
      <c r="BK5" s="635"/>
      <c r="BL5" s="635"/>
      <c r="BM5" s="635"/>
      <c r="BN5" s="636"/>
      <c r="BO5" s="672">
        <v>100</v>
      </c>
      <c r="BP5" s="672"/>
      <c r="BQ5" s="672"/>
      <c r="BR5" s="672"/>
      <c r="BS5" s="673" t="s">
        <v>139</v>
      </c>
      <c r="BT5" s="673"/>
      <c r="BU5" s="673"/>
      <c r="BV5" s="673"/>
      <c r="BW5" s="673"/>
      <c r="BX5" s="673"/>
      <c r="BY5" s="673"/>
      <c r="BZ5" s="673"/>
      <c r="CA5" s="673"/>
      <c r="CB5" s="713"/>
      <c r="CD5" s="686" t="s">
        <v>232</v>
      </c>
      <c r="CE5" s="687"/>
      <c r="CF5" s="687"/>
      <c r="CG5" s="687"/>
      <c r="CH5" s="687"/>
      <c r="CI5" s="687"/>
      <c r="CJ5" s="687"/>
      <c r="CK5" s="687"/>
      <c r="CL5" s="687"/>
      <c r="CM5" s="687"/>
      <c r="CN5" s="687"/>
      <c r="CO5" s="687"/>
      <c r="CP5" s="687"/>
      <c r="CQ5" s="688"/>
      <c r="CR5" s="686" t="s">
        <v>238</v>
      </c>
      <c r="CS5" s="687"/>
      <c r="CT5" s="687"/>
      <c r="CU5" s="687"/>
      <c r="CV5" s="687"/>
      <c r="CW5" s="687"/>
      <c r="CX5" s="687"/>
      <c r="CY5" s="688"/>
      <c r="CZ5" s="686" t="s">
        <v>230</v>
      </c>
      <c r="DA5" s="687"/>
      <c r="DB5" s="687"/>
      <c r="DC5" s="688"/>
      <c r="DD5" s="686" t="s">
        <v>239</v>
      </c>
      <c r="DE5" s="687"/>
      <c r="DF5" s="687"/>
      <c r="DG5" s="687"/>
      <c r="DH5" s="687"/>
      <c r="DI5" s="687"/>
      <c r="DJ5" s="687"/>
      <c r="DK5" s="687"/>
      <c r="DL5" s="687"/>
      <c r="DM5" s="687"/>
      <c r="DN5" s="687"/>
      <c r="DO5" s="687"/>
      <c r="DP5" s="688"/>
      <c r="DQ5" s="686" t="s">
        <v>240</v>
      </c>
      <c r="DR5" s="687"/>
      <c r="DS5" s="687"/>
      <c r="DT5" s="687"/>
      <c r="DU5" s="687"/>
      <c r="DV5" s="687"/>
      <c r="DW5" s="687"/>
      <c r="DX5" s="687"/>
      <c r="DY5" s="687"/>
      <c r="DZ5" s="687"/>
      <c r="EA5" s="687"/>
      <c r="EB5" s="687"/>
      <c r="EC5" s="688"/>
    </row>
    <row r="6" spans="2:143" ht="11.25" customHeight="1" x14ac:dyDescent="0.2">
      <c r="B6" s="631" t="s">
        <v>241</v>
      </c>
      <c r="C6" s="632"/>
      <c r="D6" s="632"/>
      <c r="E6" s="632"/>
      <c r="F6" s="632"/>
      <c r="G6" s="632"/>
      <c r="H6" s="632"/>
      <c r="I6" s="632"/>
      <c r="J6" s="632"/>
      <c r="K6" s="632"/>
      <c r="L6" s="632"/>
      <c r="M6" s="632"/>
      <c r="N6" s="632"/>
      <c r="O6" s="632"/>
      <c r="P6" s="632"/>
      <c r="Q6" s="633"/>
      <c r="R6" s="634">
        <v>2890</v>
      </c>
      <c r="S6" s="635"/>
      <c r="T6" s="635"/>
      <c r="U6" s="635"/>
      <c r="V6" s="635"/>
      <c r="W6" s="635"/>
      <c r="X6" s="635"/>
      <c r="Y6" s="636"/>
      <c r="Z6" s="672">
        <v>0.2</v>
      </c>
      <c r="AA6" s="672"/>
      <c r="AB6" s="672"/>
      <c r="AC6" s="672"/>
      <c r="AD6" s="673">
        <v>2890</v>
      </c>
      <c r="AE6" s="673"/>
      <c r="AF6" s="673"/>
      <c r="AG6" s="673"/>
      <c r="AH6" s="673"/>
      <c r="AI6" s="673"/>
      <c r="AJ6" s="673"/>
      <c r="AK6" s="673"/>
      <c r="AL6" s="637">
        <v>0.6</v>
      </c>
      <c r="AM6" s="638"/>
      <c r="AN6" s="638"/>
      <c r="AO6" s="674"/>
      <c r="AP6" s="631" t="s">
        <v>242</v>
      </c>
      <c r="AQ6" s="632"/>
      <c r="AR6" s="632"/>
      <c r="AS6" s="632"/>
      <c r="AT6" s="632"/>
      <c r="AU6" s="632"/>
      <c r="AV6" s="632"/>
      <c r="AW6" s="632"/>
      <c r="AX6" s="632"/>
      <c r="AY6" s="632"/>
      <c r="AZ6" s="632"/>
      <c r="BA6" s="632"/>
      <c r="BB6" s="632"/>
      <c r="BC6" s="632"/>
      <c r="BD6" s="632"/>
      <c r="BE6" s="632"/>
      <c r="BF6" s="633"/>
      <c r="BG6" s="634">
        <v>53610</v>
      </c>
      <c r="BH6" s="635"/>
      <c r="BI6" s="635"/>
      <c r="BJ6" s="635"/>
      <c r="BK6" s="635"/>
      <c r="BL6" s="635"/>
      <c r="BM6" s="635"/>
      <c r="BN6" s="636"/>
      <c r="BO6" s="672">
        <v>100</v>
      </c>
      <c r="BP6" s="672"/>
      <c r="BQ6" s="672"/>
      <c r="BR6" s="672"/>
      <c r="BS6" s="673" t="s">
        <v>243</v>
      </c>
      <c r="BT6" s="673"/>
      <c r="BU6" s="673"/>
      <c r="BV6" s="673"/>
      <c r="BW6" s="673"/>
      <c r="BX6" s="673"/>
      <c r="BY6" s="673"/>
      <c r="BZ6" s="673"/>
      <c r="CA6" s="673"/>
      <c r="CB6" s="713"/>
      <c r="CD6" s="692" t="s">
        <v>244</v>
      </c>
      <c r="CE6" s="693"/>
      <c r="CF6" s="693"/>
      <c r="CG6" s="693"/>
      <c r="CH6" s="693"/>
      <c r="CI6" s="693"/>
      <c r="CJ6" s="693"/>
      <c r="CK6" s="693"/>
      <c r="CL6" s="693"/>
      <c r="CM6" s="693"/>
      <c r="CN6" s="693"/>
      <c r="CO6" s="693"/>
      <c r="CP6" s="693"/>
      <c r="CQ6" s="694"/>
      <c r="CR6" s="634">
        <v>16370</v>
      </c>
      <c r="CS6" s="635"/>
      <c r="CT6" s="635"/>
      <c r="CU6" s="635"/>
      <c r="CV6" s="635"/>
      <c r="CW6" s="635"/>
      <c r="CX6" s="635"/>
      <c r="CY6" s="636"/>
      <c r="CZ6" s="716">
        <v>1</v>
      </c>
      <c r="DA6" s="698"/>
      <c r="DB6" s="698"/>
      <c r="DC6" s="718"/>
      <c r="DD6" s="640" t="s">
        <v>245</v>
      </c>
      <c r="DE6" s="635"/>
      <c r="DF6" s="635"/>
      <c r="DG6" s="635"/>
      <c r="DH6" s="635"/>
      <c r="DI6" s="635"/>
      <c r="DJ6" s="635"/>
      <c r="DK6" s="635"/>
      <c r="DL6" s="635"/>
      <c r="DM6" s="635"/>
      <c r="DN6" s="635"/>
      <c r="DO6" s="635"/>
      <c r="DP6" s="636"/>
      <c r="DQ6" s="640">
        <v>12670</v>
      </c>
      <c r="DR6" s="635"/>
      <c r="DS6" s="635"/>
      <c r="DT6" s="635"/>
      <c r="DU6" s="635"/>
      <c r="DV6" s="635"/>
      <c r="DW6" s="635"/>
      <c r="DX6" s="635"/>
      <c r="DY6" s="635"/>
      <c r="DZ6" s="635"/>
      <c r="EA6" s="635"/>
      <c r="EB6" s="635"/>
      <c r="EC6" s="671"/>
    </row>
    <row r="7" spans="2:143" ht="11.25" customHeight="1" x14ac:dyDescent="0.2">
      <c r="B7" s="631" t="s">
        <v>246</v>
      </c>
      <c r="C7" s="632"/>
      <c r="D7" s="632"/>
      <c r="E7" s="632"/>
      <c r="F7" s="632"/>
      <c r="G7" s="632"/>
      <c r="H7" s="632"/>
      <c r="I7" s="632"/>
      <c r="J7" s="632"/>
      <c r="K7" s="632"/>
      <c r="L7" s="632"/>
      <c r="M7" s="632"/>
      <c r="N7" s="632"/>
      <c r="O7" s="632"/>
      <c r="P7" s="632"/>
      <c r="Q7" s="633"/>
      <c r="R7" s="634">
        <v>80</v>
      </c>
      <c r="S7" s="635"/>
      <c r="T7" s="635"/>
      <c r="U7" s="635"/>
      <c r="V7" s="635"/>
      <c r="W7" s="635"/>
      <c r="X7" s="635"/>
      <c r="Y7" s="636"/>
      <c r="Z7" s="672">
        <v>0</v>
      </c>
      <c r="AA7" s="672"/>
      <c r="AB7" s="672"/>
      <c r="AC7" s="672"/>
      <c r="AD7" s="673">
        <v>80</v>
      </c>
      <c r="AE7" s="673"/>
      <c r="AF7" s="673"/>
      <c r="AG7" s="673"/>
      <c r="AH7" s="673"/>
      <c r="AI7" s="673"/>
      <c r="AJ7" s="673"/>
      <c r="AK7" s="673"/>
      <c r="AL7" s="637">
        <v>0</v>
      </c>
      <c r="AM7" s="638"/>
      <c r="AN7" s="638"/>
      <c r="AO7" s="674"/>
      <c r="AP7" s="631" t="s">
        <v>247</v>
      </c>
      <c r="AQ7" s="632"/>
      <c r="AR7" s="632"/>
      <c r="AS7" s="632"/>
      <c r="AT7" s="632"/>
      <c r="AU7" s="632"/>
      <c r="AV7" s="632"/>
      <c r="AW7" s="632"/>
      <c r="AX7" s="632"/>
      <c r="AY7" s="632"/>
      <c r="AZ7" s="632"/>
      <c r="BA7" s="632"/>
      <c r="BB7" s="632"/>
      <c r="BC7" s="632"/>
      <c r="BD7" s="632"/>
      <c r="BE7" s="632"/>
      <c r="BF7" s="633"/>
      <c r="BG7" s="634">
        <v>27483</v>
      </c>
      <c r="BH7" s="635"/>
      <c r="BI7" s="635"/>
      <c r="BJ7" s="635"/>
      <c r="BK7" s="635"/>
      <c r="BL7" s="635"/>
      <c r="BM7" s="635"/>
      <c r="BN7" s="636"/>
      <c r="BO7" s="672">
        <v>51.3</v>
      </c>
      <c r="BP7" s="672"/>
      <c r="BQ7" s="672"/>
      <c r="BR7" s="672"/>
      <c r="BS7" s="673" t="s">
        <v>248</v>
      </c>
      <c r="BT7" s="673"/>
      <c r="BU7" s="673"/>
      <c r="BV7" s="673"/>
      <c r="BW7" s="673"/>
      <c r="BX7" s="673"/>
      <c r="BY7" s="673"/>
      <c r="BZ7" s="673"/>
      <c r="CA7" s="673"/>
      <c r="CB7" s="713"/>
      <c r="CD7" s="631" t="s">
        <v>249</v>
      </c>
      <c r="CE7" s="632"/>
      <c r="CF7" s="632"/>
      <c r="CG7" s="632"/>
      <c r="CH7" s="632"/>
      <c r="CI7" s="632"/>
      <c r="CJ7" s="632"/>
      <c r="CK7" s="632"/>
      <c r="CL7" s="632"/>
      <c r="CM7" s="632"/>
      <c r="CN7" s="632"/>
      <c r="CO7" s="632"/>
      <c r="CP7" s="632"/>
      <c r="CQ7" s="633"/>
      <c r="CR7" s="634">
        <v>632647</v>
      </c>
      <c r="CS7" s="635"/>
      <c r="CT7" s="635"/>
      <c r="CU7" s="635"/>
      <c r="CV7" s="635"/>
      <c r="CW7" s="635"/>
      <c r="CX7" s="635"/>
      <c r="CY7" s="636"/>
      <c r="CZ7" s="672">
        <v>39.4</v>
      </c>
      <c r="DA7" s="672"/>
      <c r="DB7" s="672"/>
      <c r="DC7" s="672"/>
      <c r="DD7" s="640">
        <v>196746</v>
      </c>
      <c r="DE7" s="635"/>
      <c r="DF7" s="635"/>
      <c r="DG7" s="635"/>
      <c r="DH7" s="635"/>
      <c r="DI7" s="635"/>
      <c r="DJ7" s="635"/>
      <c r="DK7" s="635"/>
      <c r="DL7" s="635"/>
      <c r="DM7" s="635"/>
      <c r="DN7" s="635"/>
      <c r="DO7" s="635"/>
      <c r="DP7" s="636"/>
      <c r="DQ7" s="640">
        <v>188655</v>
      </c>
      <c r="DR7" s="635"/>
      <c r="DS7" s="635"/>
      <c r="DT7" s="635"/>
      <c r="DU7" s="635"/>
      <c r="DV7" s="635"/>
      <c r="DW7" s="635"/>
      <c r="DX7" s="635"/>
      <c r="DY7" s="635"/>
      <c r="DZ7" s="635"/>
      <c r="EA7" s="635"/>
      <c r="EB7" s="635"/>
      <c r="EC7" s="671"/>
    </row>
    <row r="8" spans="2:143" ht="11.25" customHeight="1" x14ac:dyDescent="0.2">
      <c r="B8" s="631" t="s">
        <v>250</v>
      </c>
      <c r="C8" s="632"/>
      <c r="D8" s="632"/>
      <c r="E8" s="632"/>
      <c r="F8" s="632"/>
      <c r="G8" s="632"/>
      <c r="H8" s="632"/>
      <c r="I8" s="632"/>
      <c r="J8" s="632"/>
      <c r="K8" s="632"/>
      <c r="L8" s="632"/>
      <c r="M8" s="632"/>
      <c r="N8" s="632"/>
      <c r="O8" s="632"/>
      <c r="P8" s="632"/>
      <c r="Q8" s="633"/>
      <c r="R8" s="634">
        <v>433</v>
      </c>
      <c r="S8" s="635"/>
      <c r="T8" s="635"/>
      <c r="U8" s="635"/>
      <c r="V8" s="635"/>
      <c r="W8" s="635"/>
      <c r="X8" s="635"/>
      <c r="Y8" s="636"/>
      <c r="Z8" s="672">
        <v>0</v>
      </c>
      <c r="AA8" s="672"/>
      <c r="AB8" s="672"/>
      <c r="AC8" s="672"/>
      <c r="AD8" s="673">
        <v>433</v>
      </c>
      <c r="AE8" s="673"/>
      <c r="AF8" s="673"/>
      <c r="AG8" s="673"/>
      <c r="AH8" s="673"/>
      <c r="AI8" s="673"/>
      <c r="AJ8" s="673"/>
      <c r="AK8" s="673"/>
      <c r="AL8" s="637">
        <v>0.1</v>
      </c>
      <c r="AM8" s="638"/>
      <c r="AN8" s="638"/>
      <c r="AO8" s="674"/>
      <c r="AP8" s="631" t="s">
        <v>251</v>
      </c>
      <c r="AQ8" s="632"/>
      <c r="AR8" s="632"/>
      <c r="AS8" s="632"/>
      <c r="AT8" s="632"/>
      <c r="AU8" s="632"/>
      <c r="AV8" s="632"/>
      <c r="AW8" s="632"/>
      <c r="AX8" s="632"/>
      <c r="AY8" s="632"/>
      <c r="AZ8" s="632"/>
      <c r="BA8" s="632"/>
      <c r="BB8" s="632"/>
      <c r="BC8" s="632"/>
      <c r="BD8" s="632"/>
      <c r="BE8" s="632"/>
      <c r="BF8" s="633"/>
      <c r="BG8" s="634">
        <v>714</v>
      </c>
      <c r="BH8" s="635"/>
      <c r="BI8" s="635"/>
      <c r="BJ8" s="635"/>
      <c r="BK8" s="635"/>
      <c r="BL8" s="635"/>
      <c r="BM8" s="635"/>
      <c r="BN8" s="636"/>
      <c r="BO8" s="672">
        <v>1.3</v>
      </c>
      <c r="BP8" s="672"/>
      <c r="BQ8" s="672"/>
      <c r="BR8" s="672"/>
      <c r="BS8" s="673" t="s">
        <v>248</v>
      </c>
      <c r="BT8" s="673"/>
      <c r="BU8" s="673"/>
      <c r="BV8" s="673"/>
      <c r="BW8" s="673"/>
      <c r="BX8" s="673"/>
      <c r="BY8" s="673"/>
      <c r="BZ8" s="673"/>
      <c r="CA8" s="673"/>
      <c r="CB8" s="713"/>
      <c r="CD8" s="631" t="s">
        <v>252</v>
      </c>
      <c r="CE8" s="632"/>
      <c r="CF8" s="632"/>
      <c r="CG8" s="632"/>
      <c r="CH8" s="632"/>
      <c r="CI8" s="632"/>
      <c r="CJ8" s="632"/>
      <c r="CK8" s="632"/>
      <c r="CL8" s="632"/>
      <c r="CM8" s="632"/>
      <c r="CN8" s="632"/>
      <c r="CO8" s="632"/>
      <c r="CP8" s="632"/>
      <c r="CQ8" s="633"/>
      <c r="CR8" s="634">
        <v>173840</v>
      </c>
      <c r="CS8" s="635"/>
      <c r="CT8" s="635"/>
      <c r="CU8" s="635"/>
      <c r="CV8" s="635"/>
      <c r="CW8" s="635"/>
      <c r="CX8" s="635"/>
      <c r="CY8" s="636"/>
      <c r="CZ8" s="672">
        <v>10.8</v>
      </c>
      <c r="DA8" s="672"/>
      <c r="DB8" s="672"/>
      <c r="DC8" s="672"/>
      <c r="DD8" s="640" t="s">
        <v>248</v>
      </c>
      <c r="DE8" s="635"/>
      <c r="DF8" s="635"/>
      <c r="DG8" s="635"/>
      <c r="DH8" s="635"/>
      <c r="DI8" s="635"/>
      <c r="DJ8" s="635"/>
      <c r="DK8" s="635"/>
      <c r="DL8" s="635"/>
      <c r="DM8" s="635"/>
      <c r="DN8" s="635"/>
      <c r="DO8" s="635"/>
      <c r="DP8" s="636"/>
      <c r="DQ8" s="640">
        <v>86931</v>
      </c>
      <c r="DR8" s="635"/>
      <c r="DS8" s="635"/>
      <c r="DT8" s="635"/>
      <c r="DU8" s="635"/>
      <c r="DV8" s="635"/>
      <c r="DW8" s="635"/>
      <c r="DX8" s="635"/>
      <c r="DY8" s="635"/>
      <c r="DZ8" s="635"/>
      <c r="EA8" s="635"/>
      <c r="EB8" s="635"/>
      <c r="EC8" s="671"/>
    </row>
    <row r="9" spans="2:143" ht="11.25" customHeight="1" x14ac:dyDescent="0.2">
      <c r="B9" s="631" t="s">
        <v>253</v>
      </c>
      <c r="C9" s="632"/>
      <c r="D9" s="632"/>
      <c r="E9" s="632"/>
      <c r="F9" s="632"/>
      <c r="G9" s="632"/>
      <c r="H9" s="632"/>
      <c r="I9" s="632"/>
      <c r="J9" s="632"/>
      <c r="K9" s="632"/>
      <c r="L9" s="632"/>
      <c r="M9" s="632"/>
      <c r="N9" s="632"/>
      <c r="O9" s="632"/>
      <c r="P9" s="632"/>
      <c r="Q9" s="633"/>
      <c r="R9" s="634">
        <v>336</v>
      </c>
      <c r="S9" s="635"/>
      <c r="T9" s="635"/>
      <c r="U9" s="635"/>
      <c r="V9" s="635"/>
      <c r="W9" s="635"/>
      <c r="X9" s="635"/>
      <c r="Y9" s="636"/>
      <c r="Z9" s="672">
        <v>0</v>
      </c>
      <c r="AA9" s="672"/>
      <c r="AB9" s="672"/>
      <c r="AC9" s="672"/>
      <c r="AD9" s="673">
        <v>336</v>
      </c>
      <c r="AE9" s="673"/>
      <c r="AF9" s="673"/>
      <c r="AG9" s="673"/>
      <c r="AH9" s="673"/>
      <c r="AI9" s="673"/>
      <c r="AJ9" s="673"/>
      <c r="AK9" s="673"/>
      <c r="AL9" s="637">
        <v>0.1</v>
      </c>
      <c r="AM9" s="638"/>
      <c r="AN9" s="638"/>
      <c r="AO9" s="674"/>
      <c r="AP9" s="631" t="s">
        <v>254</v>
      </c>
      <c r="AQ9" s="632"/>
      <c r="AR9" s="632"/>
      <c r="AS9" s="632"/>
      <c r="AT9" s="632"/>
      <c r="AU9" s="632"/>
      <c r="AV9" s="632"/>
      <c r="AW9" s="632"/>
      <c r="AX9" s="632"/>
      <c r="AY9" s="632"/>
      <c r="AZ9" s="632"/>
      <c r="BA9" s="632"/>
      <c r="BB9" s="632"/>
      <c r="BC9" s="632"/>
      <c r="BD9" s="632"/>
      <c r="BE9" s="632"/>
      <c r="BF9" s="633"/>
      <c r="BG9" s="634">
        <v>24062</v>
      </c>
      <c r="BH9" s="635"/>
      <c r="BI9" s="635"/>
      <c r="BJ9" s="635"/>
      <c r="BK9" s="635"/>
      <c r="BL9" s="635"/>
      <c r="BM9" s="635"/>
      <c r="BN9" s="636"/>
      <c r="BO9" s="672">
        <v>44.9</v>
      </c>
      <c r="BP9" s="672"/>
      <c r="BQ9" s="672"/>
      <c r="BR9" s="672"/>
      <c r="BS9" s="673" t="s">
        <v>243</v>
      </c>
      <c r="BT9" s="673"/>
      <c r="BU9" s="673"/>
      <c r="BV9" s="673"/>
      <c r="BW9" s="673"/>
      <c r="BX9" s="673"/>
      <c r="BY9" s="673"/>
      <c r="BZ9" s="673"/>
      <c r="CA9" s="673"/>
      <c r="CB9" s="713"/>
      <c r="CD9" s="631" t="s">
        <v>255</v>
      </c>
      <c r="CE9" s="632"/>
      <c r="CF9" s="632"/>
      <c r="CG9" s="632"/>
      <c r="CH9" s="632"/>
      <c r="CI9" s="632"/>
      <c r="CJ9" s="632"/>
      <c r="CK9" s="632"/>
      <c r="CL9" s="632"/>
      <c r="CM9" s="632"/>
      <c r="CN9" s="632"/>
      <c r="CO9" s="632"/>
      <c r="CP9" s="632"/>
      <c r="CQ9" s="633"/>
      <c r="CR9" s="634">
        <v>253966</v>
      </c>
      <c r="CS9" s="635"/>
      <c r="CT9" s="635"/>
      <c r="CU9" s="635"/>
      <c r="CV9" s="635"/>
      <c r="CW9" s="635"/>
      <c r="CX9" s="635"/>
      <c r="CY9" s="636"/>
      <c r="CZ9" s="672">
        <v>15.8</v>
      </c>
      <c r="DA9" s="672"/>
      <c r="DB9" s="672"/>
      <c r="DC9" s="672"/>
      <c r="DD9" s="640">
        <v>3990</v>
      </c>
      <c r="DE9" s="635"/>
      <c r="DF9" s="635"/>
      <c r="DG9" s="635"/>
      <c r="DH9" s="635"/>
      <c r="DI9" s="635"/>
      <c r="DJ9" s="635"/>
      <c r="DK9" s="635"/>
      <c r="DL9" s="635"/>
      <c r="DM9" s="635"/>
      <c r="DN9" s="635"/>
      <c r="DO9" s="635"/>
      <c r="DP9" s="636"/>
      <c r="DQ9" s="640">
        <v>126774</v>
      </c>
      <c r="DR9" s="635"/>
      <c r="DS9" s="635"/>
      <c r="DT9" s="635"/>
      <c r="DU9" s="635"/>
      <c r="DV9" s="635"/>
      <c r="DW9" s="635"/>
      <c r="DX9" s="635"/>
      <c r="DY9" s="635"/>
      <c r="DZ9" s="635"/>
      <c r="EA9" s="635"/>
      <c r="EB9" s="635"/>
      <c r="EC9" s="671"/>
    </row>
    <row r="10" spans="2:143" ht="11.25" customHeight="1" x14ac:dyDescent="0.2">
      <c r="B10" s="631" t="s">
        <v>256</v>
      </c>
      <c r="C10" s="632"/>
      <c r="D10" s="632"/>
      <c r="E10" s="632"/>
      <c r="F10" s="632"/>
      <c r="G10" s="632"/>
      <c r="H10" s="632"/>
      <c r="I10" s="632"/>
      <c r="J10" s="632"/>
      <c r="K10" s="632"/>
      <c r="L10" s="632"/>
      <c r="M10" s="632"/>
      <c r="N10" s="632"/>
      <c r="O10" s="632"/>
      <c r="P10" s="632"/>
      <c r="Q10" s="633"/>
      <c r="R10" s="634" t="s">
        <v>139</v>
      </c>
      <c r="S10" s="635"/>
      <c r="T10" s="635"/>
      <c r="U10" s="635"/>
      <c r="V10" s="635"/>
      <c r="W10" s="635"/>
      <c r="X10" s="635"/>
      <c r="Y10" s="636"/>
      <c r="Z10" s="672" t="s">
        <v>243</v>
      </c>
      <c r="AA10" s="672"/>
      <c r="AB10" s="672"/>
      <c r="AC10" s="672"/>
      <c r="AD10" s="673" t="s">
        <v>243</v>
      </c>
      <c r="AE10" s="673"/>
      <c r="AF10" s="673"/>
      <c r="AG10" s="673"/>
      <c r="AH10" s="673"/>
      <c r="AI10" s="673"/>
      <c r="AJ10" s="673"/>
      <c r="AK10" s="673"/>
      <c r="AL10" s="637" t="s">
        <v>248</v>
      </c>
      <c r="AM10" s="638"/>
      <c r="AN10" s="638"/>
      <c r="AO10" s="674"/>
      <c r="AP10" s="631" t="s">
        <v>257</v>
      </c>
      <c r="AQ10" s="632"/>
      <c r="AR10" s="632"/>
      <c r="AS10" s="632"/>
      <c r="AT10" s="632"/>
      <c r="AU10" s="632"/>
      <c r="AV10" s="632"/>
      <c r="AW10" s="632"/>
      <c r="AX10" s="632"/>
      <c r="AY10" s="632"/>
      <c r="AZ10" s="632"/>
      <c r="BA10" s="632"/>
      <c r="BB10" s="632"/>
      <c r="BC10" s="632"/>
      <c r="BD10" s="632"/>
      <c r="BE10" s="632"/>
      <c r="BF10" s="633"/>
      <c r="BG10" s="634">
        <v>2080</v>
      </c>
      <c r="BH10" s="635"/>
      <c r="BI10" s="635"/>
      <c r="BJ10" s="635"/>
      <c r="BK10" s="635"/>
      <c r="BL10" s="635"/>
      <c r="BM10" s="635"/>
      <c r="BN10" s="636"/>
      <c r="BO10" s="672">
        <v>3.9</v>
      </c>
      <c r="BP10" s="672"/>
      <c r="BQ10" s="672"/>
      <c r="BR10" s="672"/>
      <c r="BS10" s="673" t="s">
        <v>243</v>
      </c>
      <c r="BT10" s="673"/>
      <c r="BU10" s="673"/>
      <c r="BV10" s="673"/>
      <c r="BW10" s="673"/>
      <c r="BX10" s="673"/>
      <c r="BY10" s="673"/>
      <c r="BZ10" s="673"/>
      <c r="CA10" s="673"/>
      <c r="CB10" s="713"/>
      <c r="CD10" s="631" t="s">
        <v>258</v>
      </c>
      <c r="CE10" s="632"/>
      <c r="CF10" s="632"/>
      <c r="CG10" s="632"/>
      <c r="CH10" s="632"/>
      <c r="CI10" s="632"/>
      <c r="CJ10" s="632"/>
      <c r="CK10" s="632"/>
      <c r="CL10" s="632"/>
      <c r="CM10" s="632"/>
      <c r="CN10" s="632"/>
      <c r="CO10" s="632"/>
      <c r="CP10" s="632"/>
      <c r="CQ10" s="633"/>
      <c r="CR10" s="634">
        <v>21643</v>
      </c>
      <c r="CS10" s="635"/>
      <c r="CT10" s="635"/>
      <c r="CU10" s="635"/>
      <c r="CV10" s="635"/>
      <c r="CW10" s="635"/>
      <c r="CX10" s="635"/>
      <c r="CY10" s="636"/>
      <c r="CZ10" s="672">
        <v>1.3</v>
      </c>
      <c r="DA10" s="672"/>
      <c r="DB10" s="672"/>
      <c r="DC10" s="672"/>
      <c r="DD10" s="640" t="s">
        <v>245</v>
      </c>
      <c r="DE10" s="635"/>
      <c r="DF10" s="635"/>
      <c r="DG10" s="635"/>
      <c r="DH10" s="635"/>
      <c r="DI10" s="635"/>
      <c r="DJ10" s="635"/>
      <c r="DK10" s="635"/>
      <c r="DL10" s="635"/>
      <c r="DM10" s="635"/>
      <c r="DN10" s="635"/>
      <c r="DO10" s="635"/>
      <c r="DP10" s="636"/>
      <c r="DQ10" s="640">
        <v>13112</v>
      </c>
      <c r="DR10" s="635"/>
      <c r="DS10" s="635"/>
      <c r="DT10" s="635"/>
      <c r="DU10" s="635"/>
      <c r="DV10" s="635"/>
      <c r="DW10" s="635"/>
      <c r="DX10" s="635"/>
      <c r="DY10" s="635"/>
      <c r="DZ10" s="635"/>
      <c r="EA10" s="635"/>
      <c r="EB10" s="635"/>
      <c r="EC10" s="671"/>
    </row>
    <row r="11" spans="2:143" ht="11.25" customHeight="1" x14ac:dyDescent="0.2">
      <c r="B11" s="631" t="s">
        <v>259</v>
      </c>
      <c r="C11" s="632"/>
      <c r="D11" s="632"/>
      <c r="E11" s="632"/>
      <c r="F11" s="632"/>
      <c r="G11" s="632"/>
      <c r="H11" s="632"/>
      <c r="I11" s="632"/>
      <c r="J11" s="632"/>
      <c r="K11" s="632"/>
      <c r="L11" s="632"/>
      <c r="M11" s="632"/>
      <c r="N11" s="632"/>
      <c r="O11" s="632"/>
      <c r="P11" s="632"/>
      <c r="Q11" s="633"/>
      <c r="R11" s="634">
        <v>8523</v>
      </c>
      <c r="S11" s="635"/>
      <c r="T11" s="635"/>
      <c r="U11" s="635"/>
      <c r="V11" s="635"/>
      <c r="W11" s="635"/>
      <c r="X11" s="635"/>
      <c r="Y11" s="636"/>
      <c r="Z11" s="637">
        <v>0.5</v>
      </c>
      <c r="AA11" s="638"/>
      <c r="AB11" s="638"/>
      <c r="AC11" s="639"/>
      <c r="AD11" s="640">
        <v>8523</v>
      </c>
      <c r="AE11" s="635"/>
      <c r="AF11" s="635"/>
      <c r="AG11" s="635"/>
      <c r="AH11" s="635"/>
      <c r="AI11" s="635"/>
      <c r="AJ11" s="635"/>
      <c r="AK11" s="636"/>
      <c r="AL11" s="637">
        <v>1.8</v>
      </c>
      <c r="AM11" s="638"/>
      <c r="AN11" s="638"/>
      <c r="AO11" s="674"/>
      <c r="AP11" s="631" t="s">
        <v>260</v>
      </c>
      <c r="AQ11" s="632"/>
      <c r="AR11" s="632"/>
      <c r="AS11" s="632"/>
      <c r="AT11" s="632"/>
      <c r="AU11" s="632"/>
      <c r="AV11" s="632"/>
      <c r="AW11" s="632"/>
      <c r="AX11" s="632"/>
      <c r="AY11" s="632"/>
      <c r="AZ11" s="632"/>
      <c r="BA11" s="632"/>
      <c r="BB11" s="632"/>
      <c r="BC11" s="632"/>
      <c r="BD11" s="632"/>
      <c r="BE11" s="632"/>
      <c r="BF11" s="633"/>
      <c r="BG11" s="634">
        <v>627</v>
      </c>
      <c r="BH11" s="635"/>
      <c r="BI11" s="635"/>
      <c r="BJ11" s="635"/>
      <c r="BK11" s="635"/>
      <c r="BL11" s="635"/>
      <c r="BM11" s="635"/>
      <c r="BN11" s="636"/>
      <c r="BO11" s="672">
        <v>1.2</v>
      </c>
      <c r="BP11" s="672"/>
      <c r="BQ11" s="672"/>
      <c r="BR11" s="672"/>
      <c r="BS11" s="673" t="s">
        <v>243</v>
      </c>
      <c r="BT11" s="673"/>
      <c r="BU11" s="673"/>
      <c r="BV11" s="673"/>
      <c r="BW11" s="673"/>
      <c r="BX11" s="673"/>
      <c r="BY11" s="673"/>
      <c r="BZ11" s="673"/>
      <c r="CA11" s="673"/>
      <c r="CB11" s="713"/>
      <c r="CD11" s="631" t="s">
        <v>261</v>
      </c>
      <c r="CE11" s="632"/>
      <c r="CF11" s="632"/>
      <c r="CG11" s="632"/>
      <c r="CH11" s="632"/>
      <c r="CI11" s="632"/>
      <c r="CJ11" s="632"/>
      <c r="CK11" s="632"/>
      <c r="CL11" s="632"/>
      <c r="CM11" s="632"/>
      <c r="CN11" s="632"/>
      <c r="CO11" s="632"/>
      <c r="CP11" s="632"/>
      <c r="CQ11" s="633"/>
      <c r="CR11" s="634">
        <v>114335</v>
      </c>
      <c r="CS11" s="635"/>
      <c r="CT11" s="635"/>
      <c r="CU11" s="635"/>
      <c r="CV11" s="635"/>
      <c r="CW11" s="635"/>
      <c r="CX11" s="635"/>
      <c r="CY11" s="636"/>
      <c r="CZ11" s="672">
        <v>7.1</v>
      </c>
      <c r="DA11" s="672"/>
      <c r="DB11" s="672"/>
      <c r="DC11" s="672"/>
      <c r="DD11" s="640">
        <v>28858</v>
      </c>
      <c r="DE11" s="635"/>
      <c r="DF11" s="635"/>
      <c r="DG11" s="635"/>
      <c r="DH11" s="635"/>
      <c r="DI11" s="635"/>
      <c r="DJ11" s="635"/>
      <c r="DK11" s="635"/>
      <c r="DL11" s="635"/>
      <c r="DM11" s="635"/>
      <c r="DN11" s="635"/>
      <c r="DO11" s="635"/>
      <c r="DP11" s="636"/>
      <c r="DQ11" s="640">
        <v>19841</v>
      </c>
      <c r="DR11" s="635"/>
      <c r="DS11" s="635"/>
      <c r="DT11" s="635"/>
      <c r="DU11" s="635"/>
      <c r="DV11" s="635"/>
      <c r="DW11" s="635"/>
      <c r="DX11" s="635"/>
      <c r="DY11" s="635"/>
      <c r="DZ11" s="635"/>
      <c r="EA11" s="635"/>
      <c r="EB11" s="635"/>
      <c r="EC11" s="671"/>
    </row>
    <row r="12" spans="2:143" ht="11.25" customHeight="1" x14ac:dyDescent="0.2">
      <c r="B12" s="631" t="s">
        <v>262</v>
      </c>
      <c r="C12" s="632"/>
      <c r="D12" s="632"/>
      <c r="E12" s="632"/>
      <c r="F12" s="632"/>
      <c r="G12" s="632"/>
      <c r="H12" s="632"/>
      <c r="I12" s="632"/>
      <c r="J12" s="632"/>
      <c r="K12" s="632"/>
      <c r="L12" s="632"/>
      <c r="M12" s="632"/>
      <c r="N12" s="632"/>
      <c r="O12" s="632"/>
      <c r="P12" s="632"/>
      <c r="Q12" s="633"/>
      <c r="R12" s="634" t="s">
        <v>243</v>
      </c>
      <c r="S12" s="635"/>
      <c r="T12" s="635"/>
      <c r="U12" s="635"/>
      <c r="V12" s="635"/>
      <c r="W12" s="635"/>
      <c r="X12" s="635"/>
      <c r="Y12" s="636"/>
      <c r="Z12" s="672" t="s">
        <v>245</v>
      </c>
      <c r="AA12" s="672"/>
      <c r="AB12" s="672"/>
      <c r="AC12" s="672"/>
      <c r="AD12" s="673" t="s">
        <v>139</v>
      </c>
      <c r="AE12" s="673"/>
      <c r="AF12" s="673"/>
      <c r="AG12" s="673"/>
      <c r="AH12" s="673"/>
      <c r="AI12" s="673"/>
      <c r="AJ12" s="673"/>
      <c r="AK12" s="673"/>
      <c r="AL12" s="637" t="s">
        <v>243</v>
      </c>
      <c r="AM12" s="638"/>
      <c r="AN12" s="638"/>
      <c r="AO12" s="674"/>
      <c r="AP12" s="631" t="s">
        <v>263</v>
      </c>
      <c r="AQ12" s="632"/>
      <c r="AR12" s="632"/>
      <c r="AS12" s="632"/>
      <c r="AT12" s="632"/>
      <c r="AU12" s="632"/>
      <c r="AV12" s="632"/>
      <c r="AW12" s="632"/>
      <c r="AX12" s="632"/>
      <c r="AY12" s="632"/>
      <c r="AZ12" s="632"/>
      <c r="BA12" s="632"/>
      <c r="BB12" s="632"/>
      <c r="BC12" s="632"/>
      <c r="BD12" s="632"/>
      <c r="BE12" s="632"/>
      <c r="BF12" s="633"/>
      <c r="BG12" s="634">
        <v>22361</v>
      </c>
      <c r="BH12" s="635"/>
      <c r="BI12" s="635"/>
      <c r="BJ12" s="635"/>
      <c r="BK12" s="635"/>
      <c r="BL12" s="635"/>
      <c r="BM12" s="635"/>
      <c r="BN12" s="636"/>
      <c r="BO12" s="672">
        <v>41.7</v>
      </c>
      <c r="BP12" s="672"/>
      <c r="BQ12" s="672"/>
      <c r="BR12" s="672"/>
      <c r="BS12" s="673" t="s">
        <v>243</v>
      </c>
      <c r="BT12" s="673"/>
      <c r="BU12" s="673"/>
      <c r="BV12" s="673"/>
      <c r="BW12" s="673"/>
      <c r="BX12" s="673"/>
      <c r="BY12" s="673"/>
      <c r="BZ12" s="673"/>
      <c r="CA12" s="673"/>
      <c r="CB12" s="713"/>
      <c r="CD12" s="631" t="s">
        <v>264</v>
      </c>
      <c r="CE12" s="632"/>
      <c r="CF12" s="632"/>
      <c r="CG12" s="632"/>
      <c r="CH12" s="632"/>
      <c r="CI12" s="632"/>
      <c r="CJ12" s="632"/>
      <c r="CK12" s="632"/>
      <c r="CL12" s="632"/>
      <c r="CM12" s="632"/>
      <c r="CN12" s="632"/>
      <c r="CO12" s="632"/>
      <c r="CP12" s="632"/>
      <c r="CQ12" s="633"/>
      <c r="CR12" s="634">
        <v>128958</v>
      </c>
      <c r="CS12" s="635"/>
      <c r="CT12" s="635"/>
      <c r="CU12" s="635"/>
      <c r="CV12" s="635"/>
      <c r="CW12" s="635"/>
      <c r="CX12" s="635"/>
      <c r="CY12" s="636"/>
      <c r="CZ12" s="672">
        <v>8</v>
      </c>
      <c r="DA12" s="672"/>
      <c r="DB12" s="672"/>
      <c r="DC12" s="672"/>
      <c r="DD12" s="640">
        <v>9066</v>
      </c>
      <c r="DE12" s="635"/>
      <c r="DF12" s="635"/>
      <c r="DG12" s="635"/>
      <c r="DH12" s="635"/>
      <c r="DI12" s="635"/>
      <c r="DJ12" s="635"/>
      <c r="DK12" s="635"/>
      <c r="DL12" s="635"/>
      <c r="DM12" s="635"/>
      <c r="DN12" s="635"/>
      <c r="DO12" s="635"/>
      <c r="DP12" s="636"/>
      <c r="DQ12" s="640">
        <v>34183</v>
      </c>
      <c r="DR12" s="635"/>
      <c r="DS12" s="635"/>
      <c r="DT12" s="635"/>
      <c r="DU12" s="635"/>
      <c r="DV12" s="635"/>
      <c r="DW12" s="635"/>
      <c r="DX12" s="635"/>
      <c r="DY12" s="635"/>
      <c r="DZ12" s="635"/>
      <c r="EA12" s="635"/>
      <c r="EB12" s="635"/>
      <c r="EC12" s="671"/>
    </row>
    <row r="13" spans="2:143" ht="11.25" customHeight="1" x14ac:dyDescent="0.2">
      <c r="B13" s="631" t="s">
        <v>265</v>
      </c>
      <c r="C13" s="632"/>
      <c r="D13" s="632"/>
      <c r="E13" s="632"/>
      <c r="F13" s="632"/>
      <c r="G13" s="632"/>
      <c r="H13" s="632"/>
      <c r="I13" s="632"/>
      <c r="J13" s="632"/>
      <c r="K13" s="632"/>
      <c r="L13" s="632"/>
      <c r="M13" s="632"/>
      <c r="N13" s="632"/>
      <c r="O13" s="632"/>
      <c r="P13" s="632"/>
      <c r="Q13" s="633"/>
      <c r="R13" s="634" t="s">
        <v>245</v>
      </c>
      <c r="S13" s="635"/>
      <c r="T13" s="635"/>
      <c r="U13" s="635"/>
      <c r="V13" s="635"/>
      <c r="W13" s="635"/>
      <c r="X13" s="635"/>
      <c r="Y13" s="636"/>
      <c r="Z13" s="672" t="s">
        <v>245</v>
      </c>
      <c r="AA13" s="672"/>
      <c r="AB13" s="672"/>
      <c r="AC13" s="672"/>
      <c r="AD13" s="673" t="s">
        <v>248</v>
      </c>
      <c r="AE13" s="673"/>
      <c r="AF13" s="673"/>
      <c r="AG13" s="673"/>
      <c r="AH13" s="673"/>
      <c r="AI13" s="673"/>
      <c r="AJ13" s="673"/>
      <c r="AK13" s="673"/>
      <c r="AL13" s="637" t="s">
        <v>245</v>
      </c>
      <c r="AM13" s="638"/>
      <c r="AN13" s="638"/>
      <c r="AO13" s="674"/>
      <c r="AP13" s="631" t="s">
        <v>266</v>
      </c>
      <c r="AQ13" s="632"/>
      <c r="AR13" s="632"/>
      <c r="AS13" s="632"/>
      <c r="AT13" s="632"/>
      <c r="AU13" s="632"/>
      <c r="AV13" s="632"/>
      <c r="AW13" s="632"/>
      <c r="AX13" s="632"/>
      <c r="AY13" s="632"/>
      <c r="AZ13" s="632"/>
      <c r="BA13" s="632"/>
      <c r="BB13" s="632"/>
      <c r="BC13" s="632"/>
      <c r="BD13" s="632"/>
      <c r="BE13" s="632"/>
      <c r="BF13" s="633"/>
      <c r="BG13" s="634">
        <v>21147</v>
      </c>
      <c r="BH13" s="635"/>
      <c r="BI13" s="635"/>
      <c r="BJ13" s="635"/>
      <c r="BK13" s="635"/>
      <c r="BL13" s="635"/>
      <c r="BM13" s="635"/>
      <c r="BN13" s="636"/>
      <c r="BO13" s="672">
        <v>39.4</v>
      </c>
      <c r="BP13" s="672"/>
      <c r="BQ13" s="672"/>
      <c r="BR13" s="672"/>
      <c r="BS13" s="673" t="s">
        <v>139</v>
      </c>
      <c r="BT13" s="673"/>
      <c r="BU13" s="673"/>
      <c r="BV13" s="673"/>
      <c r="BW13" s="673"/>
      <c r="BX13" s="673"/>
      <c r="BY13" s="673"/>
      <c r="BZ13" s="673"/>
      <c r="CA13" s="673"/>
      <c r="CB13" s="713"/>
      <c r="CD13" s="631" t="s">
        <v>267</v>
      </c>
      <c r="CE13" s="632"/>
      <c r="CF13" s="632"/>
      <c r="CG13" s="632"/>
      <c r="CH13" s="632"/>
      <c r="CI13" s="632"/>
      <c r="CJ13" s="632"/>
      <c r="CK13" s="632"/>
      <c r="CL13" s="632"/>
      <c r="CM13" s="632"/>
      <c r="CN13" s="632"/>
      <c r="CO13" s="632"/>
      <c r="CP13" s="632"/>
      <c r="CQ13" s="633"/>
      <c r="CR13" s="634">
        <v>60025</v>
      </c>
      <c r="CS13" s="635"/>
      <c r="CT13" s="635"/>
      <c r="CU13" s="635"/>
      <c r="CV13" s="635"/>
      <c r="CW13" s="635"/>
      <c r="CX13" s="635"/>
      <c r="CY13" s="636"/>
      <c r="CZ13" s="672">
        <v>3.7</v>
      </c>
      <c r="DA13" s="672"/>
      <c r="DB13" s="672"/>
      <c r="DC13" s="672"/>
      <c r="DD13" s="640" t="s">
        <v>139</v>
      </c>
      <c r="DE13" s="635"/>
      <c r="DF13" s="635"/>
      <c r="DG13" s="635"/>
      <c r="DH13" s="635"/>
      <c r="DI13" s="635"/>
      <c r="DJ13" s="635"/>
      <c r="DK13" s="635"/>
      <c r="DL13" s="635"/>
      <c r="DM13" s="635"/>
      <c r="DN13" s="635"/>
      <c r="DO13" s="635"/>
      <c r="DP13" s="636"/>
      <c r="DQ13" s="640">
        <v>24184</v>
      </c>
      <c r="DR13" s="635"/>
      <c r="DS13" s="635"/>
      <c r="DT13" s="635"/>
      <c r="DU13" s="635"/>
      <c r="DV13" s="635"/>
      <c r="DW13" s="635"/>
      <c r="DX13" s="635"/>
      <c r="DY13" s="635"/>
      <c r="DZ13" s="635"/>
      <c r="EA13" s="635"/>
      <c r="EB13" s="635"/>
      <c r="EC13" s="671"/>
    </row>
    <row r="14" spans="2:143" ht="11.25" customHeight="1" x14ac:dyDescent="0.2">
      <c r="B14" s="631" t="s">
        <v>268</v>
      </c>
      <c r="C14" s="632"/>
      <c r="D14" s="632"/>
      <c r="E14" s="632"/>
      <c r="F14" s="632"/>
      <c r="G14" s="632"/>
      <c r="H14" s="632"/>
      <c r="I14" s="632"/>
      <c r="J14" s="632"/>
      <c r="K14" s="632"/>
      <c r="L14" s="632"/>
      <c r="M14" s="632"/>
      <c r="N14" s="632"/>
      <c r="O14" s="632"/>
      <c r="P14" s="632"/>
      <c r="Q14" s="633"/>
      <c r="R14" s="634" t="s">
        <v>245</v>
      </c>
      <c r="S14" s="635"/>
      <c r="T14" s="635"/>
      <c r="U14" s="635"/>
      <c r="V14" s="635"/>
      <c r="W14" s="635"/>
      <c r="X14" s="635"/>
      <c r="Y14" s="636"/>
      <c r="Z14" s="672" t="s">
        <v>243</v>
      </c>
      <c r="AA14" s="672"/>
      <c r="AB14" s="672"/>
      <c r="AC14" s="672"/>
      <c r="AD14" s="673" t="s">
        <v>243</v>
      </c>
      <c r="AE14" s="673"/>
      <c r="AF14" s="673"/>
      <c r="AG14" s="673"/>
      <c r="AH14" s="673"/>
      <c r="AI14" s="673"/>
      <c r="AJ14" s="673"/>
      <c r="AK14" s="673"/>
      <c r="AL14" s="637" t="s">
        <v>243</v>
      </c>
      <c r="AM14" s="638"/>
      <c r="AN14" s="638"/>
      <c r="AO14" s="674"/>
      <c r="AP14" s="631" t="s">
        <v>269</v>
      </c>
      <c r="AQ14" s="632"/>
      <c r="AR14" s="632"/>
      <c r="AS14" s="632"/>
      <c r="AT14" s="632"/>
      <c r="AU14" s="632"/>
      <c r="AV14" s="632"/>
      <c r="AW14" s="632"/>
      <c r="AX14" s="632"/>
      <c r="AY14" s="632"/>
      <c r="AZ14" s="632"/>
      <c r="BA14" s="632"/>
      <c r="BB14" s="632"/>
      <c r="BC14" s="632"/>
      <c r="BD14" s="632"/>
      <c r="BE14" s="632"/>
      <c r="BF14" s="633"/>
      <c r="BG14" s="634">
        <v>1903</v>
      </c>
      <c r="BH14" s="635"/>
      <c r="BI14" s="635"/>
      <c r="BJ14" s="635"/>
      <c r="BK14" s="635"/>
      <c r="BL14" s="635"/>
      <c r="BM14" s="635"/>
      <c r="BN14" s="636"/>
      <c r="BO14" s="672">
        <v>3.5</v>
      </c>
      <c r="BP14" s="672"/>
      <c r="BQ14" s="672"/>
      <c r="BR14" s="672"/>
      <c r="BS14" s="673" t="s">
        <v>243</v>
      </c>
      <c r="BT14" s="673"/>
      <c r="BU14" s="673"/>
      <c r="BV14" s="673"/>
      <c r="BW14" s="673"/>
      <c r="BX14" s="673"/>
      <c r="BY14" s="673"/>
      <c r="BZ14" s="673"/>
      <c r="CA14" s="673"/>
      <c r="CB14" s="713"/>
      <c r="CD14" s="631" t="s">
        <v>270</v>
      </c>
      <c r="CE14" s="632"/>
      <c r="CF14" s="632"/>
      <c r="CG14" s="632"/>
      <c r="CH14" s="632"/>
      <c r="CI14" s="632"/>
      <c r="CJ14" s="632"/>
      <c r="CK14" s="632"/>
      <c r="CL14" s="632"/>
      <c r="CM14" s="632"/>
      <c r="CN14" s="632"/>
      <c r="CO14" s="632"/>
      <c r="CP14" s="632"/>
      <c r="CQ14" s="633"/>
      <c r="CR14" s="634">
        <v>33486</v>
      </c>
      <c r="CS14" s="635"/>
      <c r="CT14" s="635"/>
      <c r="CU14" s="635"/>
      <c r="CV14" s="635"/>
      <c r="CW14" s="635"/>
      <c r="CX14" s="635"/>
      <c r="CY14" s="636"/>
      <c r="CZ14" s="672">
        <v>2.1</v>
      </c>
      <c r="DA14" s="672"/>
      <c r="DB14" s="672"/>
      <c r="DC14" s="672"/>
      <c r="DD14" s="640">
        <v>14175</v>
      </c>
      <c r="DE14" s="635"/>
      <c r="DF14" s="635"/>
      <c r="DG14" s="635"/>
      <c r="DH14" s="635"/>
      <c r="DI14" s="635"/>
      <c r="DJ14" s="635"/>
      <c r="DK14" s="635"/>
      <c r="DL14" s="635"/>
      <c r="DM14" s="635"/>
      <c r="DN14" s="635"/>
      <c r="DO14" s="635"/>
      <c r="DP14" s="636"/>
      <c r="DQ14" s="640">
        <v>19351</v>
      </c>
      <c r="DR14" s="635"/>
      <c r="DS14" s="635"/>
      <c r="DT14" s="635"/>
      <c r="DU14" s="635"/>
      <c r="DV14" s="635"/>
      <c r="DW14" s="635"/>
      <c r="DX14" s="635"/>
      <c r="DY14" s="635"/>
      <c r="DZ14" s="635"/>
      <c r="EA14" s="635"/>
      <c r="EB14" s="635"/>
      <c r="EC14" s="671"/>
    </row>
    <row r="15" spans="2:143" ht="11.25" customHeight="1" x14ac:dyDescent="0.2">
      <c r="B15" s="631" t="s">
        <v>271</v>
      </c>
      <c r="C15" s="632"/>
      <c r="D15" s="632"/>
      <c r="E15" s="632"/>
      <c r="F15" s="632"/>
      <c r="G15" s="632"/>
      <c r="H15" s="632"/>
      <c r="I15" s="632"/>
      <c r="J15" s="632"/>
      <c r="K15" s="632"/>
      <c r="L15" s="632"/>
      <c r="M15" s="632"/>
      <c r="N15" s="632"/>
      <c r="O15" s="632"/>
      <c r="P15" s="632"/>
      <c r="Q15" s="633"/>
      <c r="R15" s="634" t="s">
        <v>139</v>
      </c>
      <c r="S15" s="635"/>
      <c r="T15" s="635"/>
      <c r="U15" s="635"/>
      <c r="V15" s="635"/>
      <c r="W15" s="635"/>
      <c r="X15" s="635"/>
      <c r="Y15" s="636"/>
      <c r="Z15" s="672" t="s">
        <v>248</v>
      </c>
      <c r="AA15" s="672"/>
      <c r="AB15" s="672"/>
      <c r="AC15" s="672"/>
      <c r="AD15" s="673" t="s">
        <v>248</v>
      </c>
      <c r="AE15" s="673"/>
      <c r="AF15" s="673"/>
      <c r="AG15" s="673"/>
      <c r="AH15" s="673"/>
      <c r="AI15" s="673"/>
      <c r="AJ15" s="673"/>
      <c r="AK15" s="673"/>
      <c r="AL15" s="637" t="s">
        <v>248</v>
      </c>
      <c r="AM15" s="638"/>
      <c r="AN15" s="638"/>
      <c r="AO15" s="674"/>
      <c r="AP15" s="631" t="s">
        <v>272</v>
      </c>
      <c r="AQ15" s="632"/>
      <c r="AR15" s="632"/>
      <c r="AS15" s="632"/>
      <c r="AT15" s="632"/>
      <c r="AU15" s="632"/>
      <c r="AV15" s="632"/>
      <c r="AW15" s="632"/>
      <c r="AX15" s="632"/>
      <c r="AY15" s="632"/>
      <c r="AZ15" s="632"/>
      <c r="BA15" s="632"/>
      <c r="BB15" s="632"/>
      <c r="BC15" s="632"/>
      <c r="BD15" s="632"/>
      <c r="BE15" s="632"/>
      <c r="BF15" s="633"/>
      <c r="BG15" s="634">
        <v>1863</v>
      </c>
      <c r="BH15" s="635"/>
      <c r="BI15" s="635"/>
      <c r="BJ15" s="635"/>
      <c r="BK15" s="635"/>
      <c r="BL15" s="635"/>
      <c r="BM15" s="635"/>
      <c r="BN15" s="636"/>
      <c r="BO15" s="672">
        <v>3.5</v>
      </c>
      <c r="BP15" s="672"/>
      <c r="BQ15" s="672"/>
      <c r="BR15" s="672"/>
      <c r="BS15" s="673" t="s">
        <v>139</v>
      </c>
      <c r="BT15" s="673"/>
      <c r="BU15" s="673"/>
      <c r="BV15" s="673"/>
      <c r="BW15" s="673"/>
      <c r="BX15" s="673"/>
      <c r="BY15" s="673"/>
      <c r="BZ15" s="673"/>
      <c r="CA15" s="673"/>
      <c r="CB15" s="713"/>
      <c r="CD15" s="631" t="s">
        <v>273</v>
      </c>
      <c r="CE15" s="632"/>
      <c r="CF15" s="632"/>
      <c r="CG15" s="632"/>
      <c r="CH15" s="632"/>
      <c r="CI15" s="632"/>
      <c r="CJ15" s="632"/>
      <c r="CK15" s="632"/>
      <c r="CL15" s="632"/>
      <c r="CM15" s="632"/>
      <c r="CN15" s="632"/>
      <c r="CO15" s="632"/>
      <c r="CP15" s="632"/>
      <c r="CQ15" s="633"/>
      <c r="CR15" s="634">
        <v>113213</v>
      </c>
      <c r="CS15" s="635"/>
      <c r="CT15" s="635"/>
      <c r="CU15" s="635"/>
      <c r="CV15" s="635"/>
      <c r="CW15" s="635"/>
      <c r="CX15" s="635"/>
      <c r="CY15" s="636"/>
      <c r="CZ15" s="672">
        <v>7.1</v>
      </c>
      <c r="DA15" s="672"/>
      <c r="DB15" s="672"/>
      <c r="DC15" s="672"/>
      <c r="DD15" s="640">
        <v>34041</v>
      </c>
      <c r="DE15" s="635"/>
      <c r="DF15" s="635"/>
      <c r="DG15" s="635"/>
      <c r="DH15" s="635"/>
      <c r="DI15" s="635"/>
      <c r="DJ15" s="635"/>
      <c r="DK15" s="635"/>
      <c r="DL15" s="635"/>
      <c r="DM15" s="635"/>
      <c r="DN15" s="635"/>
      <c r="DO15" s="635"/>
      <c r="DP15" s="636"/>
      <c r="DQ15" s="640">
        <v>29202</v>
      </c>
      <c r="DR15" s="635"/>
      <c r="DS15" s="635"/>
      <c r="DT15" s="635"/>
      <c r="DU15" s="635"/>
      <c r="DV15" s="635"/>
      <c r="DW15" s="635"/>
      <c r="DX15" s="635"/>
      <c r="DY15" s="635"/>
      <c r="DZ15" s="635"/>
      <c r="EA15" s="635"/>
      <c r="EB15" s="635"/>
      <c r="EC15" s="671"/>
    </row>
    <row r="16" spans="2:143" ht="11.25" customHeight="1" x14ac:dyDescent="0.2">
      <c r="B16" s="631" t="s">
        <v>274</v>
      </c>
      <c r="C16" s="632"/>
      <c r="D16" s="632"/>
      <c r="E16" s="632"/>
      <c r="F16" s="632"/>
      <c r="G16" s="632"/>
      <c r="H16" s="632"/>
      <c r="I16" s="632"/>
      <c r="J16" s="632"/>
      <c r="K16" s="632"/>
      <c r="L16" s="632"/>
      <c r="M16" s="632"/>
      <c r="N16" s="632"/>
      <c r="O16" s="632"/>
      <c r="P16" s="632"/>
      <c r="Q16" s="633"/>
      <c r="R16" s="634">
        <v>580</v>
      </c>
      <c r="S16" s="635"/>
      <c r="T16" s="635"/>
      <c r="U16" s="635"/>
      <c r="V16" s="635"/>
      <c r="W16" s="635"/>
      <c r="X16" s="635"/>
      <c r="Y16" s="636"/>
      <c r="Z16" s="672">
        <v>0</v>
      </c>
      <c r="AA16" s="672"/>
      <c r="AB16" s="672"/>
      <c r="AC16" s="672"/>
      <c r="AD16" s="673">
        <v>580</v>
      </c>
      <c r="AE16" s="673"/>
      <c r="AF16" s="673"/>
      <c r="AG16" s="673"/>
      <c r="AH16" s="673"/>
      <c r="AI16" s="673"/>
      <c r="AJ16" s="673"/>
      <c r="AK16" s="673"/>
      <c r="AL16" s="637">
        <v>0.1</v>
      </c>
      <c r="AM16" s="638"/>
      <c r="AN16" s="638"/>
      <c r="AO16" s="674"/>
      <c r="AP16" s="631" t="s">
        <v>275</v>
      </c>
      <c r="AQ16" s="632"/>
      <c r="AR16" s="632"/>
      <c r="AS16" s="632"/>
      <c r="AT16" s="632"/>
      <c r="AU16" s="632"/>
      <c r="AV16" s="632"/>
      <c r="AW16" s="632"/>
      <c r="AX16" s="632"/>
      <c r="AY16" s="632"/>
      <c r="AZ16" s="632"/>
      <c r="BA16" s="632"/>
      <c r="BB16" s="632"/>
      <c r="BC16" s="632"/>
      <c r="BD16" s="632"/>
      <c r="BE16" s="632"/>
      <c r="BF16" s="633"/>
      <c r="BG16" s="634" t="s">
        <v>243</v>
      </c>
      <c r="BH16" s="635"/>
      <c r="BI16" s="635"/>
      <c r="BJ16" s="635"/>
      <c r="BK16" s="635"/>
      <c r="BL16" s="635"/>
      <c r="BM16" s="635"/>
      <c r="BN16" s="636"/>
      <c r="BO16" s="672" t="s">
        <v>245</v>
      </c>
      <c r="BP16" s="672"/>
      <c r="BQ16" s="672"/>
      <c r="BR16" s="672"/>
      <c r="BS16" s="673" t="s">
        <v>243</v>
      </c>
      <c r="BT16" s="673"/>
      <c r="BU16" s="673"/>
      <c r="BV16" s="673"/>
      <c r="BW16" s="673"/>
      <c r="BX16" s="673"/>
      <c r="BY16" s="673"/>
      <c r="BZ16" s="673"/>
      <c r="CA16" s="673"/>
      <c r="CB16" s="713"/>
      <c r="CD16" s="631" t="s">
        <v>276</v>
      </c>
      <c r="CE16" s="632"/>
      <c r="CF16" s="632"/>
      <c r="CG16" s="632"/>
      <c r="CH16" s="632"/>
      <c r="CI16" s="632"/>
      <c r="CJ16" s="632"/>
      <c r="CK16" s="632"/>
      <c r="CL16" s="632"/>
      <c r="CM16" s="632"/>
      <c r="CN16" s="632"/>
      <c r="CO16" s="632"/>
      <c r="CP16" s="632"/>
      <c r="CQ16" s="633"/>
      <c r="CR16" s="634" t="s">
        <v>243</v>
      </c>
      <c r="CS16" s="635"/>
      <c r="CT16" s="635"/>
      <c r="CU16" s="635"/>
      <c r="CV16" s="635"/>
      <c r="CW16" s="635"/>
      <c r="CX16" s="635"/>
      <c r="CY16" s="636"/>
      <c r="CZ16" s="672" t="s">
        <v>245</v>
      </c>
      <c r="DA16" s="672"/>
      <c r="DB16" s="672"/>
      <c r="DC16" s="672"/>
      <c r="DD16" s="640" t="s">
        <v>248</v>
      </c>
      <c r="DE16" s="635"/>
      <c r="DF16" s="635"/>
      <c r="DG16" s="635"/>
      <c r="DH16" s="635"/>
      <c r="DI16" s="635"/>
      <c r="DJ16" s="635"/>
      <c r="DK16" s="635"/>
      <c r="DL16" s="635"/>
      <c r="DM16" s="635"/>
      <c r="DN16" s="635"/>
      <c r="DO16" s="635"/>
      <c r="DP16" s="636"/>
      <c r="DQ16" s="640" t="s">
        <v>139</v>
      </c>
      <c r="DR16" s="635"/>
      <c r="DS16" s="635"/>
      <c r="DT16" s="635"/>
      <c r="DU16" s="635"/>
      <c r="DV16" s="635"/>
      <c r="DW16" s="635"/>
      <c r="DX16" s="635"/>
      <c r="DY16" s="635"/>
      <c r="DZ16" s="635"/>
      <c r="EA16" s="635"/>
      <c r="EB16" s="635"/>
      <c r="EC16" s="671"/>
    </row>
    <row r="17" spans="2:133" ht="11.25" customHeight="1" x14ac:dyDescent="0.2">
      <c r="B17" s="631" t="s">
        <v>277</v>
      </c>
      <c r="C17" s="632"/>
      <c r="D17" s="632"/>
      <c r="E17" s="632"/>
      <c r="F17" s="632"/>
      <c r="G17" s="632"/>
      <c r="H17" s="632"/>
      <c r="I17" s="632"/>
      <c r="J17" s="632"/>
      <c r="K17" s="632"/>
      <c r="L17" s="632"/>
      <c r="M17" s="632"/>
      <c r="N17" s="632"/>
      <c r="O17" s="632"/>
      <c r="P17" s="632"/>
      <c r="Q17" s="633"/>
      <c r="R17" s="634">
        <v>1540</v>
      </c>
      <c r="S17" s="635"/>
      <c r="T17" s="635"/>
      <c r="U17" s="635"/>
      <c r="V17" s="635"/>
      <c r="W17" s="635"/>
      <c r="X17" s="635"/>
      <c r="Y17" s="636"/>
      <c r="Z17" s="672">
        <v>0.1</v>
      </c>
      <c r="AA17" s="672"/>
      <c r="AB17" s="672"/>
      <c r="AC17" s="672"/>
      <c r="AD17" s="673">
        <v>1540</v>
      </c>
      <c r="AE17" s="673"/>
      <c r="AF17" s="673"/>
      <c r="AG17" s="673"/>
      <c r="AH17" s="673"/>
      <c r="AI17" s="673"/>
      <c r="AJ17" s="673"/>
      <c r="AK17" s="673"/>
      <c r="AL17" s="637">
        <v>0.3</v>
      </c>
      <c r="AM17" s="638"/>
      <c r="AN17" s="638"/>
      <c r="AO17" s="674"/>
      <c r="AP17" s="631" t="s">
        <v>278</v>
      </c>
      <c r="AQ17" s="632"/>
      <c r="AR17" s="632"/>
      <c r="AS17" s="632"/>
      <c r="AT17" s="632"/>
      <c r="AU17" s="632"/>
      <c r="AV17" s="632"/>
      <c r="AW17" s="632"/>
      <c r="AX17" s="632"/>
      <c r="AY17" s="632"/>
      <c r="AZ17" s="632"/>
      <c r="BA17" s="632"/>
      <c r="BB17" s="632"/>
      <c r="BC17" s="632"/>
      <c r="BD17" s="632"/>
      <c r="BE17" s="632"/>
      <c r="BF17" s="633"/>
      <c r="BG17" s="634" t="s">
        <v>243</v>
      </c>
      <c r="BH17" s="635"/>
      <c r="BI17" s="635"/>
      <c r="BJ17" s="635"/>
      <c r="BK17" s="635"/>
      <c r="BL17" s="635"/>
      <c r="BM17" s="635"/>
      <c r="BN17" s="636"/>
      <c r="BO17" s="672" t="s">
        <v>243</v>
      </c>
      <c r="BP17" s="672"/>
      <c r="BQ17" s="672"/>
      <c r="BR17" s="672"/>
      <c r="BS17" s="673" t="s">
        <v>245</v>
      </c>
      <c r="BT17" s="673"/>
      <c r="BU17" s="673"/>
      <c r="BV17" s="673"/>
      <c r="BW17" s="673"/>
      <c r="BX17" s="673"/>
      <c r="BY17" s="673"/>
      <c r="BZ17" s="673"/>
      <c r="CA17" s="673"/>
      <c r="CB17" s="713"/>
      <c r="CD17" s="631" t="s">
        <v>279</v>
      </c>
      <c r="CE17" s="632"/>
      <c r="CF17" s="632"/>
      <c r="CG17" s="632"/>
      <c r="CH17" s="632"/>
      <c r="CI17" s="632"/>
      <c r="CJ17" s="632"/>
      <c r="CK17" s="632"/>
      <c r="CL17" s="632"/>
      <c r="CM17" s="632"/>
      <c r="CN17" s="632"/>
      <c r="CO17" s="632"/>
      <c r="CP17" s="632"/>
      <c r="CQ17" s="633"/>
      <c r="CR17" s="634">
        <v>56302</v>
      </c>
      <c r="CS17" s="635"/>
      <c r="CT17" s="635"/>
      <c r="CU17" s="635"/>
      <c r="CV17" s="635"/>
      <c r="CW17" s="635"/>
      <c r="CX17" s="635"/>
      <c r="CY17" s="636"/>
      <c r="CZ17" s="672">
        <v>3.5</v>
      </c>
      <c r="DA17" s="672"/>
      <c r="DB17" s="672"/>
      <c r="DC17" s="672"/>
      <c r="DD17" s="640" t="s">
        <v>139</v>
      </c>
      <c r="DE17" s="635"/>
      <c r="DF17" s="635"/>
      <c r="DG17" s="635"/>
      <c r="DH17" s="635"/>
      <c r="DI17" s="635"/>
      <c r="DJ17" s="635"/>
      <c r="DK17" s="635"/>
      <c r="DL17" s="635"/>
      <c r="DM17" s="635"/>
      <c r="DN17" s="635"/>
      <c r="DO17" s="635"/>
      <c r="DP17" s="636"/>
      <c r="DQ17" s="640">
        <v>54620</v>
      </c>
      <c r="DR17" s="635"/>
      <c r="DS17" s="635"/>
      <c r="DT17" s="635"/>
      <c r="DU17" s="635"/>
      <c r="DV17" s="635"/>
      <c r="DW17" s="635"/>
      <c r="DX17" s="635"/>
      <c r="DY17" s="635"/>
      <c r="DZ17" s="635"/>
      <c r="EA17" s="635"/>
      <c r="EB17" s="635"/>
      <c r="EC17" s="671"/>
    </row>
    <row r="18" spans="2:133" ht="11.25" customHeight="1" x14ac:dyDescent="0.2">
      <c r="B18" s="631" t="s">
        <v>280</v>
      </c>
      <c r="C18" s="632"/>
      <c r="D18" s="632"/>
      <c r="E18" s="632"/>
      <c r="F18" s="632"/>
      <c r="G18" s="632"/>
      <c r="H18" s="632"/>
      <c r="I18" s="632"/>
      <c r="J18" s="632"/>
      <c r="K18" s="632"/>
      <c r="L18" s="632"/>
      <c r="M18" s="632"/>
      <c r="N18" s="632"/>
      <c r="O18" s="632"/>
      <c r="P18" s="632"/>
      <c r="Q18" s="633"/>
      <c r="R18" s="634">
        <v>60</v>
      </c>
      <c r="S18" s="635"/>
      <c r="T18" s="635"/>
      <c r="U18" s="635"/>
      <c r="V18" s="635"/>
      <c r="W18" s="635"/>
      <c r="X18" s="635"/>
      <c r="Y18" s="636"/>
      <c r="Z18" s="672">
        <v>0</v>
      </c>
      <c r="AA18" s="672"/>
      <c r="AB18" s="672"/>
      <c r="AC18" s="672"/>
      <c r="AD18" s="673">
        <v>60</v>
      </c>
      <c r="AE18" s="673"/>
      <c r="AF18" s="673"/>
      <c r="AG18" s="673"/>
      <c r="AH18" s="673"/>
      <c r="AI18" s="673"/>
      <c r="AJ18" s="673"/>
      <c r="AK18" s="673"/>
      <c r="AL18" s="637">
        <v>0</v>
      </c>
      <c r="AM18" s="638"/>
      <c r="AN18" s="638"/>
      <c r="AO18" s="674"/>
      <c r="AP18" s="631" t="s">
        <v>281</v>
      </c>
      <c r="AQ18" s="632"/>
      <c r="AR18" s="632"/>
      <c r="AS18" s="632"/>
      <c r="AT18" s="632"/>
      <c r="AU18" s="632"/>
      <c r="AV18" s="632"/>
      <c r="AW18" s="632"/>
      <c r="AX18" s="632"/>
      <c r="AY18" s="632"/>
      <c r="AZ18" s="632"/>
      <c r="BA18" s="632"/>
      <c r="BB18" s="632"/>
      <c r="BC18" s="632"/>
      <c r="BD18" s="632"/>
      <c r="BE18" s="632"/>
      <c r="BF18" s="633"/>
      <c r="BG18" s="634" t="s">
        <v>245</v>
      </c>
      <c r="BH18" s="635"/>
      <c r="BI18" s="635"/>
      <c r="BJ18" s="635"/>
      <c r="BK18" s="635"/>
      <c r="BL18" s="635"/>
      <c r="BM18" s="635"/>
      <c r="BN18" s="636"/>
      <c r="BO18" s="672" t="s">
        <v>245</v>
      </c>
      <c r="BP18" s="672"/>
      <c r="BQ18" s="672"/>
      <c r="BR18" s="672"/>
      <c r="BS18" s="673" t="s">
        <v>245</v>
      </c>
      <c r="BT18" s="673"/>
      <c r="BU18" s="673"/>
      <c r="BV18" s="673"/>
      <c r="BW18" s="673"/>
      <c r="BX18" s="673"/>
      <c r="BY18" s="673"/>
      <c r="BZ18" s="673"/>
      <c r="CA18" s="673"/>
      <c r="CB18" s="713"/>
      <c r="CD18" s="631" t="s">
        <v>282</v>
      </c>
      <c r="CE18" s="632"/>
      <c r="CF18" s="632"/>
      <c r="CG18" s="632"/>
      <c r="CH18" s="632"/>
      <c r="CI18" s="632"/>
      <c r="CJ18" s="632"/>
      <c r="CK18" s="632"/>
      <c r="CL18" s="632"/>
      <c r="CM18" s="632"/>
      <c r="CN18" s="632"/>
      <c r="CO18" s="632"/>
      <c r="CP18" s="632"/>
      <c r="CQ18" s="633"/>
      <c r="CR18" s="634" t="s">
        <v>245</v>
      </c>
      <c r="CS18" s="635"/>
      <c r="CT18" s="635"/>
      <c r="CU18" s="635"/>
      <c r="CV18" s="635"/>
      <c r="CW18" s="635"/>
      <c r="CX18" s="635"/>
      <c r="CY18" s="636"/>
      <c r="CZ18" s="672" t="s">
        <v>243</v>
      </c>
      <c r="DA18" s="672"/>
      <c r="DB18" s="672"/>
      <c r="DC18" s="672"/>
      <c r="DD18" s="640" t="s">
        <v>139</v>
      </c>
      <c r="DE18" s="635"/>
      <c r="DF18" s="635"/>
      <c r="DG18" s="635"/>
      <c r="DH18" s="635"/>
      <c r="DI18" s="635"/>
      <c r="DJ18" s="635"/>
      <c r="DK18" s="635"/>
      <c r="DL18" s="635"/>
      <c r="DM18" s="635"/>
      <c r="DN18" s="635"/>
      <c r="DO18" s="635"/>
      <c r="DP18" s="636"/>
      <c r="DQ18" s="640" t="s">
        <v>248</v>
      </c>
      <c r="DR18" s="635"/>
      <c r="DS18" s="635"/>
      <c r="DT18" s="635"/>
      <c r="DU18" s="635"/>
      <c r="DV18" s="635"/>
      <c r="DW18" s="635"/>
      <c r="DX18" s="635"/>
      <c r="DY18" s="635"/>
      <c r="DZ18" s="635"/>
      <c r="EA18" s="635"/>
      <c r="EB18" s="635"/>
      <c r="EC18" s="671"/>
    </row>
    <row r="19" spans="2:133" ht="11.25" customHeight="1" x14ac:dyDescent="0.2">
      <c r="B19" s="631" t="s">
        <v>283</v>
      </c>
      <c r="C19" s="632"/>
      <c r="D19" s="632"/>
      <c r="E19" s="632"/>
      <c r="F19" s="632"/>
      <c r="G19" s="632"/>
      <c r="H19" s="632"/>
      <c r="I19" s="632"/>
      <c r="J19" s="632"/>
      <c r="K19" s="632"/>
      <c r="L19" s="632"/>
      <c r="M19" s="632"/>
      <c r="N19" s="632"/>
      <c r="O19" s="632"/>
      <c r="P19" s="632"/>
      <c r="Q19" s="633"/>
      <c r="R19" s="634">
        <v>60</v>
      </c>
      <c r="S19" s="635"/>
      <c r="T19" s="635"/>
      <c r="U19" s="635"/>
      <c r="V19" s="635"/>
      <c r="W19" s="635"/>
      <c r="X19" s="635"/>
      <c r="Y19" s="636"/>
      <c r="Z19" s="672">
        <v>0</v>
      </c>
      <c r="AA19" s="672"/>
      <c r="AB19" s="672"/>
      <c r="AC19" s="672"/>
      <c r="AD19" s="673">
        <v>60</v>
      </c>
      <c r="AE19" s="673"/>
      <c r="AF19" s="673"/>
      <c r="AG19" s="673"/>
      <c r="AH19" s="673"/>
      <c r="AI19" s="673"/>
      <c r="AJ19" s="673"/>
      <c r="AK19" s="673"/>
      <c r="AL19" s="637">
        <v>0</v>
      </c>
      <c r="AM19" s="638"/>
      <c r="AN19" s="638"/>
      <c r="AO19" s="674"/>
      <c r="AP19" s="631" t="s">
        <v>284</v>
      </c>
      <c r="AQ19" s="632"/>
      <c r="AR19" s="632"/>
      <c r="AS19" s="632"/>
      <c r="AT19" s="632"/>
      <c r="AU19" s="632"/>
      <c r="AV19" s="632"/>
      <c r="AW19" s="632"/>
      <c r="AX19" s="632"/>
      <c r="AY19" s="632"/>
      <c r="AZ19" s="632"/>
      <c r="BA19" s="632"/>
      <c r="BB19" s="632"/>
      <c r="BC19" s="632"/>
      <c r="BD19" s="632"/>
      <c r="BE19" s="632"/>
      <c r="BF19" s="633"/>
      <c r="BG19" s="634" t="s">
        <v>245</v>
      </c>
      <c r="BH19" s="635"/>
      <c r="BI19" s="635"/>
      <c r="BJ19" s="635"/>
      <c r="BK19" s="635"/>
      <c r="BL19" s="635"/>
      <c r="BM19" s="635"/>
      <c r="BN19" s="636"/>
      <c r="BO19" s="672" t="s">
        <v>248</v>
      </c>
      <c r="BP19" s="672"/>
      <c r="BQ19" s="672"/>
      <c r="BR19" s="672"/>
      <c r="BS19" s="673" t="s">
        <v>243</v>
      </c>
      <c r="BT19" s="673"/>
      <c r="BU19" s="673"/>
      <c r="BV19" s="673"/>
      <c r="BW19" s="673"/>
      <c r="BX19" s="673"/>
      <c r="BY19" s="673"/>
      <c r="BZ19" s="673"/>
      <c r="CA19" s="673"/>
      <c r="CB19" s="713"/>
      <c r="CD19" s="631" t="s">
        <v>285</v>
      </c>
      <c r="CE19" s="632"/>
      <c r="CF19" s="632"/>
      <c r="CG19" s="632"/>
      <c r="CH19" s="632"/>
      <c r="CI19" s="632"/>
      <c r="CJ19" s="632"/>
      <c r="CK19" s="632"/>
      <c r="CL19" s="632"/>
      <c r="CM19" s="632"/>
      <c r="CN19" s="632"/>
      <c r="CO19" s="632"/>
      <c r="CP19" s="632"/>
      <c r="CQ19" s="633"/>
      <c r="CR19" s="634" t="s">
        <v>243</v>
      </c>
      <c r="CS19" s="635"/>
      <c r="CT19" s="635"/>
      <c r="CU19" s="635"/>
      <c r="CV19" s="635"/>
      <c r="CW19" s="635"/>
      <c r="CX19" s="635"/>
      <c r="CY19" s="636"/>
      <c r="CZ19" s="672" t="s">
        <v>243</v>
      </c>
      <c r="DA19" s="672"/>
      <c r="DB19" s="672"/>
      <c r="DC19" s="672"/>
      <c r="DD19" s="640" t="s">
        <v>245</v>
      </c>
      <c r="DE19" s="635"/>
      <c r="DF19" s="635"/>
      <c r="DG19" s="635"/>
      <c r="DH19" s="635"/>
      <c r="DI19" s="635"/>
      <c r="DJ19" s="635"/>
      <c r="DK19" s="635"/>
      <c r="DL19" s="635"/>
      <c r="DM19" s="635"/>
      <c r="DN19" s="635"/>
      <c r="DO19" s="635"/>
      <c r="DP19" s="636"/>
      <c r="DQ19" s="640" t="s">
        <v>139</v>
      </c>
      <c r="DR19" s="635"/>
      <c r="DS19" s="635"/>
      <c r="DT19" s="635"/>
      <c r="DU19" s="635"/>
      <c r="DV19" s="635"/>
      <c r="DW19" s="635"/>
      <c r="DX19" s="635"/>
      <c r="DY19" s="635"/>
      <c r="DZ19" s="635"/>
      <c r="EA19" s="635"/>
      <c r="EB19" s="635"/>
      <c r="EC19" s="671"/>
    </row>
    <row r="20" spans="2:133" ht="11.25" customHeight="1" x14ac:dyDescent="0.2">
      <c r="B20" s="701" t="s">
        <v>286</v>
      </c>
      <c r="C20" s="702"/>
      <c r="D20" s="702"/>
      <c r="E20" s="702"/>
      <c r="F20" s="702"/>
      <c r="G20" s="702"/>
      <c r="H20" s="702"/>
      <c r="I20" s="702"/>
      <c r="J20" s="702"/>
      <c r="K20" s="702"/>
      <c r="L20" s="702"/>
      <c r="M20" s="702"/>
      <c r="N20" s="702"/>
      <c r="O20" s="702"/>
      <c r="P20" s="702"/>
      <c r="Q20" s="703"/>
      <c r="R20" s="634" t="s">
        <v>248</v>
      </c>
      <c r="S20" s="635"/>
      <c r="T20" s="635"/>
      <c r="U20" s="635"/>
      <c r="V20" s="635"/>
      <c r="W20" s="635"/>
      <c r="X20" s="635"/>
      <c r="Y20" s="636"/>
      <c r="Z20" s="672" t="s">
        <v>245</v>
      </c>
      <c r="AA20" s="672"/>
      <c r="AB20" s="672"/>
      <c r="AC20" s="672"/>
      <c r="AD20" s="673" t="s">
        <v>243</v>
      </c>
      <c r="AE20" s="673"/>
      <c r="AF20" s="673"/>
      <c r="AG20" s="673"/>
      <c r="AH20" s="673"/>
      <c r="AI20" s="673"/>
      <c r="AJ20" s="673"/>
      <c r="AK20" s="673"/>
      <c r="AL20" s="637" t="s">
        <v>243</v>
      </c>
      <c r="AM20" s="638"/>
      <c r="AN20" s="638"/>
      <c r="AO20" s="674"/>
      <c r="AP20" s="631" t="s">
        <v>287</v>
      </c>
      <c r="AQ20" s="632"/>
      <c r="AR20" s="632"/>
      <c r="AS20" s="632"/>
      <c r="AT20" s="632"/>
      <c r="AU20" s="632"/>
      <c r="AV20" s="632"/>
      <c r="AW20" s="632"/>
      <c r="AX20" s="632"/>
      <c r="AY20" s="632"/>
      <c r="AZ20" s="632"/>
      <c r="BA20" s="632"/>
      <c r="BB20" s="632"/>
      <c r="BC20" s="632"/>
      <c r="BD20" s="632"/>
      <c r="BE20" s="632"/>
      <c r="BF20" s="633"/>
      <c r="BG20" s="634" t="s">
        <v>243</v>
      </c>
      <c r="BH20" s="635"/>
      <c r="BI20" s="635"/>
      <c r="BJ20" s="635"/>
      <c r="BK20" s="635"/>
      <c r="BL20" s="635"/>
      <c r="BM20" s="635"/>
      <c r="BN20" s="636"/>
      <c r="BO20" s="672" t="s">
        <v>245</v>
      </c>
      <c r="BP20" s="672"/>
      <c r="BQ20" s="672"/>
      <c r="BR20" s="672"/>
      <c r="BS20" s="673" t="s">
        <v>139</v>
      </c>
      <c r="BT20" s="673"/>
      <c r="BU20" s="673"/>
      <c r="BV20" s="673"/>
      <c r="BW20" s="673"/>
      <c r="BX20" s="673"/>
      <c r="BY20" s="673"/>
      <c r="BZ20" s="673"/>
      <c r="CA20" s="673"/>
      <c r="CB20" s="713"/>
      <c r="CD20" s="631" t="s">
        <v>288</v>
      </c>
      <c r="CE20" s="632"/>
      <c r="CF20" s="632"/>
      <c r="CG20" s="632"/>
      <c r="CH20" s="632"/>
      <c r="CI20" s="632"/>
      <c r="CJ20" s="632"/>
      <c r="CK20" s="632"/>
      <c r="CL20" s="632"/>
      <c r="CM20" s="632"/>
      <c r="CN20" s="632"/>
      <c r="CO20" s="632"/>
      <c r="CP20" s="632"/>
      <c r="CQ20" s="633"/>
      <c r="CR20" s="634">
        <v>1604785</v>
      </c>
      <c r="CS20" s="635"/>
      <c r="CT20" s="635"/>
      <c r="CU20" s="635"/>
      <c r="CV20" s="635"/>
      <c r="CW20" s="635"/>
      <c r="CX20" s="635"/>
      <c r="CY20" s="636"/>
      <c r="CZ20" s="672">
        <v>100</v>
      </c>
      <c r="DA20" s="672"/>
      <c r="DB20" s="672"/>
      <c r="DC20" s="672"/>
      <c r="DD20" s="640">
        <v>286876</v>
      </c>
      <c r="DE20" s="635"/>
      <c r="DF20" s="635"/>
      <c r="DG20" s="635"/>
      <c r="DH20" s="635"/>
      <c r="DI20" s="635"/>
      <c r="DJ20" s="635"/>
      <c r="DK20" s="635"/>
      <c r="DL20" s="635"/>
      <c r="DM20" s="635"/>
      <c r="DN20" s="635"/>
      <c r="DO20" s="635"/>
      <c r="DP20" s="636"/>
      <c r="DQ20" s="640">
        <v>609523</v>
      </c>
      <c r="DR20" s="635"/>
      <c r="DS20" s="635"/>
      <c r="DT20" s="635"/>
      <c r="DU20" s="635"/>
      <c r="DV20" s="635"/>
      <c r="DW20" s="635"/>
      <c r="DX20" s="635"/>
      <c r="DY20" s="635"/>
      <c r="DZ20" s="635"/>
      <c r="EA20" s="635"/>
      <c r="EB20" s="635"/>
      <c r="EC20" s="671"/>
    </row>
    <row r="21" spans="2:133" ht="11.25" customHeight="1" x14ac:dyDescent="0.2">
      <c r="B21" s="631" t="s">
        <v>289</v>
      </c>
      <c r="C21" s="632"/>
      <c r="D21" s="632"/>
      <c r="E21" s="632"/>
      <c r="F21" s="632"/>
      <c r="G21" s="632"/>
      <c r="H21" s="632"/>
      <c r="I21" s="632"/>
      <c r="J21" s="632"/>
      <c r="K21" s="632"/>
      <c r="L21" s="632"/>
      <c r="M21" s="632"/>
      <c r="N21" s="632"/>
      <c r="O21" s="632"/>
      <c r="P21" s="632"/>
      <c r="Q21" s="633"/>
      <c r="R21" s="634">
        <v>489231</v>
      </c>
      <c r="S21" s="635"/>
      <c r="T21" s="635"/>
      <c r="U21" s="635"/>
      <c r="V21" s="635"/>
      <c r="W21" s="635"/>
      <c r="X21" s="635"/>
      <c r="Y21" s="636"/>
      <c r="Z21" s="672">
        <v>28.5</v>
      </c>
      <c r="AA21" s="672"/>
      <c r="AB21" s="672"/>
      <c r="AC21" s="672"/>
      <c r="AD21" s="673">
        <v>390670</v>
      </c>
      <c r="AE21" s="673"/>
      <c r="AF21" s="673"/>
      <c r="AG21" s="673"/>
      <c r="AH21" s="673"/>
      <c r="AI21" s="673"/>
      <c r="AJ21" s="673"/>
      <c r="AK21" s="673"/>
      <c r="AL21" s="637">
        <v>84.6</v>
      </c>
      <c r="AM21" s="638"/>
      <c r="AN21" s="638"/>
      <c r="AO21" s="674"/>
      <c r="AP21" s="631" t="s">
        <v>290</v>
      </c>
      <c r="AQ21" s="711"/>
      <c r="AR21" s="711"/>
      <c r="AS21" s="711"/>
      <c r="AT21" s="711"/>
      <c r="AU21" s="711"/>
      <c r="AV21" s="711"/>
      <c r="AW21" s="711"/>
      <c r="AX21" s="711"/>
      <c r="AY21" s="711"/>
      <c r="AZ21" s="711"/>
      <c r="BA21" s="711"/>
      <c r="BB21" s="711"/>
      <c r="BC21" s="711"/>
      <c r="BD21" s="711"/>
      <c r="BE21" s="711"/>
      <c r="BF21" s="712"/>
      <c r="BG21" s="634" t="s">
        <v>139</v>
      </c>
      <c r="BH21" s="635"/>
      <c r="BI21" s="635"/>
      <c r="BJ21" s="635"/>
      <c r="BK21" s="635"/>
      <c r="BL21" s="635"/>
      <c r="BM21" s="635"/>
      <c r="BN21" s="636"/>
      <c r="BO21" s="672" t="s">
        <v>248</v>
      </c>
      <c r="BP21" s="672"/>
      <c r="BQ21" s="672"/>
      <c r="BR21" s="672"/>
      <c r="BS21" s="673" t="s">
        <v>248</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291</v>
      </c>
      <c r="C22" s="632"/>
      <c r="D22" s="632"/>
      <c r="E22" s="632"/>
      <c r="F22" s="632"/>
      <c r="G22" s="632"/>
      <c r="H22" s="632"/>
      <c r="I22" s="632"/>
      <c r="J22" s="632"/>
      <c r="K22" s="632"/>
      <c r="L22" s="632"/>
      <c r="M22" s="632"/>
      <c r="N22" s="632"/>
      <c r="O22" s="632"/>
      <c r="P22" s="632"/>
      <c r="Q22" s="633"/>
      <c r="R22" s="634">
        <v>390670</v>
      </c>
      <c r="S22" s="635"/>
      <c r="T22" s="635"/>
      <c r="U22" s="635"/>
      <c r="V22" s="635"/>
      <c r="W22" s="635"/>
      <c r="X22" s="635"/>
      <c r="Y22" s="636"/>
      <c r="Z22" s="672">
        <v>22.7</v>
      </c>
      <c r="AA22" s="672"/>
      <c r="AB22" s="672"/>
      <c r="AC22" s="672"/>
      <c r="AD22" s="673">
        <v>390670</v>
      </c>
      <c r="AE22" s="673"/>
      <c r="AF22" s="673"/>
      <c r="AG22" s="673"/>
      <c r="AH22" s="673"/>
      <c r="AI22" s="673"/>
      <c r="AJ22" s="673"/>
      <c r="AK22" s="673"/>
      <c r="AL22" s="637">
        <v>84.6</v>
      </c>
      <c r="AM22" s="638"/>
      <c r="AN22" s="638"/>
      <c r="AO22" s="674"/>
      <c r="AP22" s="631" t="s">
        <v>292</v>
      </c>
      <c r="AQ22" s="711"/>
      <c r="AR22" s="711"/>
      <c r="AS22" s="711"/>
      <c r="AT22" s="711"/>
      <c r="AU22" s="711"/>
      <c r="AV22" s="711"/>
      <c r="AW22" s="711"/>
      <c r="AX22" s="711"/>
      <c r="AY22" s="711"/>
      <c r="AZ22" s="711"/>
      <c r="BA22" s="711"/>
      <c r="BB22" s="711"/>
      <c r="BC22" s="711"/>
      <c r="BD22" s="711"/>
      <c r="BE22" s="711"/>
      <c r="BF22" s="712"/>
      <c r="BG22" s="634" t="s">
        <v>243</v>
      </c>
      <c r="BH22" s="635"/>
      <c r="BI22" s="635"/>
      <c r="BJ22" s="635"/>
      <c r="BK22" s="635"/>
      <c r="BL22" s="635"/>
      <c r="BM22" s="635"/>
      <c r="BN22" s="636"/>
      <c r="BO22" s="672" t="s">
        <v>243</v>
      </c>
      <c r="BP22" s="672"/>
      <c r="BQ22" s="672"/>
      <c r="BR22" s="672"/>
      <c r="BS22" s="673" t="s">
        <v>243</v>
      </c>
      <c r="BT22" s="673"/>
      <c r="BU22" s="673"/>
      <c r="BV22" s="673"/>
      <c r="BW22" s="673"/>
      <c r="BX22" s="673"/>
      <c r="BY22" s="673"/>
      <c r="BZ22" s="673"/>
      <c r="CA22" s="673"/>
      <c r="CB22" s="713"/>
      <c r="CD22" s="686" t="s">
        <v>293</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294</v>
      </c>
      <c r="C23" s="632"/>
      <c r="D23" s="632"/>
      <c r="E23" s="632"/>
      <c r="F23" s="632"/>
      <c r="G23" s="632"/>
      <c r="H23" s="632"/>
      <c r="I23" s="632"/>
      <c r="J23" s="632"/>
      <c r="K23" s="632"/>
      <c r="L23" s="632"/>
      <c r="M23" s="632"/>
      <c r="N23" s="632"/>
      <c r="O23" s="632"/>
      <c r="P23" s="632"/>
      <c r="Q23" s="633"/>
      <c r="R23" s="634">
        <v>98561</v>
      </c>
      <c r="S23" s="635"/>
      <c r="T23" s="635"/>
      <c r="U23" s="635"/>
      <c r="V23" s="635"/>
      <c r="W23" s="635"/>
      <c r="X23" s="635"/>
      <c r="Y23" s="636"/>
      <c r="Z23" s="672">
        <v>5.7</v>
      </c>
      <c r="AA23" s="672"/>
      <c r="AB23" s="672"/>
      <c r="AC23" s="672"/>
      <c r="AD23" s="673" t="s">
        <v>139</v>
      </c>
      <c r="AE23" s="673"/>
      <c r="AF23" s="673"/>
      <c r="AG23" s="673"/>
      <c r="AH23" s="673"/>
      <c r="AI23" s="673"/>
      <c r="AJ23" s="673"/>
      <c r="AK23" s="673"/>
      <c r="AL23" s="637" t="s">
        <v>248</v>
      </c>
      <c r="AM23" s="638"/>
      <c r="AN23" s="638"/>
      <c r="AO23" s="674"/>
      <c r="AP23" s="631" t="s">
        <v>295</v>
      </c>
      <c r="AQ23" s="711"/>
      <c r="AR23" s="711"/>
      <c r="AS23" s="711"/>
      <c r="AT23" s="711"/>
      <c r="AU23" s="711"/>
      <c r="AV23" s="711"/>
      <c r="AW23" s="711"/>
      <c r="AX23" s="711"/>
      <c r="AY23" s="711"/>
      <c r="AZ23" s="711"/>
      <c r="BA23" s="711"/>
      <c r="BB23" s="711"/>
      <c r="BC23" s="711"/>
      <c r="BD23" s="711"/>
      <c r="BE23" s="711"/>
      <c r="BF23" s="712"/>
      <c r="BG23" s="634" t="s">
        <v>248</v>
      </c>
      <c r="BH23" s="635"/>
      <c r="BI23" s="635"/>
      <c r="BJ23" s="635"/>
      <c r="BK23" s="635"/>
      <c r="BL23" s="635"/>
      <c r="BM23" s="635"/>
      <c r="BN23" s="636"/>
      <c r="BO23" s="672" t="s">
        <v>139</v>
      </c>
      <c r="BP23" s="672"/>
      <c r="BQ23" s="672"/>
      <c r="BR23" s="672"/>
      <c r="BS23" s="673" t="s">
        <v>248</v>
      </c>
      <c r="BT23" s="673"/>
      <c r="BU23" s="673"/>
      <c r="BV23" s="673"/>
      <c r="BW23" s="673"/>
      <c r="BX23" s="673"/>
      <c r="BY23" s="673"/>
      <c r="BZ23" s="673"/>
      <c r="CA23" s="673"/>
      <c r="CB23" s="713"/>
      <c r="CD23" s="686" t="s">
        <v>232</v>
      </c>
      <c r="CE23" s="687"/>
      <c r="CF23" s="687"/>
      <c r="CG23" s="687"/>
      <c r="CH23" s="687"/>
      <c r="CI23" s="687"/>
      <c r="CJ23" s="687"/>
      <c r="CK23" s="687"/>
      <c r="CL23" s="687"/>
      <c r="CM23" s="687"/>
      <c r="CN23" s="687"/>
      <c r="CO23" s="687"/>
      <c r="CP23" s="687"/>
      <c r="CQ23" s="688"/>
      <c r="CR23" s="686" t="s">
        <v>296</v>
      </c>
      <c r="CS23" s="687"/>
      <c r="CT23" s="687"/>
      <c r="CU23" s="687"/>
      <c r="CV23" s="687"/>
      <c r="CW23" s="687"/>
      <c r="CX23" s="687"/>
      <c r="CY23" s="688"/>
      <c r="CZ23" s="686" t="s">
        <v>297</v>
      </c>
      <c r="DA23" s="687"/>
      <c r="DB23" s="687"/>
      <c r="DC23" s="688"/>
      <c r="DD23" s="686" t="s">
        <v>298</v>
      </c>
      <c r="DE23" s="687"/>
      <c r="DF23" s="687"/>
      <c r="DG23" s="687"/>
      <c r="DH23" s="687"/>
      <c r="DI23" s="687"/>
      <c r="DJ23" s="687"/>
      <c r="DK23" s="688"/>
      <c r="DL23" s="724" t="s">
        <v>299</v>
      </c>
      <c r="DM23" s="725"/>
      <c r="DN23" s="725"/>
      <c r="DO23" s="725"/>
      <c r="DP23" s="725"/>
      <c r="DQ23" s="725"/>
      <c r="DR23" s="725"/>
      <c r="DS23" s="725"/>
      <c r="DT23" s="725"/>
      <c r="DU23" s="725"/>
      <c r="DV23" s="726"/>
      <c r="DW23" s="686" t="s">
        <v>300</v>
      </c>
      <c r="DX23" s="687"/>
      <c r="DY23" s="687"/>
      <c r="DZ23" s="687"/>
      <c r="EA23" s="687"/>
      <c r="EB23" s="687"/>
      <c r="EC23" s="688"/>
    </row>
    <row r="24" spans="2:133" ht="11.25" customHeight="1" x14ac:dyDescent="0.2">
      <c r="B24" s="631" t="s">
        <v>301</v>
      </c>
      <c r="C24" s="632"/>
      <c r="D24" s="632"/>
      <c r="E24" s="632"/>
      <c r="F24" s="632"/>
      <c r="G24" s="632"/>
      <c r="H24" s="632"/>
      <c r="I24" s="632"/>
      <c r="J24" s="632"/>
      <c r="K24" s="632"/>
      <c r="L24" s="632"/>
      <c r="M24" s="632"/>
      <c r="N24" s="632"/>
      <c r="O24" s="632"/>
      <c r="P24" s="632"/>
      <c r="Q24" s="633"/>
      <c r="R24" s="634" t="s">
        <v>243</v>
      </c>
      <c r="S24" s="635"/>
      <c r="T24" s="635"/>
      <c r="U24" s="635"/>
      <c r="V24" s="635"/>
      <c r="W24" s="635"/>
      <c r="X24" s="635"/>
      <c r="Y24" s="636"/>
      <c r="Z24" s="672" t="s">
        <v>243</v>
      </c>
      <c r="AA24" s="672"/>
      <c r="AB24" s="672"/>
      <c r="AC24" s="672"/>
      <c r="AD24" s="673" t="s">
        <v>248</v>
      </c>
      <c r="AE24" s="673"/>
      <c r="AF24" s="673"/>
      <c r="AG24" s="673"/>
      <c r="AH24" s="673"/>
      <c r="AI24" s="673"/>
      <c r="AJ24" s="673"/>
      <c r="AK24" s="673"/>
      <c r="AL24" s="637" t="s">
        <v>243</v>
      </c>
      <c r="AM24" s="638"/>
      <c r="AN24" s="638"/>
      <c r="AO24" s="674"/>
      <c r="AP24" s="631" t="s">
        <v>302</v>
      </c>
      <c r="AQ24" s="711"/>
      <c r="AR24" s="711"/>
      <c r="AS24" s="711"/>
      <c r="AT24" s="711"/>
      <c r="AU24" s="711"/>
      <c r="AV24" s="711"/>
      <c r="AW24" s="711"/>
      <c r="AX24" s="711"/>
      <c r="AY24" s="711"/>
      <c r="AZ24" s="711"/>
      <c r="BA24" s="711"/>
      <c r="BB24" s="711"/>
      <c r="BC24" s="711"/>
      <c r="BD24" s="711"/>
      <c r="BE24" s="711"/>
      <c r="BF24" s="712"/>
      <c r="BG24" s="634" t="s">
        <v>245</v>
      </c>
      <c r="BH24" s="635"/>
      <c r="BI24" s="635"/>
      <c r="BJ24" s="635"/>
      <c r="BK24" s="635"/>
      <c r="BL24" s="635"/>
      <c r="BM24" s="635"/>
      <c r="BN24" s="636"/>
      <c r="BO24" s="672" t="s">
        <v>139</v>
      </c>
      <c r="BP24" s="672"/>
      <c r="BQ24" s="672"/>
      <c r="BR24" s="672"/>
      <c r="BS24" s="673" t="s">
        <v>245</v>
      </c>
      <c r="BT24" s="673"/>
      <c r="BU24" s="673"/>
      <c r="BV24" s="673"/>
      <c r="BW24" s="673"/>
      <c r="BX24" s="673"/>
      <c r="BY24" s="673"/>
      <c r="BZ24" s="673"/>
      <c r="CA24" s="673"/>
      <c r="CB24" s="713"/>
      <c r="CD24" s="692" t="s">
        <v>303</v>
      </c>
      <c r="CE24" s="693"/>
      <c r="CF24" s="693"/>
      <c r="CG24" s="693"/>
      <c r="CH24" s="693"/>
      <c r="CI24" s="693"/>
      <c r="CJ24" s="693"/>
      <c r="CK24" s="693"/>
      <c r="CL24" s="693"/>
      <c r="CM24" s="693"/>
      <c r="CN24" s="693"/>
      <c r="CO24" s="693"/>
      <c r="CP24" s="693"/>
      <c r="CQ24" s="694"/>
      <c r="CR24" s="689">
        <v>334146</v>
      </c>
      <c r="CS24" s="690"/>
      <c r="CT24" s="690"/>
      <c r="CU24" s="690"/>
      <c r="CV24" s="690"/>
      <c r="CW24" s="690"/>
      <c r="CX24" s="690"/>
      <c r="CY24" s="715"/>
      <c r="CZ24" s="716">
        <v>20.8</v>
      </c>
      <c r="DA24" s="698"/>
      <c r="DB24" s="698"/>
      <c r="DC24" s="718"/>
      <c r="DD24" s="714">
        <v>282202</v>
      </c>
      <c r="DE24" s="690"/>
      <c r="DF24" s="690"/>
      <c r="DG24" s="690"/>
      <c r="DH24" s="690"/>
      <c r="DI24" s="690"/>
      <c r="DJ24" s="690"/>
      <c r="DK24" s="715"/>
      <c r="DL24" s="714">
        <v>276959</v>
      </c>
      <c r="DM24" s="690"/>
      <c r="DN24" s="690"/>
      <c r="DO24" s="690"/>
      <c r="DP24" s="690"/>
      <c r="DQ24" s="690"/>
      <c r="DR24" s="690"/>
      <c r="DS24" s="690"/>
      <c r="DT24" s="690"/>
      <c r="DU24" s="690"/>
      <c r="DV24" s="715"/>
      <c r="DW24" s="716">
        <v>59.5</v>
      </c>
      <c r="DX24" s="698"/>
      <c r="DY24" s="698"/>
      <c r="DZ24" s="698"/>
      <c r="EA24" s="698"/>
      <c r="EB24" s="698"/>
      <c r="EC24" s="717"/>
    </row>
    <row r="25" spans="2:133" ht="11.25" customHeight="1" x14ac:dyDescent="0.2">
      <c r="B25" s="631" t="s">
        <v>304</v>
      </c>
      <c r="C25" s="632"/>
      <c r="D25" s="632"/>
      <c r="E25" s="632"/>
      <c r="F25" s="632"/>
      <c r="G25" s="632"/>
      <c r="H25" s="632"/>
      <c r="I25" s="632"/>
      <c r="J25" s="632"/>
      <c r="K25" s="632"/>
      <c r="L25" s="632"/>
      <c r="M25" s="632"/>
      <c r="N25" s="632"/>
      <c r="O25" s="632"/>
      <c r="P25" s="632"/>
      <c r="Q25" s="633"/>
      <c r="R25" s="634">
        <v>557283</v>
      </c>
      <c r="S25" s="635"/>
      <c r="T25" s="635"/>
      <c r="U25" s="635"/>
      <c r="V25" s="635"/>
      <c r="W25" s="635"/>
      <c r="X25" s="635"/>
      <c r="Y25" s="636"/>
      <c r="Z25" s="672">
        <v>32.5</v>
      </c>
      <c r="AA25" s="672"/>
      <c r="AB25" s="672"/>
      <c r="AC25" s="672"/>
      <c r="AD25" s="673">
        <v>458722</v>
      </c>
      <c r="AE25" s="673"/>
      <c r="AF25" s="673"/>
      <c r="AG25" s="673"/>
      <c r="AH25" s="673"/>
      <c r="AI25" s="673"/>
      <c r="AJ25" s="673"/>
      <c r="AK25" s="673"/>
      <c r="AL25" s="637">
        <v>99.3</v>
      </c>
      <c r="AM25" s="638"/>
      <c r="AN25" s="638"/>
      <c r="AO25" s="674"/>
      <c r="AP25" s="631" t="s">
        <v>305</v>
      </c>
      <c r="AQ25" s="711"/>
      <c r="AR25" s="711"/>
      <c r="AS25" s="711"/>
      <c r="AT25" s="711"/>
      <c r="AU25" s="711"/>
      <c r="AV25" s="711"/>
      <c r="AW25" s="711"/>
      <c r="AX25" s="711"/>
      <c r="AY25" s="711"/>
      <c r="AZ25" s="711"/>
      <c r="BA25" s="711"/>
      <c r="BB25" s="711"/>
      <c r="BC25" s="711"/>
      <c r="BD25" s="711"/>
      <c r="BE25" s="711"/>
      <c r="BF25" s="712"/>
      <c r="BG25" s="634" t="s">
        <v>248</v>
      </c>
      <c r="BH25" s="635"/>
      <c r="BI25" s="635"/>
      <c r="BJ25" s="635"/>
      <c r="BK25" s="635"/>
      <c r="BL25" s="635"/>
      <c r="BM25" s="635"/>
      <c r="BN25" s="636"/>
      <c r="BO25" s="672" t="s">
        <v>139</v>
      </c>
      <c r="BP25" s="672"/>
      <c r="BQ25" s="672"/>
      <c r="BR25" s="672"/>
      <c r="BS25" s="673" t="s">
        <v>139</v>
      </c>
      <c r="BT25" s="673"/>
      <c r="BU25" s="673"/>
      <c r="BV25" s="673"/>
      <c r="BW25" s="673"/>
      <c r="BX25" s="673"/>
      <c r="BY25" s="673"/>
      <c r="BZ25" s="673"/>
      <c r="CA25" s="673"/>
      <c r="CB25" s="713"/>
      <c r="CD25" s="631" t="s">
        <v>306</v>
      </c>
      <c r="CE25" s="632"/>
      <c r="CF25" s="632"/>
      <c r="CG25" s="632"/>
      <c r="CH25" s="632"/>
      <c r="CI25" s="632"/>
      <c r="CJ25" s="632"/>
      <c r="CK25" s="632"/>
      <c r="CL25" s="632"/>
      <c r="CM25" s="632"/>
      <c r="CN25" s="632"/>
      <c r="CO25" s="632"/>
      <c r="CP25" s="632"/>
      <c r="CQ25" s="633"/>
      <c r="CR25" s="634">
        <v>259422</v>
      </c>
      <c r="CS25" s="647"/>
      <c r="CT25" s="647"/>
      <c r="CU25" s="647"/>
      <c r="CV25" s="647"/>
      <c r="CW25" s="647"/>
      <c r="CX25" s="647"/>
      <c r="CY25" s="648"/>
      <c r="CZ25" s="637">
        <v>16.2</v>
      </c>
      <c r="DA25" s="649"/>
      <c r="DB25" s="649"/>
      <c r="DC25" s="650"/>
      <c r="DD25" s="640">
        <v>219212</v>
      </c>
      <c r="DE25" s="647"/>
      <c r="DF25" s="647"/>
      <c r="DG25" s="647"/>
      <c r="DH25" s="647"/>
      <c r="DI25" s="647"/>
      <c r="DJ25" s="647"/>
      <c r="DK25" s="648"/>
      <c r="DL25" s="640">
        <v>217919</v>
      </c>
      <c r="DM25" s="647"/>
      <c r="DN25" s="647"/>
      <c r="DO25" s="647"/>
      <c r="DP25" s="647"/>
      <c r="DQ25" s="647"/>
      <c r="DR25" s="647"/>
      <c r="DS25" s="647"/>
      <c r="DT25" s="647"/>
      <c r="DU25" s="647"/>
      <c r="DV25" s="648"/>
      <c r="DW25" s="637">
        <v>46.8</v>
      </c>
      <c r="DX25" s="649"/>
      <c r="DY25" s="649"/>
      <c r="DZ25" s="649"/>
      <c r="EA25" s="649"/>
      <c r="EB25" s="649"/>
      <c r="EC25" s="661"/>
    </row>
    <row r="26" spans="2:133" ht="11.25" customHeight="1" x14ac:dyDescent="0.2">
      <c r="B26" s="631" t="s">
        <v>307</v>
      </c>
      <c r="C26" s="632"/>
      <c r="D26" s="632"/>
      <c r="E26" s="632"/>
      <c r="F26" s="632"/>
      <c r="G26" s="632"/>
      <c r="H26" s="632"/>
      <c r="I26" s="632"/>
      <c r="J26" s="632"/>
      <c r="K26" s="632"/>
      <c r="L26" s="632"/>
      <c r="M26" s="632"/>
      <c r="N26" s="632"/>
      <c r="O26" s="632"/>
      <c r="P26" s="632"/>
      <c r="Q26" s="633"/>
      <c r="R26" s="634" t="s">
        <v>245</v>
      </c>
      <c r="S26" s="635"/>
      <c r="T26" s="635"/>
      <c r="U26" s="635"/>
      <c r="V26" s="635"/>
      <c r="W26" s="635"/>
      <c r="X26" s="635"/>
      <c r="Y26" s="636"/>
      <c r="Z26" s="672" t="s">
        <v>243</v>
      </c>
      <c r="AA26" s="672"/>
      <c r="AB26" s="672"/>
      <c r="AC26" s="672"/>
      <c r="AD26" s="673" t="s">
        <v>139</v>
      </c>
      <c r="AE26" s="673"/>
      <c r="AF26" s="673"/>
      <c r="AG26" s="673"/>
      <c r="AH26" s="673"/>
      <c r="AI26" s="673"/>
      <c r="AJ26" s="673"/>
      <c r="AK26" s="673"/>
      <c r="AL26" s="637" t="s">
        <v>248</v>
      </c>
      <c r="AM26" s="638"/>
      <c r="AN26" s="638"/>
      <c r="AO26" s="674"/>
      <c r="AP26" s="631" t="s">
        <v>308</v>
      </c>
      <c r="AQ26" s="711"/>
      <c r="AR26" s="711"/>
      <c r="AS26" s="711"/>
      <c r="AT26" s="711"/>
      <c r="AU26" s="711"/>
      <c r="AV26" s="711"/>
      <c r="AW26" s="711"/>
      <c r="AX26" s="711"/>
      <c r="AY26" s="711"/>
      <c r="AZ26" s="711"/>
      <c r="BA26" s="711"/>
      <c r="BB26" s="711"/>
      <c r="BC26" s="711"/>
      <c r="BD26" s="711"/>
      <c r="BE26" s="711"/>
      <c r="BF26" s="712"/>
      <c r="BG26" s="634" t="s">
        <v>248</v>
      </c>
      <c r="BH26" s="635"/>
      <c r="BI26" s="635"/>
      <c r="BJ26" s="635"/>
      <c r="BK26" s="635"/>
      <c r="BL26" s="635"/>
      <c r="BM26" s="635"/>
      <c r="BN26" s="636"/>
      <c r="BO26" s="672" t="s">
        <v>243</v>
      </c>
      <c r="BP26" s="672"/>
      <c r="BQ26" s="672"/>
      <c r="BR26" s="672"/>
      <c r="BS26" s="673" t="s">
        <v>245</v>
      </c>
      <c r="BT26" s="673"/>
      <c r="BU26" s="673"/>
      <c r="BV26" s="673"/>
      <c r="BW26" s="673"/>
      <c r="BX26" s="673"/>
      <c r="BY26" s="673"/>
      <c r="BZ26" s="673"/>
      <c r="CA26" s="673"/>
      <c r="CB26" s="713"/>
      <c r="CD26" s="631" t="s">
        <v>309</v>
      </c>
      <c r="CE26" s="632"/>
      <c r="CF26" s="632"/>
      <c r="CG26" s="632"/>
      <c r="CH26" s="632"/>
      <c r="CI26" s="632"/>
      <c r="CJ26" s="632"/>
      <c r="CK26" s="632"/>
      <c r="CL26" s="632"/>
      <c r="CM26" s="632"/>
      <c r="CN26" s="632"/>
      <c r="CO26" s="632"/>
      <c r="CP26" s="632"/>
      <c r="CQ26" s="633"/>
      <c r="CR26" s="634">
        <v>120916</v>
      </c>
      <c r="CS26" s="635"/>
      <c r="CT26" s="635"/>
      <c r="CU26" s="635"/>
      <c r="CV26" s="635"/>
      <c r="CW26" s="635"/>
      <c r="CX26" s="635"/>
      <c r="CY26" s="636"/>
      <c r="CZ26" s="637">
        <v>7.5</v>
      </c>
      <c r="DA26" s="649"/>
      <c r="DB26" s="649"/>
      <c r="DC26" s="650"/>
      <c r="DD26" s="640">
        <v>89020</v>
      </c>
      <c r="DE26" s="635"/>
      <c r="DF26" s="635"/>
      <c r="DG26" s="635"/>
      <c r="DH26" s="635"/>
      <c r="DI26" s="635"/>
      <c r="DJ26" s="635"/>
      <c r="DK26" s="636"/>
      <c r="DL26" s="640" t="s">
        <v>245</v>
      </c>
      <c r="DM26" s="635"/>
      <c r="DN26" s="635"/>
      <c r="DO26" s="635"/>
      <c r="DP26" s="635"/>
      <c r="DQ26" s="635"/>
      <c r="DR26" s="635"/>
      <c r="DS26" s="635"/>
      <c r="DT26" s="635"/>
      <c r="DU26" s="635"/>
      <c r="DV26" s="636"/>
      <c r="DW26" s="637" t="s">
        <v>139</v>
      </c>
      <c r="DX26" s="649"/>
      <c r="DY26" s="649"/>
      <c r="DZ26" s="649"/>
      <c r="EA26" s="649"/>
      <c r="EB26" s="649"/>
      <c r="EC26" s="661"/>
    </row>
    <row r="27" spans="2:133" ht="11.25" customHeight="1" x14ac:dyDescent="0.2">
      <c r="B27" s="631" t="s">
        <v>310</v>
      </c>
      <c r="C27" s="632"/>
      <c r="D27" s="632"/>
      <c r="E27" s="632"/>
      <c r="F27" s="632"/>
      <c r="G27" s="632"/>
      <c r="H27" s="632"/>
      <c r="I27" s="632"/>
      <c r="J27" s="632"/>
      <c r="K27" s="632"/>
      <c r="L27" s="632"/>
      <c r="M27" s="632"/>
      <c r="N27" s="632"/>
      <c r="O27" s="632"/>
      <c r="P27" s="632"/>
      <c r="Q27" s="633"/>
      <c r="R27" s="634" t="s">
        <v>245</v>
      </c>
      <c r="S27" s="635"/>
      <c r="T27" s="635"/>
      <c r="U27" s="635"/>
      <c r="V27" s="635"/>
      <c r="W27" s="635"/>
      <c r="X27" s="635"/>
      <c r="Y27" s="636"/>
      <c r="Z27" s="672" t="s">
        <v>243</v>
      </c>
      <c r="AA27" s="672"/>
      <c r="AB27" s="672"/>
      <c r="AC27" s="672"/>
      <c r="AD27" s="673" t="s">
        <v>139</v>
      </c>
      <c r="AE27" s="673"/>
      <c r="AF27" s="673"/>
      <c r="AG27" s="673"/>
      <c r="AH27" s="673"/>
      <c r="AI27" s="673"/>
      <c r="AJ27" s="673"/>
      <c r="AK27" s="673"/>
      <c r="AL27" s="637" t="s">
        <v>245</v>
      </c>
      <c r="AM27" s="638"/>
      <c r="AN27" s="638"/>
      <c r="AO27" s="674"/>
      <c r="AP27" s="631" t="s">
        <v>311</v>
      </c>
      <c r="AQ27" s="632"/>
      <c r="AR27" s="632"/>
      <c r="AS27" s="632"/>
      <c r="AT27" s="632"/>
      <c r="AU27" s="632"/>
      <c r="AV27" s="632"/>
      <c r="AW27" s="632"/>
      <c r="AX27" s="632"/>
      <c r="AY27" s="632"/>
      <c r="AZ27" s="632"/>
      <c r="BA27" s="632"/>
      <c r="BB27" s="632"/>
      <c r="BC27" s="632"/>
      <c r="BD27" s="632"/>
      <c r="BE27" s="632"/>
      <c r="BF27" s="633"/>
      <c r="BG27" s="634">
        <v>53610</v>
      </c>
      <c r="BH27" s="635"/>
      <c r="BI27" s="635"/>
      <c r="BJ27" s="635"/>
      <c r="BK27" s="635"/>
      <c r="BL27" s="635"/>
      <c r="BM27" s="635"/>
      <c r="BN27" s="636"/>
      <c r="BO27" s="672">
        <v>100</v>
      </c>
      <c r="BP27" s="672"/>
      <c r="BQ27" s="672"/>
      <c r="BR27" s="672"/>
      <c r="BS27" s="673" t="s">
        <v>139</v>
      </c>
      <c r="BT27" s="673"/>
      <c r="BU27" s="673"/>
      <c r="BV27" s="673"/>
      <c r="BW27" s="673"/>
      <c r="BX27" s="673"/>
      <c r="BY27" s="673"/>
      <c r="BZ27" s="673"/>
      <c r="CA27" s="673"/>
      <c r="CB27" s="713"/>
      <c r="CD27" s="631" t="s">
        <v>312</v>
      </c>
      <c r="CE27" s="632"/>
      <c r="CF27" s="632"/>
      <c r="CG27" s="632"/>
      <c r="CH27" s="632"/>
      <c r="CI27" s="632"/>
      <c r="CJ27" s="632"/>
      <c r="CK27" s="632"/>
      <c r="CL27" s="632"/>
      <c r="CM27" s="632"/>
      <c r="CN27" s="632"/>
      <c r="CO27" s="632"/>
      <c r="CP27" s="632"/>
      <c r="CQ27" s="633"/>
      <c r="CR27" s="634">
        <v>18422</v>
      </c>
      <c r="CS27" s="647"/>
      <c r="CT27" s="647"/>
      <c r="CU27" s="647"/>
      <c r="CV27" s="647"/>
      <c r="CW27" s="647"/>
      <c r="CX27" s="647"/>
      <c r="CY27" s="648"/>
      <c r="CZ27" s="637">
        <v>1.1000000000000001</v>
      </c>
      <c r="DA27" s="649"/>
      <c r="DB27" s="649"/>
      <c r="DC27" s="650"/>
      <c r="DD27" s="640">
        <v>8370</v>
      </c>
      <c r="DE27" s="647"/>
      <c r="DF27" s="647"/>
      <c r="DG27" s="647"/>
      <c r="DH27" s="647"/>
      <c r="DI27" s="647"/>
      <c r="DJ27" s="647"/>
      <c r="DK27" s="648"/>
      <c r="DL27" s="640">
        <v>4420</v>
      </c>
      <c r="DM27" s="647"/>
      <c r="DN27" s="647"/>
      <c r="DO27" s="647"/>
      <c r="DP27" s="647"/>
      <c r="DQ27" s="647"/>
      <c r="DR27" s="647"/>
      <c r="DS27" s="647"/>
      <c r="DT27" s="647"/>
      <c r="DU27" s="647"/>
      <c r="DV27" s="648"/>
      <c r="DW27" s="637">
        <v>0.9</v>
      </c>
      <c r="DX27" s="649"/>
      <c r="DY27" s="649"/>
      <c r="DZ27" s="649"/>
      <c r="EA27" s="649"/>
      <c r="EB27" s="649"/>
      <c r="EC27" s="661"/>
    </row>
    <row r="28" spans="2:133" ht="11.25" customHeight="1" x14ac:dyDescent="0.2">
      <c r="B28" s="631" t="s">
        <v>313</v>
      </c>
      <c r="C28" s="632"/>
      <c r="D28" s="632"/>
      <c r="E28" s="632"/>
      <c r="F28" s="632"/>
      <c r="G28" s="632"/>
      <c r="H28" s="632"/>
      <c r="I28" s="632"/>
      <c r="J28" s="632"/>
      <c r="K28" s="632"/>
      <c r="L28" s="632"/>
      <c r="M28" s="632"/>
      <c r="N28" s="632"/>
      <c r="O28" s="632"/>
      <c r="P28" s="632"/>
      <c r="Q28" s="633"/>
      <c r="R28" s="634">
        <v>28412</v>
      </c>
      <c r="S28" s="635"/>
      <c r="T28" s="635"/>
      <c r="U28" s="635"/>
      <c r="V28" s="635"/>
      <c r="W28" s="635"/>
      <c r="X28" s="635"/>
      <c r="Y28" s="636"/>
      <c r="Z28" s="672">
        <v>1.7</v>
      </c>
      <c r="AA28" s="672"/>
      <c r="AB28" s="672"/>
      <c r="AC28" s="672"/>
      <c r="AD28" s="673" t="s">
        <v>243</v>
      </c>
      <c r="AE28" s="673"/>
      <c r="AF28" s="673"/>
      <c r="AG28" s="673"/>
      <c r="AH28" s="673"/>
      <c r="AI28" s="673"/>
      <c r="AJ28" s="673"/>
      <c r="AK28" s="673"/>
      <c r="AL28" s="637" t="s">
        <v>243</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314</v>
      </c>
      <c r="CE28" s="632"/>
      <c r="CF28" s="632"/>
      <c r="CG28" s="632"/>
      <c r="CH28" s="632"/>
      <c r="CI28" s="632"/>
      <c r="CJ28" s="632"/>
      <c r="CK28" s="632"/>
      <c r="CL28" s="632"/>
      <c r="CM28" s="632"/>
      <c r="CN28" s="632"/>
      <c r="CO28" s="632"/>
      <c r="CP28" s="632"/>
      <c r="CQ28" s="633"/>
      <c r="CR28" s="634">
        <v>56302</v>
      </c>
      <c r="CS28" s="635"/>
      <c r="CT28" s="635"/>
      <c r="CU28" s="635"/>
      <c r="CV28" s="635"/>
      <c r="CW28" s="635"/>
      <c r="CX28" s="635"/>
      <c r="CY28" s="636"/>
      <c r="CZ28" s="637">
        <v>3.5</v>
      </c>
      <c r="DA28" s="649"/>
      <c r="DB28" s="649"/>
      <c r="DC28" s="650"/>
      <c r="DD28" s="640">
        <v>54620</v>
      </c>
      <c r="DE28" s="635"/>
      <c r="DF28" s="635"/>
      <c r="DG28" s="635"/>
      <c r="DH28" s="635"/>
      <c r="DI28" s="635"/>
      <c r="DJ28" s="635"/>
      <c r="DK28" s="636"/>
      <c r="DL28" s="640">
        <v>54620</v>
      </c>
      <c r="DM28" s="635"/>
      <c r="DN28" s="635"/>
      <c r="DO28" s="635"/>
      <c r="DP28" s="635"/>
      <c r="DQ28" s="635"/>
      <c r="DR28" s="635"/>
      <c r="DS28" s="635"/>
      <c r="DT28" s="635"/>
      <c r="DU28" s="635"/>
      <c r="DV28" s="636"/>
      <c r="DW28" s="637">
        <v>11.7</v>
      </c>
      <c r="DX28" s="649"/>
      <c r="DY28" s="649"/>
      <c r="DZ28" s="649"/>
      <c r="EA28" s="649"/>
      <c r="EB28" s="649"/>
      <c r="EC28" s="661"/>
    </row>
    <row r="29" spans="2:133" ht="11.25" customHeight="1" x14ac:dyDescent="0.2">
      <c r="B29" s="631" t="s">
        <v>315</v>
      </c>
      <c r="C29" s="632"/>
      <c r="D29" s="632"/>
      <c r="E29" s="632"/>
      <c r="F29" s="632"/>
      <c r="G29" s="632"/>
      <c r="H29" s="632"/>
      <c r="I29" s="632"/>
      <c r="J29" s="632"/>
      <c r="K29" s="632"/>
      <c r="L29" s="632"/>
      <c r="M29" s="632"/>
      <c r="N29" s="632"/>
      <c r="O29" s="632"/>
      <c r="P29" s="632"/>
      <c r="Q29" s="633"/>
      <c r="R29" s="634">
        <v>245</v>
      </c>
      <c r="S29" s="635"/>
      <c r="T29" s="635"/>
      <c r="U29" s="635"/>
      <c r="V29" s="635"/>
      <c r="W29" s="635"/>
      <c r="X29" s="635"/>
      <c r="Y29" s="636"/>
      <c r="Z29" s="672">
        <v>0</v>
      </c>
      <c r="AA29" s="672"/>
      <c r="AB29" s="672"/>
      <c r="AC29" s="672"/>
      <c r="AD29" s="673" t="s">
        <v>245</v>
      </c>
      <c r="AE29" s="673"/>
      <c r="AF29" s="673"/>
      <c r="AG29" s="673"/>
      <c r="AH29" s="673"/>
      <c r="AI29" s="673"/>
      <c r="AJ29" s="673"/>
      <c r="AK29" s="673"/>
      <c r="AL29" s="637" t="s">
        <v>139</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316</v>
      </c>
      <c r="CE29" s="654"/>
      <c r="CF29" s="631" t="s">
        <v>72</v>
      </c>
      <c r="CG29" s="632"/>
      <c r="CH29" s="632"/>
      <c r="CI29" s="632"/>
      <c r="CJ29" s="632"/>
      <c r="CK29" s="632"/>
      <c r="CL29" s="632"/>
      <c r="CM29" s="632"/>
      <c r="CN29" s="632"/>
      <c r="CO29" s="632"/>
      <c r="CP29" s="632"/>
      <c r="CQ29" s="633"/>
      <c r="CR29" s="634">
        <v>56302</v>
      </c>
      <c r="CS29" s="647"/>
      <c r="CT29" s="647"/>
      <c r="CU29" s="647"/>
      <c r="CV29" s="647"/>
      <c r="CW29" s="647"/>
      <c r="CX29" s="647"/>
      <c r="CY29" s="648"/>
      <c r="CZ29" s="637">
        <v>3.5</v>
      </c>
      <c r="DA29" s="649"/>
      <c r="DB29" s="649"/>
      <c r="DC29" s="650"/>
      <c r="DD29" s="640">
        <v>54620</v>
      </c>
      <c r="DE29" s="647"/>
      <c r="DF29" s="647"/>
      <c r="DG29" s="647"/>
      <c r="DH29" s="647"/>
      <c r="DI29" s="647"/>
      <c r="DJ29" s="647"/>
      <c r="DK29" s="648"/>
      <c r="DL29" s="640">
        <v>54620</v>
      </c>
      <c r="DM29" s="647"/>
      <c r="DN29" s="647"/>
      <c r="DO29" s="647"/>
      <c r="DP29" s="647"/>
      <c r="DQ29" s="647"/>
      <c r="DR29" s="647"/>
      <c r="DS29" s="647"/>
      <c r="DT29" s="647"/>
      <c r="DU29" s="647"/>
      <c r="DV29" s="648"/>
      <c r="DW29" s="637">
        <v>11.7</v>
      </c>
      <c r="DX29" s="649"/>
      <c r="DY29" s="649"/>
      <c r="DZ29" s="649"/>
      <c r="EA29" s="649"/>
      <c r="EB29" s="649"/>
      <c r="EC29" s="661"/>
    </row>
    <row r="30" spans="2:133" ht="11.25" customHeight="1" x14ac:dyDescent="0.2">
      <c r="B30" s="631" t="s">
        <v>317</v>
      </c>
      <c r="C30" s="632"/>
      <c r="D30" s="632"/>
      <c r="E30" s="632"/>
      <c r="F30" s="632"/>
      <c r="G30" s="632"/>
      <c r="H30" s="632"/>
      <c r="I30" s="632"/>
      <c r="J30" s="632"/>
      <c r="K30" s="632"/>
      <c r="L30" s="632"/>
      <c r="M30" s="632"/>
      <c r="N30" s="632"/>
      <c r="O30" s="632"/>
      <c r="P30" s="632"/>
      <c r="Q30" s="633"/>
      <c r="R30" s="634">
        <v>63441</v>
      </c>
      <c r="S30" s="635"/>
      <c r="T30" s="635"/>
      <c r="U30" s="635"/>
      <c r="V30" s="635"/>
      <c r="W30" s="635"/>
      <c r="X30" s="635"/>
      <c r="Y30" s="636"/>
      <c r="Z30" s="672">
        <v>3.7</v>
      </c>
      <c r="AA30" s="672"/>
      <c r="AB30" s="672"/>
      <c r="AC30" s="672"/>
      <c r="AD30" s="673" t="s">
        <v>139</v>
      </c>
      <c r="AE30" s="673"/>
      <c r="AF30" s="673"/>
      <c r="AG30" s="673"/>
      <c r="AH30" s="673"/>
      <c r="AI30" s="673"/>
      <c r="AJ30" s="673"/>
      <c r="AK30" s="673"/>
      <c r="AL30" s="637" t="s">
        <v>139</v>
      </c>
      <c r="AM30" s="638"/>
      <c r="AN30" s="638"/>
      <c r="AO30" s="674"/>
      <c r="AP30" s="686" t="s">
        <v>232</v>
      </c>
      <c r="AQ30" s="687"/>
      <c r="AR30" s="687"/>
      <c r="AS30" s="687"/>
      <c r="AT30" s="687"/>
      <c r="AU30" s="687"/>
      <c r="AV30" s="687"/>
      <c r="AW30" s="687"/>
      <c r="AX30" s="687"/>
      <c r="AY30" s="687"/>
      <c r="AZ30" s="687"/>
      <c r="BA30" s="687"/>
      <c r="BB30" s="687"/>
      <c r="BC30" s="687"/>
      <c r="BD30" s="687"/>
      <c r="BE30" s="687"/>
      <c r="BF30" s="688"/>
      <c r="BG30" s="686" t="s">
        <v>318</v>
      </c>
      <c r="BH30" s="704"/>
      <c r="BI30" s="704"/>
      <c r="BJ30" s="704"/>
      <c r="BK30" s="704"/>
      <c r="BL30" s="704"/>
      <c r="BM30" s="704"/>
      <c r="BN30" s="704"/>
      <c r="BO30" s="704"/>
      <c r="BP30" s="704"/>
      <c r="BQ30" s="705"/>
      <c r="BR30" s="686" t="s">
        <v>319</v>
      </c>
      <c r="BS30" s="704"/>
      <c r="BT30" s="704"/>
      <c r="BU30" s="704"/>
      <c r="BV30" s="704"/>
      <c r="BW30" s="704"/>
      <c r="BX30" s="704"/>
      <c r="BY30" s="704"/>
      <c r="BZ30" s="704"/>
      <c r="CA30" s="704"/>
      <c r="CB30" s="705"/>
      <c r="CD30" s="655"/>
      <c r="CE30" s="656"/>
      <c r="CF30" s="631" t="s">
        <v>320</v>
      </c>
      <c r="CG30" s="632"/>
      <c r="CH30" s="632"/>
      <c r="CI30" s="632"/>
      <c r="CJ30" s="632"/>
      <c r="CK30" s="632"/>
      <c r="CL30" s="632"/>
      <c r="CM30" s="632"/>
      <c r="CN30" s="632"/>
      <c r="CO30" s="632"/>
      <c r="CP30" s="632"/>
      <c r="CQ30" s="633"/>
      <c r="CR30" s="634">
        <v>55680</v>
      </c>
      <c r="CS30" s="635"/>
      <c r="CT30" s="635"/>
      <c r="CU30" s="635"/>
      <c r="CV30" s="635"/>
      <c r="CW30" s="635"/>
      <c r="CX30" s="635"/>
      <c r="CY30" s="636"/>
      <c r="CZ30" s="637">
        <v>3.5</v>
      </c>
      <c r="DA30" s="649"/>
      <c r="DB30" s="649"/>
      <c r="DC30" s="650"/>
      <c r="DD30" s="640">
        <v>53998</v>
      </c>
      <c r="DE30" s="635"/>
      <c r="DF30" s="635"/>
      <c r="DG30" s="635"/>
      <c r="DH30" s="635"/>
      <c r="DI30" s="635"/>
      <c r="DJ30" s="635"/>
      <c r="DK30" s="636"/>
      <c r="DL30" s="640">
        <v>53998</v>
      </c>
      <c r="DM30" s="635"/>
      <c r="DN30" s="635"/>
      <c r="DO30" s="635"/>
      <c r="DP30" s="635"/>
      <c r="DQ30" s="635"/>
      <c r="DR30" s="635"/>
      <c r="DS30" s="635"/>
      <c r="DT30" s="635"/>
      <c r="DU30" s="635"/>
      <c r="DV30" s="636"/>
      <c r="DW30" s="637">
        <v>11.6</v>
      </c>
      <c r="DX30" s="649"/>
      <c r="DY30" s="649"/>
      <c r="DZ30" s="649"/>
      <c r="EA30" s="649"/>
      <c r="EB30" s="649"/>
      <c r="EC30" s="661"/>
    </row>
    <row r="31" spans="2:133" ht="11.25" customHeight="1" x14ac:dyDescent="0.2">
      <c r="B31" s="701" t="s">
        <v>321</v>
      </c>
      <c r="C31" s="702"/>
      <c r="D31" s="702"/>
      <c r="E31" s="702"/>
      <c r="F31" s="702"/>
      <c r="G31" s="702"/>
      <c r="H31" s="702"/>
      <c r="I31" s="702"/>
      <c r="J31" s="702"/>
      <c r="K31" s="702"/>
      <c r="L31" s="702"/>
      <c r="M31" s="702"/>
      <c r="N31" s="702"/>
      <c r="O31" s="702"/>
      <c r="P31" s="702"/>
      <c r="Q31" s="703"/>
      <c r="R31" s="634" t="s">
        <v>243</v>
      </c>
      <c r="S31" s="635"/>
      <c r="T31" s="635"/>
      <c r="U31" s="635"/>
      <c r="V31" s="635"/>
      <c r="W31" s="635"/>
      <c r="X31" s="635"/>
      <c r="Y31" s="636"/>
      <c r="Z31" s="672" t="s">
        <v>245</v>
      </c>
      <c r="AA31" s="672"/>
      <c r="AB31" s="672"/>
      <c r="AC31" s="672"/>
      <c r="AD31" s="673" t="s">
        <v>245</v>
      </c>
      <c r="AE31" s="673"/>
      <c r="AF31" s="673"/>
      <c r="AG31" s="673"/>
      <c r="AH31" s="673"/>
      <c r="AI31" s="673"/>
      <c r="AJ31" s="673"/>
      <c r="AK31" s="673"/>
      <c r="AL31" s="637" t="s">
        <v>248</v>
      </c>
      <c r="AM31" s="638"/>
      <c r="AN31" s="638"/>
      <c r="AO31" s="674"/>
      <c r="AP31" s="706" t="s">
        <v>322</v>
      </c>
      <c r="AQ31" s="707"/>
      <c r="AR31" s="707"/>
      <c r="AS31" s="707"/>
      <c r="AT31" s="708" t="s">
        <v>323</v>
      </c>
      <c r="AU31" s="212"/>
      <c r="AV31" s="212"/>
      <c r="AW31" s="212"/>
      <c r="AX31" s="692" t="s">
        <v>195</v>
      </c>
      <c r="AY31" s="693"/>
      <c r="AZ31" s="693"/>
      <c r="BA31" s="693"/>
      <c r="BB31" s="693"/>
      <c r="BC31" s="693"/>
      <c r="BD31" s="693"/>
      <c r="BE31" s="693"/>
      <c r="BF31" s="694"/>
      <c r="BG31" s="696">
        <v>100</v>
      </c>
      <c r="BH31" s="697"/>
      <c r="BI31" s="697"/>
      <c r="BJ31" s="697"/>
      <c r="BK31" s="697"/>
      <c r="BL31" s="697"/>
      <c r="BM31" s="698">
        <v>99.8</v>
      </c>
      <c r="BN31" s="697"/>
      <c r="BO31" s="697"/>
      <c r="BP31" s="697"/>
      <c r="BQ31" s="699"/>
      <c r="BR31" s="696">
        <v>99.3</v>
      </c>
      <c r="BS31" s="697"/>
      <c r="BT31" s="697"/>
      <c r="BU31" s="697"/>
      <c r="BV31" s="697"/>
      <c r="BW31" s="697"/>
      <c r="BX31" s="698">
        <v>99.3</v>
      </c>
      <c r="BY31" s="697"/>
      <c r="BZ31" s="697"/>
      <c r="CA31" s="697"/>
      <c r="CB31" s="699"/>
      <c r="CD31" s="655"/>
      <c r="CE31" s="656"/>
      <c r="CF31" s="631" t="s">
        <v>324</v>
      </c>
      <c r="CG31" s="632"/>
      <c r="CH31" s="632"/>
      <c r="CI31" s="632"/>
      <c r="CJ31" s="632"/>
      <c r="CK31" s="632"/>
      <c r="CL31" s="632"/>
      <c r="CM31" s="632"/>
      <c r="CN31" s="632"/>
      <c r="CO31" s="632"/>
      <c r="CP31" s="632"/>
      <c r="CQ31" s="633"/>
      <c r="CR31" s="634">
        <v>622</v>
      </c>
      <c r="CS31" s="647"/>
      <c r="CT31" s="647"/>
      <c r="CU31" s="647"/>
      <c r="CV31" s="647"/>
      <c r="CW31" s="647"/>
      <c r="CX31" s="647"/>
      <c r="CY31" s="648"/>
      <c r="CZ31" s="637">
        <v>0</v>
      </c>
      <c r="DA31" s="649"/>
      <c r="DB31" s="649"/>
      <c r="DC31" s="650"/>
      <c r="DD31" s="640">
        <v>622</v>
      </c>
      <c r="DE31" s="647"/>
      <c r="DF31" s="647"/>
      <c r="DG31" s="647"/>
      <c r="DH31" s="647"/>
      <c r="DI31" s="647"/>
      <c r="DJ31" s="647"/>
      <c r="DK31" s="648"/>
      <c r="DL31" s="640">
        <v>622</v>
      </c>
      <c r="DM31" s="647"/>
      <c r="DN31" s="647"/>
      <c r="DO31" s="647"/>
      <c r="DP31" s="647"/>
      <c r="DQ31" s="647"/>
      <c r="DR31" s="647"/>
      <c r="DS31" s="647"/>
      <c r="DT31" s="647"/>
      <c r="DU31" s="647"/>
      <c r="DV31" s="648"/>
      <c r="DW31" s="637">
        <v>0.1</v>
      </c>
      <c r="DX31" s="649"/>
      <c r="DY31" s="649"/>
      <c r="DZ31" s="649"/>
      <c r="EA31" s="649"/>
      <c r="EB31" s="649"/>
      <c r="EC31" s="661"/>
    </row>
    <row r="32" spans="2:133" ht="11.25" customHeight="1" x14ac:dyDescent="0.2">
      <c r="B32" s="631" t="s">
        <v>325</v>
      </c>
      <c r="C32" s="632"/>
      <c r="D32" s="632"/>
      <c r="E32" s="632"/>
      <c r="F32" s="632"/>
      <c r="G32" s="632"/>
      <c r="H32" s="632"/>
      <c r="I32" s="632"/>
      <c r="J32" s="632"/>
      <c r="K32" s="632"/>
      <c r="L32" s="632"/>
      <c r="M32" s="632"/>
      <c r="N32" s="632"/>
      <c r="O32" s="632"/>
      <c r="P32" s="632"/>
      <c r="Q32" s="633"/>
      <c r="R32" s="634">
        <v>799518</v>
      </c>
      <c r="S32" s="635"/>
      <c r="T32" s="635"/>
      <c r="U32" s="635"/>
      <c r="V32" s="635"/>
      <c r="W32" s="635"/>
      <c r="X32" s="635"/>
      <c r="Y32" s="636"/>
      <c r="Z32" s="672">
        <v>46.6</v>
      </c>
      <c r="AA32" s="672"/>
      <c r="AB32" s="672"/>
      <c r="AC32" s="672"/>
      <c r="AD32" s="673" t="s">
        <v>243</v>
      </c>
      <c r="AE32" s="673"/>
      <c r="AF32" s="673"/>
      <c r="AG32" s="673"/>
      <c r="AH32" s="673"/>
      <c r="AI32" s="673"/>
      <c r="AJ32" s="673"/>
      <c r="AK32" s="673"/>
      <c r="AL32" s="637" t="s">
        <v>245</v>
      </c>
      <c r="AM32" s="638"/>
      <c r="AN32" s="638"/>
      <c r="AO32" s="674"/>
      <c r="AP32" s="675"/>
      <c r="AQ32" s="676"/>
      <c r="AR32" s="676"/>
      <c r="AS32" s="676"/>
      <c r="AT32" s="709"/>
      <c r="AU32" s="208" t="s">
        <v>326</v>
      </c>
      <c r="AX32" s="631" t="s">
        <v>327</v>
      </c>
      <c r="AY32" s="632"/>
      <c r="AZ32" s="632"/>
      <c r="BA32" s="632"/>
      <c r="BB32" s="632"/>
      <c r="BC32" s="632"/>
      <c r="BD32" s="632"/>
      <c r="BE32" s="632"/>
      <c r="BF32" s="633"/>
      <c r="BG32" s="700">
        <v>100</v>
      </c>
      <c r="BH32" s="647"/>
      <c r="BI32" s="647"/>
      <c r="BJ32" s="647"/>
      <c r="BK32" s="647"/>
      <c r="BL32" s="647"/>
      <c r="BM32" s="638">
        <v>99.7</v>
      </c>
      <c r="BN32" s="647"/>
      <c r="BO32" s="647"/>
      <c r="BP32" s="647"/>
      <c r="BQ32" s="670"/>
      <c r="BR32" s="700">
        <v>98.5</v>
      </c>
      <c r="BS32" s="647"/>
      <c r="BT32" s="647"/>
      <c r="BU32" s="647"/>
      <c r="BV32" s="647"/>
      <c r="BW32" s="647"/>
      <c r="BX32" s="638">
        <v>98.5</v>
      </c>
      <c r="BY32" s="647"/>
      <c r="BZ32" s="647"/>
      <c r="CA32" s="647"/>
      <c r="CB32" s="670"/>
      <c r="CD32" s="657"/>
      <c r="CE32" s="658"/>
      <c r="CF32" s="631" t="s">
        <v>328</v>
      </c>
      <c r="CG32" s="632"/>
      <c r="CH32" s="632"/>
      <c r="CI32" s="632"/>
      <c r="CJ32" s="632"/>
      <c r="CK32" s="632"/>
      <c r="CL32" s="632"/>
      <c r="CM32" s="632"/>
      <c r="CN32" s="632"/>
      <c r="CO32" s="632"/>
      <c r="CP32" s="632"/>
      <c r="CQ32" s="633"/>
      <c r="CR32" s="634" t="s">
        <v>245</v>
      </c>
      <c r="CS32" s="635"/>
      <c r="CT32" s="635"/>
      <c r="CU32" s="635"/>
      <c r="CV32" s="635"/>
      <c r="CW32" s="635"/>
      <c r="CX32" s="635"/>
      <c r="CY32" s="636"/>
      <c r="CZ32" s="637" t="s">
        <v>248</v>
      </c>
      <c r="DA32" s="649"/>
      <c r="DB32" s="649"/>
      <c r="DC32" s="650"/>
      <c r="DD32" s="640" t="s">
        <v>139</v>
      </c>
      <c r="DE32" s="635"/>
      <c r="DF32" s="635"/>
      <c r="DG32" s="635"/>
      <c r="DH32" s="635"/>
      <c r="DI32" s="635"/>
      <c r="DJ32" s="635"/>
      <c r="DK32" s="636"/>
      <c r="DL32" s="640" t="s">
        <v>243</v>
      </c>
      <c r="DM32" s="635"/>
      <c r="DN32" s="635"/>
      <c r="DO32" s="635"/>
      <c r="DP32" s="635"/>
      <c r="DQ32" s="635"/>
      <c r="DR32" s="635"/>
      <c r="DS32" s="635"/>
      <c r="DT32" s="635"/>
      <c r="DU32" s="635"/>
      <c r="DV32" s="636"/>
      <c r="DW32" s="637" t="s">
        <v>245</v>
      </c>
      <c r="DX32" s="649"/>
      <c r="DY32" s="649"/>
      <c r="DZ32" s="649"/>
      <c r="EA32" s="649"/>
      <c r="EB32" s="649"/>
      <c r="EC32" s="661"/>
    </row>
    <row r="33" spans="2:133" ht="11.25" customHeight="1" x14ac:dyDescent="0.2">
      <c r="B33" s="631" t="s">
        <v>329</v>
      </c>
      <c r="C33" s="632"/>
      <c r="D33" s="632"/>
      <c r="E33" s="632"/>
      <c r="F33" s="632"/>
      <c r="G33" s="632"/>
      <c r="H33" s="632"/>
      <c r="I33" s="632"/>
      <c r="J33" s="632"/>
      <c r="K33" s="632"/>
      <c r="L33" s="632"/>
      <c r="M33" s="632"/>
      <c r="N33" s="632"/>
      <c r="O33" s="632"/>
      <c r="P33" s="632"/>
      <c r="Q33" s="633"/>
      <c r="R33" s="634">
        <v>11698</v>
      </c>
      <c r="S33" s="635"/>
      <c r="T33" s="635"/>
      <c r="U33" s="635"/>
      <c r="V33" s="635"/>
      <c r="W33" s="635"/>
      <c r="X33" s="635"/>
      <c r="Y33" s="636"/>
      <c r="Z33" s="672">
        <v>0.7</v>
      </c>
      <c r="AA33" s="672"/>
      <c r="AB33" s="672"/>
      <c r="AC33" s="672"/>
      <c r="AD33" s="673">
        <v>3192</v>
      </c>
      <c r="AE33" s="673"/>
      <c r="AF33" s="673"/>
      <c r="AG33" s="673"/>
      <c r="AH33" s="673"/>
      <c r="AI33" s="673"/>
      <c r="AJ33" s="673"/>
      <c r="AK33" s="673"/>
      <c r="AL33" s="637">
        <v>0.7</v>
      </c>
      <c r="AM33" s="638"/>
      <c r="AN33" s="638"/>
      <c r="AO33" s="674"/>
      <c r="AP33" s="677"/>
      <c r="AQ33" s="678"/>
      <c r="AR33" s="678"/>
      <c r="AS33" s="678"/>
      <c r="AT33" s="710"/>
      <c r="AU33" s="213"/>
      <c r="AV33" s="213"/>
      <c r="AW33" s="213"/>
      <c r="AX33" s="615" t="s">
        <v>330</v>
      </c>
      <c r="AY33" s="616"/>
      <c r="AZ33" s="616"/>
      <c r="BA33" s="616"/>
      <c r="BB33" s="616"/>
      <c r="BC33" s="616"/>
      <c r="BD33" s="616"/>
      <c r="BE33" s="616"/>
      <c r="BF33" s="617"/>
      <c r="BG33" s="695">
        <v>100</v>
      </c>
      <c r="BH33" s="619"/>
      <c r="BI33" s="619"/>
      <c r="BJ33" s="619"/>
      <c r="BK33" s="619"/>
      <c r="BL33" s="619"/>
      <c r="BM33" s="665">
        <v>100</v>
      </c>
      <c r="BN33" s="619"/>
      <c r="BO33" s="619"/>
      <c r="BP33" s="619"/>
      <c r="BQ33" s="682"/>
      <c r="BR33" s="695">
        <v>100</v>
      </c>
      <c r="BS33" s="619"/>
      <c r="BT33" s="619"/>
      <c r="BU33" s="619"/>
      <c r="BV33" s="619"/>
      <c r="BW33" s="619"/>
      <c r="BX33" s="665">
        <v>100</v>
      </c>
      <c r="BY33" s="619"/>
      <c r="BZ33" s="619"/>
      <c r="CA33" s="619"/>
      <c r="CB33" s="682"/>
      <c r="CD33" s="631" t="s">
        <v>331</v>
      </c>
      <c r="CE33" s="632"/>
      <c r="CF33" s="632"/>
      <c r="CG33" s="632"/>
      <c r="CH33" s="632"/>
      <c r="CI33" s="632"/>
      <c r="CJ33" s="632"/>
      <c r="CK33" s="632"/>
      <c r="CL33" s="632"/>
      <c r="CM33" s="632"/>
      <c r="CN33" s="632"/>
      <c r="CO33" s="632"/>
      <c r="CP33" s="632"/>
      <c r="CQ33" s="633"/>
      <c r="CR33" s="634">
        <v>983763</v>
      </c>
      <c r="CS33" s="647"/>
      <c r="CT33" s="647"/>
      <c r="CU33" s="647"/>
      <c r="CV33" s="647"/>
      <c r="CW33" s="647"/>
      <c r="CX33" s="647"/>
      <c r="CY33" s="648"/>
      <c r="CZ33" s="637">
        <v>61.3</v>
      </c>
      <c r="DA33" s="649"/>
      <c r="DB33" s="649"/>
      <c r="DC33" s="650"/>
      <c r="DD33" s="640">
        <v>307177</v>
      </c>
      <c r="DE33" s="647"/>
      <c r="DF33" s="647"/>
      <c r="DG33" s="647"/>
      <c r="DH33" s="647"/>
      <c r="DI33" s="647"/>
      <c r="DJ33" s="647"/>
      <c r="DK33" s="648"/>
      <c r="DL33" s="640">
        <v>117873</v>
      </c>
      <c r="DM33" s="647"/>
      <c r="DN33" s="647"/>
      <c r="DO33" s="647"/>
      <c r="DP33" s="647"/>
      <c r="DQ33" s="647"/>
      <c r="DR33" s="647"/>
      <c r="DS33" s="647"/>
      <c r="DT33" s="647"/>
      <c r="DU33" s="647"/>
      <c r="DV33" s="648"/>
      <c r="DW33" s="637">
        <v>25.3</v>
      </c>
      <c r="DX33" s="649"/>
      <c r="DY33" s="649"/>
      <c r="DZ33" s="649"/>
      <c r="EA33" s="649"/>
      <c r="EB33" s="649"/>
      <c r="EC33" s="661"/>
    </row>
    <row r="34" spans="2:133" ht="11.25" customHeight="1" x14ac:dyDescent="0.2">
      <c r="B34" s="631" t="s">
        <v>332</v>
      </c>
      <c r="C34" s="632"/>
      <c r="D34" s="632"/>
      <c r="E34" s="632"/>
      <c r="F34" s="632"/>
      <c r="G34" s="632"/>
      <c r="H34" s="632"/>
      <c r="I34" s="632"/>
      <c r="J34" s="632"/>
      <c r="K34" s="632"/>
      <c r="L34" s="632"/>
      <c r="M34" s="632"/>
      <c r="N34" s="632"/>
      <c r="O34" s="632"/>
      <c r="P34" s="632"/>
      <c r="Q34" s="633"/>
      <c r="R34" s="634">
        <v>1681</v>
      </c>
      <c r="S34" s="635"/>
      <c r="T34" s="635"/>
      <c r="U34" s="635"/>
      <c r="V34" s="635"/>
      <c r="W34" s="635"/>
      <c r="X34" s="635"/>
      <c r="Y34" s="636"/>
      <c r="Z34" s="672">
        <v>0.1</v>
      </c>
      <c r="AA34" s="672"/>
      <c r="AB34" s="672"/>
      <c r="AC34" s="672"/>
      <c r="AD34" s="673" t="s">
        <v>139</v>
      </c>
      <c r="AE34" s="673"/>
      <c r="AF34" s="673"/>
      <c r="AG34" s="673"/>
      <c r="AH34" s="673"/>
      <c r="AI34" s="673"/>
      <c r="AJ34" s="673"/>
      <c r="AK34" s="673"/>
      <c r="AL34" s="637" t="s">
        <v>248</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333</v>
      </c>
      <c r="CE34" s="632"/>
      <c r="CF34" s="632"/>
      <c r="CG34" s="632"/>
      <c r="CH34" s="632"/>
      <c r="CI34" s="632"/>
      <c r="CJ34" s="632"/>
      <c r="CK34" s="632"/>
      <c r="CL34" s="632"/>
      <c r="CM34" s="632"/>
      <c r="CN34" s="632"/>
      <c r="CO34" s="632"/>
      <c r="CP34" s="632"/>
      <c r="CQ34" s="633"/>
      <c r="CR34" s="634">
        <v>475871</v>
      </c>
      <c r="CS34" s="635"/>
      <c r="CT34" s="635"/>
      <c r="CU34" s="635"/>
      <c r="CV34" s="635"/>
      <c r="CW34" s="635"/>
      <c r="CX34" s="635"/>
      <c r="CY34" s="636"/>
      <c r="CZ34" s="637">
        <v>29.7</v>
      </c>
      <c r="DA34" s="649"/>
      <c r="DB34" s="649"/>
      <c r="DC34" s="650"/>
      <c r="DD34" s="640">
        <v>62359</v>
      </c>
      <c r="DE34" s="635"/>
      <c r="DF34" s="635"/>
      <c r="DG34" s="635"/>
      <c r="DH34" s="635"/>
      <c r="DI34" s="635"/>
      <c r="DJ34" s="635"/>
      <c r="DK34" s="636"/>
      <c r="DL34" s="640">
        <v>25716</v>
      </c>
      <c r="DM34" s="635"/>
      <c r="DN34" s="635"/>
      <c r="DO34" s="635"/>
      <c r="DP34" s="635"/>
      <c r="DQ34" s="635"/>
      <c r="DR34" s="635"/>
      <c r="DS34" s="635"/>
      <c r="DT34" s="635"/>
      <c r="DU34" s="635"/>
      <c r="DV34" s="636"/>
      <c r="DW34" s="637">
        <v>5.5</v>
      </c>
      <c r="DX34" s="649"/>
      <c r="DY34" s="649"/>
      <c r="DZ34" s="649"/>
      <c r="EA34" s="649"/>
      <c r="EB34" s="649"/>
      <c r="EC34" s="661"/>
    </row>
    <row r="35" spans="2:133" ht="11.25" customHeight="1" x14ac:dyDescent="0.2">
      <c r="B35" s="631" t="s">
        <v>334</v>
      </c>
      <c r="C35" s="632"/>
      <c r="D35" s="632"/>
      <c r="E35" s="632"/>
      <c r="F35" s="632"/>
      <c r="G35" s="632"/>
      <c r="H35" s="632"/>
      <c r="I35" s="632"/>
      <c r="J35" s="632"/>
      <c r="K35" s="632"/>
      <c r="L35" s="632"/>
      <c r="M35" s="632"/>
      <c r="N35" s="632"/>
      <c r="O35" s="632"/>
      <c r="P35" s="632"/>
      <c r="Q35" s="633"/>
      <c r="R35" s="634">
        <v>35107</v>
      </c>
      <c r="S35" s="635"/>
      <c r="T35" s="635"/>
      <c r="U35" s="635"/>
      <c r="V35" s="635"/>
      <c r="W35" s="635"/>
      <c r="X35" s="635"/>
      <c r="Y35" s="636"/>
      <c r="Z35" s="672">
        <v>2</v>
      </c>
      <c r="AA35" s="672"/>
      <c r="AB35" s="672"/>
      <c r="AC35" s="672"/>
      <c r="AD35" s="673" t="s">
        <v>248</v>
      </c>
      <c r="AE35" s="673"/>
      <c r="AF35" s="673"/>
      <c r="AG35" s="673"/>
      <c r="AH35" s="673"/>
      <c r="AI35" s="673"/>
      <c r="AJ35" s="673"/>
      <c r="AK35" s="673"/>
      <c r="AL35" s="637" t="s">
        <v>248</v>
      </c>
      <c r="AM35" s="638"/>
      <c r="AN35" s="638"/>
      <c r="AO35" s="674"/>
      <c r="AP35" s="216"/>
      <c r="AQ35" s="686" t="s">
        <v>335</v>
      </c>
      <c r="AR35" s="687"/>
      <c r="AS35" s="687"/>
      <c r="AT35" s="687"/>
      <c r="AU35" s="687"/>
      <c r="AV35" s="687"/>
      <c r="AW35" s="687"/>
      <c r="AX35" s="687"/>
      <c r="AY35" s="687"/>
      <c r="AZ35" s="687"/>
      <c r="BA35" s="687"/>
      <c r="BB35" s="687"/>
      <c r="BC35" s="687"/>
      <c r="BD35" s="687"/>
      <c r="BE35" s="687"/>
      <c r="BF35" s="688"/>
      <c r="BG35" s="686" t="s">
        <v>336</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337</v>
      </c>
      <c r="CE35" s="632"/>
      <c r="CF35" s="632"/>
      <c r="CG35" s="632"/>
      <c r="CH35" s="632"/>
      <c r="CI35" s="632"/>
      <c r="CJ35" s="632"/>
      <c r="CK35" s="632"/>
      <c r="CL35" s="632"/>
      <c r="CM35" s="632"/>
      <c r="CN35" s="632"/>
      <c r="CO35" s="632"/>
      <c r="CP35" s="632"/>
      <c r="CQ35" s="633"/>
      <c r="CR35" s="634">
        <v>43428</v>
      </c>
      <c r="CS35" s="647"/>
      <c r="CT35" s="647"/>
      <c r="CU35" s="647"/>
      <c r="CV35" s="647"/>
      <c r="CW35" s="647"/>
      <c r="CX35" s="647"/>
      <c r="CY35" s="648"/>
      <c r="CZ35" s="637">
        <v>2.7</v>
      </c>
      <c r="DA35" s="649"/>
      <c r="DB35" s="649"/>
      <c r="DC35" s="650"/>
      <c r="DD35" s="640">
        <v>9462</v>
      </c>
      <c r="DE35" s="647"/>
      <c r="DF35" s="647"/>
      <c r="DG35" s="647"/>
      <c r="DH35" s="647"/>
      <c r="DI35" s="647"/>
      <c r="DJ35" s="647"/>
      <c r="DK35" s="648"/>
      <c r="DL35" s="640">
        <v>7435</v>
      </c>
      <c r="DM35" s="647"/>
      <c r="DN35" s="647"/>
      <c r="DO35" s="647"/>
      <c r="DP35" s="647"/>
      <c r="DQ35" s="647"/>
      <c r="DR35" s="647"/>
      <c r="DS35" s="647"/>
      <c r="DT35" s="647"/>
      <c r="DU35" s="647"/>
      <c r="DV35" s="648"/>
      <c r="DW35" s="637">
        <v>1.6</v>
      </c>
      <c r="DX35" s="649"/>
      <c r="DY35" s="649"/>
      <c r="DZ35" s="649"/>
      <c r="EA35" s="649"/>
      <c r="EB35" s="649"/>
      <c r="EC35" s="661"/>
    </row>
    <row r="36" spans="2:133" ht="11.25" customHeight="1" x14ac:dyDescent="0.2">
      <c r="B36" s="631" t="s">
        <v>338</v>
      </c>
      <c r="C36" s="632"/>
      <c r="D36" s="632"/>
      <c r="E36" s="632"/>
      <c r="F36" s="632"/>
      <c r="G36" s="632"/>
      <c r="H36" s="632"/>
      <c r="I36" s="632"/>
      <c r="J36" s="632"/>
      <c r="K36" s="632"/>
      <c r="L36" s="632"/>
      <c r="M36" s="632"/>
      <c r="N36" s="632"/>
      <c r="O36" s="632"/>
      <c r="P36" s="632"/>
      <c r="Q36" s="633"/>
      <c r="R36" s="634">
        <v>89710</v>
      </c>
      <c r="S36" s="635"/>
      <c r="T36" s="635"/>
      <c r="U36" s="635"/>
      <c r="V36" s="635"/>
      <c r="W36" s="635"/>
      <c r="X36" s="635"/>
      <c r="Y36" s="636"/>
      <c r="Z36" s="672">
        <v>5.2</v>
      </c>
      <c r="AA36" s="672"/>
      <c r="AB36" s="672"/>
      <c r="AC36" s="672"/>
      <c r="AD36" s="673" t="s">
        <v>243</v>
      </c>
      <c r="AE36" s="673"/>
      <c r="AF36" s="673"/>
      <c r="AG36" s="673"/>
      <c r="AH36" s="673"/>
      <c r="AI36" s="673"/>
      <c r="AJ36" s="673"/>
      <c r="AK36" s="673"/>
      <c r="AL36" s="637" t="s">
        <v>245</v>
      </c>
      <c r="AM36" s="638"/>
      <c r="AN36" s="638"/>
      <c r="AO36" s="674"/>
      <c r="AP36" s="216"/>
      <c r="AQ36" s="683" t="s">
        <v>339</v>
      </c>
      <c r="AR36" s="684"/>
      <c r="AS36" s="684"/>
      <c r="AT36" s="684"/>
      <c r="AU36" s="684"/>
      <c r="AV36" s="684"/>
      <c r="AW36" s="684"/>
      <c r="AX36" s="684"/>
      <c r="AY36" s="685"/>
      <c r="AZ36" s="689">
        <v>156738</v>
      </c>
      <c r="BA36" s="690"/>
      <c r="BB36" s="690"/>
      <c r="BC36" s="690"/>
      <c r="BD36" s="690"/>
      <c r="BE36" s="690"/>
      <c r="BF36" s="691"/>
      <c r="BG36" s="692" t="s">
        <v>340</v>
      </c>
      <c r="BH36" s="693"/>
      <c r="BI36" s="693"/>
      <c r="BJ36" s="693"/>
      <c r="BK36" s="693"/>
      <c r="BL36" s="693"/>
      <c r="BM36" s="693"/>
      <c r="BN36" s="693"/>
      <c r="BO36" s="693"/>
      <c r="BP36" s="693"/>
      <c r="BQ36" s="693"/>
      <c r="BR36" s="693"/>
      <c r="BS36" s="693"/>
      <c r="BT36" s="693"/>
      <c r="BU36" s="694"/>
      <c r="BV36" s="689">
        <v>6496</v>
      </c>
      <c r="BW36" s="690"/>
      <c r="BX36" s="690"/>
      <c r="BY36" s="690"/>
      <c r="BZ36" s="690"/>
      <c r="CA36" s="690"/>
      <c r="CB36" s="691"/>
      <c r="CD36" s="631" t="s">
        <v>341</v>
      </c>
      <c r="CE36" s="632"/>
      <c r="CF36" s="632"/>
      <c r="CG36" s="632"/>
      <c r="CH36" s="632"/>
      <c r="CI36" s="632"/>
      <c r="CJ36" s="632"/>
      <c r="CK36" s="632"/>
      <c r="CL36" s="632"/>
      <c r="CM36" s="632"/>
      <c r="CN36" s="632"/>
      <c r="CO36" s="632"/>
      <c r="CP36" s="632"/>
      <c r="CQ36" s="633"/>
      <c r="CR36" s="634">
        <v>221843</v>
      </c>
      <c r="CS36" s="635"/>
      <c r="CT36" s="635"/>
      <c r="CU36" s="635"/>
      <c r="CV36" s="635"/>
      <c r="CW36" s="635"/>
      <c r="CX36" s="635"/>
      <c r="CY36" s="636"/>
      <c r="CZ36" s="637">
        <v>13.8</v>
      </c>
      <c r="DA36" s="649"/>
      <c r="DB36" s="649"/>
      <c r="DC36" s="650"/>
      <c r="DD36" s="640">
        <v>69897</v>
      </c>
      <c r="DE36" s="635"/>
      <c r="DF36" s="635"/>
      <c r="DG36" s="635"/>
      <c r="DH36" s="635"/>
      <c r="DI36" s="635"/>
      <c r="DJ36" s="635"/>
      <c r="DK36" s="636"/>
      <c r="DL36" s="640">
        <v>55794</v>
      </c>
      <c r="DM36" s="635"/>
      <c r="DN36" s="635"/>
      <c r="DO36" s="635"/>
      <c r="DP36" s="635"/>
      <c r="DQ36" s="635"/>
      <c r="DR36" s="635"/>
      <c r="DS36" s="635"/>
      <c r="DT36" s="635"/>
      <c r="DU36" s="635"/>
      <c r="DV36" s="636"/>
      <c r="DW36" s="637">
        <v>12</v>
      </c>
      <c r="DX36" s="649"/>
      <c r="DY36" s="649"/>
      <c r="DZ36" s="649"/>
      <c r="EA36" s="649"/>
      <c r="EB36" s="649"/>
      <c r="EC36" s="661"/>
    </row>
    <row r="37" spans="2:133" ht="11.25" customHeight="1" x14ac:dyDescent="0.2">
      <c r="B37" s="631" t="s">
        <v>342</v>
      </c>
      <c r="C37" s="632"/>
      <c r="D37" s="632"/>
      <c r="E37" s="632"/>
      <c r="F37" s="632"/>
      <c r="G37" s="632"/>
      <c r="H37" s="632"/>
      <c r="I37" s="632"/>
      <c r="J37" s="632"/>
      <c r="K37" s="632"/>
      <c r="L37" s="632"/>
      <c r="M37" s="632"/>
      <c r="N37" s="632"/>
      <c r="O37" s="632"/>
      <c r="P37" s="632"/>
      <c r="Q37" s="633"/>
      <c r="R37" s="634">
        <v>126616</v>
      </c>
      <c r="S37" s="635"/>
      <c r="T37" s="635"/>
      <c r="U37" s="635"/>
      <c r="V37" s="635"/>
      <c r="W37" s="635"/>
      <c r="X37" s="635"/>
      <c r="Y37" s="636"/>
      <c r="Z37" s="672">
        <v>7.4</v>
      </c>
      <c r="AA37" s="672"/>
      <c r="AB37" s="672"/>
      <c r="AC37" s="672"/>
      <c r="AD37" s="673">
        <v>7</v>
      </c>
      <c r="AE37" s="673"/>
      <c r="AF37" s="673"/>
      <c r="AG37" s="673"/>
      <c r="AH37" s="673"/>
      <c r="AI37" s="673"/>
      <c r="AJ37" s="673"/>
      <c r="AK37" s="673"/>
      <c r="AL37" s="637">
        <v>0</v>
      </c>
      <c r="AM37" s="638"/>
      <c r="AN37" s="638"/>
      <c r="AO37" s="674"/>
      <c r="AQ37" s="667" t="s">
        <v>343</v>
      </c>
      <c r="AR37" s="668"/>
      <c r="AS37" s="668"/>
      <c r="AT37" s="668"/>
      <c r="AU37" s="668"/>
      <c r="AV37" s="668"/>
      <c r="AW37" s="668"/>
      <c r="AX37" s="668"/>
      <c r="AY37" s="669"/>
      <c r="AZ37" s="634">
        <v>70000</v>
      </c>
      <c r="BA37" s="635"/>
      <c r="BB37" s="635"/>
      <c r="BC37" s="635"/>
      <c r="BD37" s="647"/>
      <c r="BE37" s="647"/>
      <c r="BF37" s="670"/>
      <c r="BG37" s="631" t="s">
        <v>344</v>
      </c>
      <c r="BH37" s="632"/>
      <c r="BI37" s="632"/>
      <c r="BJ37" s="632"/>
      <c r="BK37" s="632"/>
      <c r="BL37" s="632"/>
      <c r="BM37" s="632"/>
      <c r="BN37" s="632"/>
      <c r="BO37" s="632"/>
      <c r="BP37" s="632"/>
      <c r="BQ37" s="632"/>
      <c r="BR37" s="632"/>
      <c r="BS37" s="632"/>
      <c r="BT37" s="632"/>
      <c r="BU37" s="633"/>
      <c r="BV37" s="634">
        <v>6496</v>
      </c>
      <c r="BW37" s="635"/>
      <c r="BX37" s="635"/>
      <c r="BY37" s="635"/>
      <c r="BZ37" s="635"/>
      <c r="CA37" s="635"/>
      <c r="CB37" s="671"/>
      <c r="CD37" s="631" t="s">
        <v>345</v>
      </c>
      <c r="CE37" s="632"/>
      <c r="CF37" s="632"/>
      <c r="CG37" s="632"/>
      <c r="CH37" s="632"/>
      <c r="CI37" s="632"/>
      <c r="CJ37" s="632"/>
      <c r="CK37" s="632"/>
      <c r="CL37" s="632"/>
      <c r="CM37" s="632"/>
      <c r="CN37" s="632"/>
      <c r="CO37" s="632"/>
      <c r="CP37" s="632"/>
      <c r="CQ37" s="633"/>
      <c r="CR37" s="634">
        <v>7299</v>
      </c>
      <c r="CS37" s="647"/>
      <c r="CT37" s="647"/>
      <c r="CU37" s="647"/>
      <c r="CV37" s="647"/>
      <c r="CW37" s="647"/>
      <c r="CX37" s="647"/>
      <c r="CY37" s="648"/>
      <c r="CZ37" s="637">
        <v>0.5</v>
      </c>
      <c r="DA37" s="649"/>
      <c r="DB37" s="649"/>
      <c r="DC37" s="650"/>
      <c r="DD37" s="640">
        <v>7299</v>
      </c>
      <c r="DE37" s="647"/>
      <c r="DF37" s="647"/>
      <c r="DG37" s="647"/>
      <c r="DH37" s="647"/>
      <c r="DI37" s="647"/>
      <c r="DJ37" s="647"/>
      <c r="DK37" s="648"/>
      <c r="DL37" s="640">
        <v>7299</v>
      </c>
      <c r="DM37" s="647"/>
      <c r="DN37" s="647"/>
      <c r="DO37" s="647"/>
      <c r="DP37" s="647"/>
      <c r="DQ37" s="647"/>
      <c r="DR37" s="647"/>
      <c r="DS37" s="647"/>
      <c r="DT37" s="647"/>
      <c r="DU37" s="647"/>
      <c r="DV37" s="648"/>
      <c r="DW37" s="637">
        <v>1.6</v>
      </c>
      <c r="DX37" s="649"/>
      <c r="DY37" s="649"/>
      <c r="DZ37" s="649"/>
      <c r="EA37" s="649"/>
      <c r="EB37" s="649"/>
      <c r="EC37" s="661"/>
    </row>
    <row r="38" spans="2:133" ht="11.25" customHeight="1" x14ac:dyDescent="0.2">
      <c r="B38" s="631" t="s">
        <v>346</v>
      </c>
      <c r="C38" s="632"/>
      <c r="D38" s="632"/>
      <c r="E38" s="632"/>
      <c r="F38" s="632"/>
      <c r="G38" s="632"/>
      <c r="H38" s="632"/>
      <c r="I38" s="632"/>
      <c r="J38" s="632"/>
      <c r="K38" s="632"/>
      <c r="L38" s="632"/>
      <c r="M38" s="632"/>
      <c r="N38" s="632"/>
      <c r="O38" s="632"/>
      <c r="P38" s="632"/>
      <c r="Q38" s="633"/>
      <c r="R38" s="634">
        <v>3544</v>
      </c>
      <c r="S38" s="635"/>
      <c r="T38" s="635"/>
      <c r="U38" s="635"/>
      <c r="V38" s="635"/>
      <c r="W38" s="635"/>
      <c r="X38" s="635"/>
      <c r="Y38" s="636"/>
      <c r="Z38" s="672">
        <v>0.2</v>
      </c>
      <c r="AA38" s="672"/>
      <c r="AB38" s="672"/>
      <c r="AC38" s="672"/>
      <c r="AD38" s="673" t="s">
        <v>248</v>
      </c>
      <c r="AE38" s="673"/>
      <c r="AF38" s="673"/>
      <c r="AG38" s="673"/>
      <c r="AH38" s="673"/>
      <c r="AI38" s="673"/>
      <c r="AJ38" s="673"/>
      <c r="AK38" s="673"/>
      <c r="AL38" s="637" t="s">
        <v>245</v>
      </c>
      <c r="AM38" s="638"/>
      <c r="AN38" s="638"/>
      <c r="AO38" s="674"/>
      <c r="AQ38" s="667" t="s">
        <v>347</v>
      </c>
      <c r="AR38" s="668"/>
      <c r="AS38" s="668"/>
      <c r="AT38" s="668"/>
      <c r="AU38" s="668"/>
      <c r="AV38" s="668"/>
      <c r="AW38" s="668"/>
      <c r="AX38" s="668"/>
      <c r="AY38" s="669"/>
      <c r="AZ38" s="634">
        <v>48408</v>
      </c>
      <c r="BA38" s="635"/>
      <c r="BB38" s="635"/>
      <c r="BC38" s="635"/>
      <c r="BD38" s="647"/>
      <c r="BE38" s="647"/>
      <c r="BF38" s="670"/>
      <c r="BG38" s="631" t="s">
        <v>348</v>
      </c>
      <c r="BH38" s="632"/>
      <c r="BI38" s="632"/>
      <c r="BJ38" s="632"/>
      <c r="BK38" s="632"/>
      <c r="BL38" s="632"/>
      <c r="BM38" s="632"/>
      <c r="BN38" s="632"/>
      <c r="BO38" s="632"/>
      <c r="BP38" s="632"/>
      <c r="BQ38" s="632"/>
      <c r="BR38" s="632"/>
      <c r="BS38" s="632"/>
      <c r="BT38" s="632"/>
      <c r="BU38" s="633"/>
      <c r="BV38" s="634">
        <v>50</v>
      </c>
      <c r="BW38" s="635"/>
      <c r="BX38" s="635"/>
      <c r="BY38" s="635"/>
      <c r="BZ38" s="635"/>
      <c r="CA38" s="635"/>
      <c r="CB38" s="671"/>
      <c r="CD38" s="631" t="s">
        <v>349</v>
      </c>
      <c r="CE38" s="632"/>
      <c r="CF38" s="632"/>
      <c r="CG38" s="632"/>
      <c r="CH38" s="632"/>
      <c r="CI38" s="632"/>
      <c r="CJ38" s="632"/>
      <c r="CK38" s="632"/>
      <c r="CL38" s="632"/>
      <c r="CM38" s="632"/>
      <c r="CN38" s="632"/>
      <c r="CO38" s="632"/>
      <c r="CP38" s="632"/>
      <c r="CQ38" s="633"/>
      <c r="CR38" s="634">
        <v>156738</v>
      </c>
      <c r="CS38" s="635"/>
      <c r="CT38" s="635"/>
      <c r="CU38" s="635"/>
      <c r="CV38" s="635"/>
      <c r="CW38" s="635"/>
      <c r="CX38" s="635"/>
      <c r="CY38" s="636"/>
      <c r="CZ38" s="637">
        <v>9.8000000000000007</v>
      </c>
      <c r="DA38" s="649"/>
      <c r="DB38" s="649"/>
      <c r="DC38" s="650"/>
      <c r="DD38" s="640">
        <v>114715</v>
      </c>
      <c r="DE38" s="635"/>
      <c r="DF38" s="635"/>
      <c r="DG38" s="635"/>
      <c r="DH38" s="635"/>
      <c r="DI38" s="635"/>
      <c r="DJ38" s="635"/>
      <c r="DK38" s="636"/>
      <c r="DL38" s="640">
        <v>28928</v>
      </c>
      <c r="DM38" s="635"/>
      <c r="DN38" s="635"/>
      <c r="DO38" s="635"/>
      <c r="DP38" s="635"/>
      <c r="DQ38" s="635"/>
      <c r="DR38" s="635"/>
      <c r="DS38" s="635"/>
      <c r="DT38" s="635"/>
      <c r="DU38" s="635"/>
      <c r="DV38" s="636"/>
      <c r="DW38" s="637">
        <v>6.2</v>
      </c>
      <c r="DX38" s="649"/>
      <c r="DY38" s="649"/>
      <c r="DZ38" s="649"/>
      <c r="EA38" s="649"/>
      <c r="EB38" s="649"/>
      <c r="EC38" s="661"/>
    </row>
    <row r="39" spans="2:133" ht="11.25" customHeight="1" x14ac:dyDescent="0.2">
      <c r="B39" s="631" t="s">
        <v>350</v>
      </c>
      <c r="C39" s="632"/>
      <c r="D39" s="632"/>
      <c r="E39" s="632"/>
      <c r="F39" s="632"/>
      <c r="G39" s="632"/>
      <c r="H39" s="632"/>
      <c r="I39" s="632"/>
      <c r="J39" s="632"/>
      <c r="K39" s="632"/>
      <c r="L39" s="632"/>
      <c r="M39" s="632"/>
      <c r="N39" s="632"/>
      <c r="O39" s="632"/>
      <c r="P39" s="632"/>
      <c r="Q39" s="633"/>
      <c r="R39" s="634" t="s">
        <v>245</v>
      </c>
      <c r="S39" s="635"/>
      <c r="T39" s="635"/>
      <c r="U39" s="635"/>
      <c r="V39" s="635"/>
      <c r="W39" s="635"/>
      <c r="X39" s="635"/>
      <c r="Y39" s="636"/>
      <c r="Z39" s="672" t="s">
        <v>243</v>
      </c>
      <c r="AA39" s="672"/>
      <c r="AB39" s="672"/>
      <c r="AC39" s="672"/>
      <c r="AD39" s="673" t="s">
        <v>243</v>
      </c>
      <c r="AE39" s="673"/>
      <c r="AF39" s="673"/>
      <c r="AG39" s="673"/>
      <c r="AH39" s="673"/>
      <c r="AI39" s="673"/>
      <c r="AJ39" s="673"/>
      <c r="AK39" s="673"/>
      <c r="AL39" s="637" t="s">
        <v>243</v>
      </c>
      <c r="AM39" s="638"/>
      <c r="AN39" s="638"/>
      <c r="AO39" s="674"/>
      <c r="AQ39" s="667" t="s">
        <v>351</v>
      </c>
      <c r="AR39" s="668"/>
      <c r="AS39" s="668"/>
      <c r="AT39" s="668"/>
      <c r="AU39" s="668"/>
      <c r="AV39" s="668"/>
      <c r="AW39" s="668"/>
      <c r="AX39" s="668"/>
      <c r="AY39" s="669"/>
      <c r="AZ39" s="634" t="s">
        <v>139</v>
      </c>
      <c r="BA39" s="635"/>
      <c r="BB39" s="635"/>
      <c r="BC39" s="635"/>
      <c r="BD39" s="647"/>
      <c r="BE39" s="647"/>
      <c r="BF39" s="670"/>
      <c r="BG39" s="631" t="s">
        <v>352</v>
      </c>
      <c r="BH39" s="632"/>
      <c r="BI39" s="632"/>
      <c r="BJ39" s="632"/>
      <c r="BK39" s="632"/>
      <c r="BL39" s="632"/>
      <c r="BM39" s="632"/>
      <c r="BN39" s="632"/>
      <c r="BO39" s="632"/>
      <c r="BP39" s="632"/>
      <c r="BQ39" s="632"/>
      <c r="BR39" s="632"/>
      <c r="BS39" s="632"/>
      <c r="BT39" s="632"/>
      <c r="BU39" s="633"/>
      <c r="BV39" s="634">
        <v>83</v>
      </c>
      <c r="BW39" s="635"/>
      <c r="BX39" s="635"/>
      <c r="BY39" s="635"/>
      <c r="BZ39" s="635"/>
      <c r="CA39" s="635"/>
      <c r="CB39" s="671"/>
      <c r="CD39" s="631" t="s">
        <v>353</v>
      </c>
      <c r="CE39" s="632"/>
      <c r="CF39" s="632"/>
      <c r="CG39" s="632"/>
      <c r="CH39" s="632"/>
      <c r="CI39" s="632"/>
      <c r="CJ39" s="632"/>
      <c r="CK39" s="632"/>
      <c r="CL39" s="632"/>
      <c r="CM39" s="632"/>
      <c r="CN39" s="632"/>
      <c r="CO39" s="632"/>
      <c r="CP39" s="632"/>
      <c r="CQ39" s="633"/>
      <c r="CR39" s="634">
        <v>85883</v>
      </c>
      <c r="CS39" s="647"/>
      <c r="CT39" s="647"/>
      <c r="CU39" s="647"/>
      <c r="CV39" s="647"/>
      <c r="CW39" s="647"/>
      <c r="CX39" s="647"/>
      <c r="CY39" s="648"/>
      <c r="CZ39" s="637">
        <v>5.4</v>
      </c>
      <c r="DA39" s="649"/>
      <c r="DB39" s="649"/>
      <c r="DC39" s="650"/>
      <c r="DD39" s="640">
        <v>50744</v>
      </c>
      <c r="DE39" s="647"/>
      <c r="DF39" s="647"/>
      <c r="DG39" s="647"/>
      <c r="DH39" s="647"/>
      <c r="DI39" s="647"/>
      <c r="DJ39" s="647"/>
      <c r="DK39" s="648"/>
      <c r="DL39" s="640" t="s">
        <v>248</v>
      </c>
      <c r="DM39" s="647"/>
      <c r="DN39" s="647"/>
      <c r="DO39" s="647"/>
      <c r="DP39" s="647"/>
      <c r="DQ39" s="647"/>
      <c r="DR39" s="647"/>
      <c r="DS39" s="647"/>
      <c r="DT39" s="647"/>
      <c r="DU39" s="647"/>
      <c r="DV39" s="648"/>
      <c r="DW39" s="637" t="s">
        <v>243</v>
      </c>
      <c r="DX39" s="649"/>
      <c r="DY39" s="649"/>
      <c r="DZ39" s="649"/>
      <c r="EA39" s="649"/>
      <c r="EB39" s="649"/>
      <c r="EC39" s="661"/>
    </row>
    <row r="40" spans="2:133" ht="11.25" customHeight="1" x14ac:dyDescent="0.2">
      <c r="B40" s="631" t="s">
        <v>354</v>
      </c>
      <c r="C40" s="632"/>
      <c r="D40" s="632"/>
      <c r="E40" s="632"/>
      <c r="F40" s="632"/>
      <c r="G40" s="632"/>
      <c r="H40" s="632"/>
      <c r="I40" s="632"/>
      <c r="J40" s="632"/>
      <c r="K40" s="632"/>
      <c r="L40" s="632"/>
      <c r="M40" s="632"/>
      <c r="N40" s="632"/>
      <c r="O40" s="632"/>
      <c r="P40" s="632"/>
      <c r="Q40" s="633"/>
      <c r="R40" s="634">
        <v>3544</v>
      </c>
      <c r="S40" s="635"/>
      <c r="T40" s="635"/>
      <c r="U40" s="635"/>
      <c r="V40" s="635"/>
      <c r="W40" s="635"/>
      <c r="X40" s="635"/>
      <c r="Y40" s="636"/>
      <c r="Z40" s="672">
        <v>0.2</v>
      </c>
      <c r="AA40" s="672"/>
      <c r="AB40" s="672"/>
      <c r="AC40" s="672"/>
      <c r="AD40" s="673" t="s">
        <v>248</v>
      </c>
      <c r="AE40" s="673"/>
      <c r="AF40" s="673"/>
      <c r="AG40" s="673"/>
      <c r="AH40" s="673"/>
      <c r="AI40" s="673"/>
      <c r="AJ40" s="673"/>
      <c r="AK40" s="673"/>
      <c r="AL40" s="637" t="s">
        <v>248</v>
      </c>
      <c r="AM40" s="638"/>
      <c r="AN40" s="638"/>
      <c r="AO40" s="674"/>
      <c r="AQ40" s="667" t="s">
        <v>355</v>
      </c>
      <c r="AR40" s="668"/>
      <c r="AS40" s="668"/>
      <c r="AT40" s="668"/>
      <c r="AU40" s="668"/>
      <c r="AV40" s="668"/>
      <c r="AW40" s="668"/>
      <c r="AX40" s="668"/>
      <c r="AY40" s="669"/>
      <c r="AZ40" s="634" t="s">
        <v>243</v>
      </c>
      <c r="BA40" s="635"/>
      <c r="BB40" s="635"/>
      <c r="BC40" s="635"/>
      <c r="BD40" s="647"/>
      <c r="BE40" s="647"/>
      <c r="BF40" s="670"/>
      <c r="BG40" s="675" t="s">
        <v>356</v>
      </c>
      <c r="BH40" s="676"/>
      <c r="BI40" s="676"/>
      <c r="BJ40" s="676"/>
      <c r="BK40" s="676"/>
      <c r="BL40" s="217"/>
      <c r="BM40" s="632" t="s">
        <v>357</v>
      </c>
      <c r="BN40" s="632"/>
      <c r="BO40" s="632"/>
      <c r="BP40" s="632"/>
      <c r="BQ40" s="632"/>
      <c r="BR40" s="632"/>
      <c r="BS40" s="632"/>
      <c r="BT40" s="632"/>
      <c r="BU40" s="633"/>
      <c r="BV40" s="634">
        <v>79</v>
      </c>
      <c r="BW40" s="635"/>
      <c r="BX40" s="635"/>
      <c r="BY40" s="635"/>
      <c r="BZ40" s="635"/>
      <c r="CA40" s="635"/>
      <c r="CB40" s="671"/>
      <c r="CD40" s="631" t="s">
        <v>358</v>
      </c>
      <c r="CE40" s="632"/>
      <c r="CF40" s="632"/>
      <c r="CG40" s="632"/>
      <c r="CH40" s="632"/>
      <c r="CI40" s="632"/>
      <c r="CJ40" s="632"/>
      <c r="CK40" s="632"/>
      <c r="CL40" s="632"/>
      <c r="CM40" s="632"/>
      <c r="CN40" s="632"/>
      <c r="CO40" s="632"/>
      <c r="CP40" s="632"/>
      <c r="CQ40" s="633"/>
      <c r="CR40" s="634" t="s">
        <v>248</v>
      </c>
      <c r="CS40" s="635"/>
      <c r="CT40" s="635"/>
      <c r="CU40" s="635"/>
      <c r="CV40" s="635"/>
      <c r="CW40" s="635"/>
      <c r="CX40" s="635"/>
      <c r="CY40" s="636"/>
      <c r="CZ40" s="637" t="s">
        <v>243</v>
      </c>
      <c r="DA40" s="649"/>
      <c r="DB40" s="649"/>
      <c r="DC40" s="650"/>
      <c r="DD40" s="640" t="s">
        <v>243</v>
      </c>
      <c r="DE40" s="635"/>
      <c r="DF40" s="635"/>
      <c r="DG40" s="635"/>
      <c r="DH40" s="635"/>
      <c r="DI40" s="635"/>
      <c r="DJ40" s="635"/>
      <c r="DK40" s="636"/>
      <c r="DL40" s="640" t="s">
        <v>139</v>
      </c>
      <c r="DM40" s="635"/>
      <c r="DN40" s="635"/>
      <c r="DO40" s="635"/>
      <c r="DP40" s="635"/>
      <c r="DQ40" s="635"/>
      <c r="DR40" s="635"/>
      <c r="DS40" s="635"/>
      <c r="DT40" s="635"/>
      <c r="DU40" s="635"/>
      <c r="DV40" s="636"/>
      <c r="DW40" s="637" t="s">
        <v>245</v>
      </c>
      <c r="DX40" s="649"/>
      <c r="DY40" s="649"/>
      <c r="DZ40" s="649"/>
      <c r="EA40" s="649"/>
      <c r="EB40" s="649"/>
      <c r="EC40" s="661"/>
    </row>
    <row r="41" spans="2:133" ht="11.25" customHeight="1" x14ac:dyDescent="0.2">
      <c r="B41" s="615" t="s">
        <v>359</v>
      </c>
      <c r="C41" s="616"/>
      <c r="D41" s="616"/>
      <c r="E41" s="616"/>
      <c r="F41" s="616"/>
      <c r="G41" s="616"/>
      <c r="H41" s="616"/>
      <c r="I41" s="616"/>
      <c r="J41" s="616"/>
      <c r="K41" s="616"/>
      <c r="L41" s="616"/>
      <c r="M41" s="616"/>
      <c r="N41" s="616"/>
      <c r="O41" s="616"/>
      <c r="P41" s="616"/>
      <c r="Q41" s="617"/>
      <c r="R41" s="618">
        <v>1717255</v>
      </c>
      <c r="S41" s="659"/>
      <c r="T41" s="659"/>
      <c r="U41" s="659"/>
      <c r="V41" s="659"/>
      <c r="W41" s="659"/>
      <c r="X41" s="659"/>
      <c r="Y41" s="662"/>
      <c r="Z41" s="663">
        <v>100</v>
      </c>
      <c r="AA41" s="663"/>
      <c r="AB41" s="663"/>
      <c r="AC41" s="663"/>
      <c r="AD41" s="664">
        <v>461921</v>
      </c>
      <c r="AE41" s="664"/>
      <c r="AF41" s="664"/>
      <c r="AG41" s="664"/>
      <c r="AH41" s="664"/>
      <c r="AI41" s="664"/>
      <c r="AJ41" s="664"/>
      <c r="AK41" s="664"/>
      <c r="AL41" s="621">
        <v>100</v>
      </c>
      <c r="AM41" s="665"/>
      <c r="AN41" s="665"/>
      <c r="AO41" s="666"/>
      <c r="AQ41" s="667" t="s">
        <v>360</v>
      </c>
      <c r="AR41" s="668"/>
      <c r="AS41" s="668"/>
      <c r="AT41" s="668"/>
      <c r="AU41" s="668"/>
      <c r="AV41" s="668"/>
      <c r="AW41" s="668"/>
      <c r="AX41" s="668"/>
      <c r="AY41" s="669"/>
      <c r="AZ41" s="634">
        <v>20832</v>
      </c>
      <c r="BA41" s="635"/>
      <c r="BB41" s="635"/>
      <c r="BC41" s="635"/>
      <c r="BD41" s="647"/>
      <c r="BE41" s="647"/>
      <c r="BF41" s="670"/>
      <c r="BG41" s="675"/>
      <c r="BH41" s="676"/>
      <c r="BI41" s="676"/>
      <c r="BJ41" s="676"/>
      <c r="BK41" s="676"/>
      <c r="BL41" s="217"/>
      <c r="BM41" s="632" t="s">
        <v>361</v>
      </c>
      <c r="BN41" s="632"/>
      <c r="BO41" s="632"/>
      <c r="BP41" s="632"/>
      <c r="BQ41" s="632"/>
      <c r="BR41" s="632"/>
      <c r="BS41" s="632"/>
      <c r="BT41" s="632"/>
      <c r="BU41" s="633"/>
      <c r="BV41" s="634" t="s">
        <v>248</v>
      </c>
      <c r="BW41" s="635"/>
      <c r="BX41" s="635"/>
      <c r="BY41" s="635"/>
      <c r="BZ41" s="635"/>
      <c r="CA41" s="635"/>
      <c r="CB41" s="671"/>
      <c r="CD41" s="631" t="s">
        <v>362</v>
      </c>
      <c r="CE41" s="632"/>
      <c r="CF41" s="632"/>
      <c r="CG41" s="632"/>
      <c r="CH41" s="632"/>
      <c r="CI41" s="632"/>
      <c r="CJ41" s="632"/>
      <c r="CK41" s="632"/>
      <c r="CL41" s="632"/>
      <c r="CM41" s="632"/>
      <c r="CN41" s="632"/>
      <c r="CO41" s="632"/>
      <c r="CP41" s="632"/>
      <c r="CQ41" s="633"/>
      <c r="CR41" s="634" t="s">
        <v>243</v>
      </c>
      <c r="CS41" s="647"/>
      <c r="CT41" s="647"/>
      <c r="CU41" s="647"/>
      <c r="CV41" s="647"/>
      <c r="CW41" s="647"/>
      <c r="CX41" s="647"/>
      <c r="CY41" s="648"/>
      <c r="CZ41" s="637" t="s">
        <v>139</v>
      </c>
      <c r="DA41" s="649"/>
      <c r="DB41" s="649"/>
      <c r="DC41" s="650"/>
      <c r="DD41" s="640" t="s">
        <v>139</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363</v>
      </c>
      <c r="AR42" s="680"/>
      <c r="AS42" s="680"/>
      <c r="AT42" s="680"/>
      <c r="AU42" s="680"/>
      <c r="AV42" s="680"/>
      <c r="AW42" s="680"/>
      <c r="AX42" s="680"/>
      <c r="AY42" s="681"/>
      <c r="AZ42" s="618">
        <v>17498</v>
      </c>
      <c r="BA42" s="659"/>
      <c r="BB42" s="659"/>
      <c r="BC42" s="659"/>
      <c r="BD42" s="619"/>
      <c r="BE42" s="619"/>
      <c r="BF42" s="682"/>
      <c r="BG42" s="677"/>
      <c r="BH42" s="678"/>
      <c r="BI42" s="678"/>
      <c r="BJ42" s="678"/>
      <c r="BK42" s="678"/>
      <c r="BL42" s="218"/>
      <c r="BM42" s="616" t="s">
        <v>364</v>
      </c>
      <c r="BN42" s="616"/>
      <c r="BO42" s="616"/>
      <c r="BP42" s="616"/>
      <c r="BQ42" s="616"/>
      <c r="BR42" s="616"/>
      <c r="BS42" s="616"/>
      <c r="BT42" s="616"/>
      <c r="BU42" s="617"/>
      <c r="BV42" s="618">
        <v>239</v>
      </c>
      <c r="BW42" s="659"/>
      <c r="BX42" s="659"/>
      <c r="BY42" s="659"/>
      <c r="BZ42" s="659"/>
      <c r="CA42" s="659"/>
      <c r="CB42" s="660"/>
      <c r="CD42" s="631" t="s">
        <v>365</v>
      </c>
      <c r="CE42" s="632"/>
      <c r="CF42" s="632"/>
      <c r="CG42" s="632"/>
      <c r="CH42" s="632"/>
      <c r="CI42" s="632"/>
      <c r="CJ42" s="632"/>
      <c r="CK42" s="632"/>
      <c r="CL42" s="632"/>
      <c r="CM42" s="632"/>
      <c r="CN42" s="632"/>
      <c r="CO42" s="632"/>
      <c r="CP42" s="632"/>
      <c r="CQ42" s="633"/>
      <c r="CR42" s="634">
        <v>286876</v>
      </c>
      <c r="CS42" s="647"/>
      <c r="CT42" s="647"/>
      <c r="CU42" s="647"/>
      <c r="CV42" s="647"/>
      <c r="CW42" s="647"/>
      <c r="CX42" s="647"/>
      <c r="CY42" s="648"/>
      <c r="CZ42" s="637">
        <v>17.899999999999999</v>
      </c>
      <c r="DA42" s="649"/>
      <c r="DB42" s="649"/>
      <c r="DC42" s="650"/>
      <c r="DD42" s="640">
        <v>20144</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366</v>
      </c>
      <c r="CD43" s="631" t="s">
        <v>367</v>
      </c>
      <c r="CE43" s="632"/>
      <c r="CF43" s="632"/>
      <c r="CG43" s="632"/>
      <c r="CH43" s="632"/>
      <c r="CI43" s="632"/>
      <c r="CJ43" s="632"/>
      <c r="CK43" s="632"/>
      <c r="CL43" s="632"/>
      <c r="CM43" s="632"/>
      <c r="CN43" s="632"/>
      <c r="CO43" s="632"/>
      <c r="CP43" s="632"/>
      <c r="CQ43" s="633"/>
      <c r="CR43" s="634">
        <v>6416</v>
      </c>
      <c r="CS43" s="647"/>
      <c r="CT43" s="647"/>
      <c r="CU43" s="647"/>
      <c r="CV43" s="647"/>
      <c r="CW43" s="647"/>
      <c r="CX43" s="647"/>
      <c r="CY43" s="648"/>
      <c r="CZ43" s="637">
        <v>0.4</v>
      </c>
      <c r="DA43" s="649"/>
      <c r="DB43" s="649"/>
      <c r="DC43" s="650"/>
      <c r="DD43" s="640">
        <v>6416</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368</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316</v>
      </c>
      <c r="CE44" s="654"/>
      <c r="CF44" s="631" t="s">
        <v>369</v>
      </c>
      <c r="CG44" s="632"/>
      <c r="CH44" s="632"/>
      <c r="CI44" s="632"/>
      <c r="CJ44" s="632"/>
      <c r="CK44" s="632"/>
      <c r="CL44" s="632"/>
      <c r="CM44" s="632"/>
      <c r="CN44" s="632"/>
      <c r="CO44" s="632"/>
      <c r="CP44" s="632"/>
      <c r="CQ44" s="633"/>
      <c r="CR44" s="634">
        <v>286876</v>
      </c>
      <c r="CS44" s="635"/>
      <c r="CT44" s="635"/>
      <c r="CU44" s="635"/>
      <c r="CV44" s="635"/>
      <c r="CW44" s="635"/>
      <c r="CX44" s="635"/>
      <c r="CY44" s="636"/>
      <c r="CZ44" s="637">
        <v>17.899999999999999</v>
      </c>
      <c r="DA44" s="638"/>
      <c r="DB44" s="638"/>
      <c r="DC44" s="639"/>
      <c r="DD44" s="640">
        <v>20144</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370</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371</v>
      </c>
      <c r="CG45" s="632"/>
      <c r="CH45" s="632"/>
      <c r="CI45" s="632"/>
      <c r="CJ45" s="632"/>
      <c r="CK45" s="632"/>
      <c r="CL45" s="632"/>
      <c r="CM45" s="632"/>
      <c r="CN45" s="632"/>
      <c r="CO45" s="632"/>
      <c r="CP45" s="632"/>
      <c r="CQ45" s="633"/>
      <c r="CR45" s="634">
        <v>131983</v>
      </c>
      <c r="CS45" s="647"/>
      <c r="CT45" s="647"/>
      <c r="CU45" s="647"/>
      <c r="CV45" s="647"/>
      <c r="CW45" s="647"/>
      <c r="CX45" s="647"/>
      <c r="CY45" s="648"/>
      <c r="CZ45" s="637">
        <v>8.1999999999999993</v>
      </c>
      <c r="DA45" s="649"/>
      <c r="DB45" s="649"/>
      <c r="DC45" s="650"/>
      <c r="DD45" s="640">
        <v>2399</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372</v>
      </c>
      <c r="CG46" s="632"/>
      <c r="CH46" s="632"/>
      <c r="CI46" s="632"/>
      <c r="CJ46" s="632"/>
      <c r="CK46" s="632"/>
      <c r="CL46" s="632"/>
      <c r="CM46" s="632"/>
      <c r="CN46" s="632"/>
      <c r="CO46" s="632"/>
      <c r="CP46" s="632"/>
      <c r="CQ46" s="633"/>
      <c r="CR46" s="634">
        <v>154893</v>
      </c>
      <c r="CS46" s="635"/>
      <c r="CT46" s="635"/>
      <c r="CU46" s="635"/>
      <c r="CV46" s="635"/>
      <c r="CW46" s="635"/>
      <c r="CX46" s="635"/>
      <c r="CY46" s="636"/>
      <c r="CZ46" s="637">
        <v>9.6999999999999993</v>
      </c>
      <c r="DA46" s="638"/>
      <c r="DB46" s="638"/>
      <c r="DC46" s="639"/>
      <c r="DD46" s="640">
        <v>17745</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373</v>
      </c>
      <c r="CG47" s="632"/>
      <c r="CH47" s="632"/>
      <c r="CI47" s="632"/>
      <c r="CJ47" s="632"/>
      <c r="CK47" s="632"/>
      <c r="CL47" s="632"/>
      <c r="CM47" s="632"/>
      <c r="CN47" s="632"/>
      <c r="CO47" s="632"/>
      <c r="CP47" s="632"/>
      <c r="CQ47" s="633"/>
      <c r="CR47" s="634" t="s">
        <v>248</v>
      </c>
      <c r="CS47" s="647"/>
      <c r="CT47" s="647"/>
      <c r="CU47" s="647"/>
      <c r="CV47" s="647"/>
      <c r="CW47" s="647"/>
      <c r="CX47" s="647"/>
      <c r="CY47" s="648"/>
      <c r="CZ47" s="637" t="s">
        <v>139</v>
      </c>
      <c r="DA47" s="649"/>
      <c r="DB47" s="649"/>
      <c r="DC47" s="650"/>
      <c r="DD47" s="640" t="s">
        <v>248</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374</v>
      </c>
      <c r="CG48" s="632"/>
      <c r="CH48" s="632"/>
      <c r="CI48" s="632"/>
      <c r="CJ48" s="632"/>
      <c r="CK48" s="632"/>
      <c r="CL48" s="632"/>
      <c r="CM48" s="632"/>
      <c r="CN48" s="632"/>
      <c r="CO48" s="632"/>
      <c r="CP48" s="632"/>
      <c r="CQ48" s="633"/>
      <c r="CR48" s="634" t="s">
        <v>248</v>
      </c>
      <c r="CS48" s="635"/>
      <c r="CT48" s="635"/>
      <c r="CU48" s="635"/>
      <c r="CV48" s="635"/>
      <c r="CW48" s="635"/>
      <c r="CX48" s="635"/>
      <c r="CY48" s="636"/>
      <c r="CZ48" s="637" t="s">
        <v>243</v>
      </c>
      <c r="DA48" s="638"/>
      <c r="DB48" s="638"/>
      <c r="DC48" s="639"/>
      <c r="DD48" s="640" t="s">
        <v>243</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375</v>
      </c>
      <c r="CE49" s="616"/>
      <c r="CF49" s="616"/>
      <c r="CG49" s="616"/>
      <c r="CH49" s="616"/>
      <c r="CI49" s="616"/>
      <c r="CJ49" s="616"/>
      <c r="CK49" s="616"/>
      <c r="CL49" s="616"/>
      <c r="CM49" s="616"/>
      <c r="CN49" s="616"/>
      <c r="CO49" s="616"/>
      <c r="CP49" s="616"/>
      <c r="CQ49" s="617"/>
      <c r="CR49" s="618">
        <v>1604785</v>
      </c>
      <c r="CS49" s="619"/>
      <c r="CT49" s="619"/>
      <c r="CU49" s="619"/>
      <c r="CV49" s="619"/>
      <c r="CW49" s="619"/>
      <c r="CX49" s="619"/>
      <c r="CY49" s="620"/>
      <c r="CZ49" s="621">
        <v>100</v>
      </c>
      <c r="DA49" s="622"/>
      <c r="DB49" s="622"/>
      <c r="DC49" s="623"/>
      <c r="DD49" s="624">
        <v>609523</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IPx2yRiGI7dxxM31EyqeqjQ3bfmSJMbjo7t4Z88zxcLCCeQMMgzRTo3wYB6M1HEJbJ9i3M/DCvH58YmY6ww9KQ==" saltValue="bfsl3jZkYTrUVOpjpVHSA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3" t="s">
        <v>376</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4" t="s">
        <v>377</v>
      </c>
      <c r="DK2" s="1105"/>
      <c r="DL2" s="1105"/>
      <c r="DM2" s="1105"/>
      <c r="DN2" s="1105"/>
      <c r="DO2" s="1106"/>
      <c r="DP2" s="222"/>
      <c r="DQ2" s="1104" t="s">
        <v>378</v>
      </c>
      <c r="DR2" s="1105"/>
      <c r="DS2" s="1105"/>
      <c r="DT2" s="1105"/>
      <c r="DU2" s="1105"/>
      <c r="DV2" s="1105"/>
      <c r="DW2" s="1105"/>
      <c r="DX2" s="1105"/>
      <c r="DY2" s="1105"/>
      <c r="DZ2" s="1106"/>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72" t="s">
        <v>379</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6"/>
      <c r="BA4" s="226"/>
      <c r="BB4" s="226"/>
      <c r="BC4" s="226"/>
      <c r="BD4" s="226"/>
      <c r="BE4" s="227"/>
      <c r="BF4" s="227"/>
      <c r="BG4" s="227"/>
      <c r="BH4" s="227"/>
      <c r="BI4" s="227"/>
      <c r="BJ4" s="227"/>
      <c r="BK4" s="227"/>
      <c r="BL4" s="227"/>
      <c r="BM4" s="227"/>
      <c r="BN4" s="227"/>
      <c r="BO4" s="227"/>
      <c r="BP4" s="227"/>
      <c r="BQ4" s="743" t="s">
        <v>380</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2">
      <c r="A5" s="1008" t="s">
        <v>381</v>
      </c>
      <c r="B5" s="1009"/>
      <c r="C5" s="1009"/>
      <c r="D5" s="1009"/>
      <c r="E5" s="1009"/>
      <c r="F5" s="1009"/>
      <c r="G5" s="1009"/>
      <c r="H5" s="1009"/>
      <c r="I5" s="1009"/>
      <c r="J5" s="1009"/>
      <c r="K5" s="1009"/>
      <c r="L5" s="1009"/>
      <c r="M5" s="1009"/>
      <c r="N5" s="1009"/>
      <c r="O5" s="1009"/>
      <c r="P5" s="1010"/>
      <c r="Q5" s="1014" t="s">
        <v>382</v>
      </c>
      <c r="R5" s="1015"/>
      <c r="S5" s="1015"/>
      <c r="T5" s="1015"/>
      <c r="U5" s="1016"/>
      <c r="V5" s="1014" t="s">
        <v>383</v>
      </c>
      <c r="W5" s="1015"/>
      <c r="X5" s="1015"/>
      <c r="Y5" s="1015"/>
      <c r="Z5" s="1016"/>
      <c r="AA5" s="1014" t="s">
        <v>384</v>
      </c>
      <c r="AB5" s="1015"/>
      <c r="AC5" s="1015"/>
      <c r="AD5" s="1015"/>
      <c r="AE5" s="1015"/>
      <c r="AF5" s="1107" t="s">
        <v>385</v>
      </c>
      <c r="AG5" s="1015"/>
      <c r="AH5" s="1015"/>
      <c r="AI5" s="1015"/>
      <c r="AJ5" s="1028"/>
      <c r="AK5" s="1015" t="s">
        <v>386</v>
      </c>
      <c r="AL5" s="1015"/>
      <c r="AM5" s="1015"/>
      <c r="AN5" s="1015"/>
      <c r="AO5" s="1016"/>
      <c r="AP5" s="1014" t="s">
        <v>387</v>
      </c>
      <c r="AQ5" s="1015"/>
      <c r="AR5" s="1015"/>
      <c r="AS5" s="1015"/>
      <c r="AT5" s="1016"/>
      <c r="AU5" s="1014" t="s">
        <v>388</v>
      </c>
      <c r="AV5" s="1015"/>
      <c r="AW5" s="1015"/>
      <c r="AX5" s="1015"/>
      <c r="AY5" s="1028"/>
      <c r="AZ5" s="226"/>
      <c r="BA5" s="226"/>
      <c r="BB5" s="226"/>
      <c r="BC5" s="226"/>
      <c r="BD5" s="226"/>
      <c r="BE5" s="227"/>
      <c r="BF5" s="227"/>
      <c r="BG5" s="227"/>
      <c r="BH5" s="227"/>
      <c r="BI5" s="227"/>
      <c r="BJ5" s="227"/>
      <c r="BK5" s="227"/>
      <c r="BL5" s="227"/>
      <c r="BM5" s="227"/>
      <c r="BN5" s="227"/>
      <c r="BO5" s="227"/>
      <c r="BP5" s="227"/>
      <c r="BQ5" s="1008" t="s">
        <v>389</v>
      </c>
      <c r="BR5" s="1009"/>
      <c r="BS5" s="1009"/>
      <c r="BT5" s="1009"/>
      <c r="BU5" s="1009"/>
      <c r="BV5" s="1009"/>
      <c r="BW5" s="1009"/>
      <c r="BX5" s="1009"/>
      <c r="BY5" s="1009"/>
      <c r="BZ5" s="1009"/>
      <c r="CA5" s="1009"/>
      <c r="CB5" s="1009"/>
      <c r="CC5" s="1009"/>
      <c r="CD5" s="1009"/>
      <c r="CE5" s="1009"/>
      <c r="CF5" s="1009"/>
      <c r="CG5" s="1010"/>
      <c r="CH5" s="1014" t="s">
        <v>390</v>
      </c>
      <c r="CI5" s="1015"/>
      <c r="CJ5" s="1015"/>
      <c r="CK5" s="1015"/>
      <c r="CL5" s="1016"/>
      <c r="CM5" s="1014" t="s">
        <v>391</v>
      </c>
      <c r="CN5" s="1015"/>
      <c r="CO5" s="1015"/>
      <c r="CP5" s="1015"/>
      <c r="CQ5" s="1016"/>
      <c r="CR5" s="1014" t="s">
        <v>392</v>
      </c>
      <c r="CS5" s="1015"/>
      <c r="CT5" s="1015"/>
      <c r="CU5" s="1015"/>
      <c r="CV5" s="1016"/>
      <c r="CW5" s="1014" t="s">
        <v>393</v>
      </c>
      <c r="CX5" s="1015"/>
      <c r="CY5" s="1015"/>
      <c r="CZ5" s="1015"/>
      <c r="DA5" s="1016"/>
      <c r="DB5" s="1014" t="s">
        <v>394</v>
      </c>
      <c r="DC5" s="1015"/>
      <c r="DD5" s="1015"/>
      <c r="DE5" s="1015"/>
      <c r="DF5" s="1016"/>
      <c r="DG5" s="1097" t="s">
        <v>395</v>
      </c>
      <c r="DH5" s="1098"/>
      <c r="DI5" s="1098"/>
      <c r="DJ5" s="1098"/>
      <c r="DK5" s="1099"/>
      <c r="DL5" s="1097" t="s">
        <v>396</v>
      </c>
      <c r="DM5" s="1098"/>
      <c r="DN5" s="1098"/>
      <c r="DO5" s="1098"/>
      <c r="DP5" s="1099"/>
      <c r="DQ5" s="1014" t="s">
        <v>397</v>
      </c>
      <c r="DR5" s="1015"/>
      <c r="DS5" s="1015"/>
      <c r="DT5" s="1015"/>
      <c r="DU5" s="1016"/>
      <c r="DV5" s="1014" t="s">
        <v>388</v>
      </c>
      <c r="DW5" s="1015"/>
      <c r="DX5" s="1015"/>
      <c r="DY5" s="1015"/>
      <c r="DZ5" s="1028"/>
      <c r="EA5" s="228"/>
    </row>
    <row r="6" spans="1:131" s="229"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8"/>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0"/>
      <c r="DH6" s="1101"/>
      <c r="DI6" s="1101"/>
      <c r="DJ6" s="1101"/>
      <c r="DK6" s="1102"/>
      <c r="DL6" s="1100"/>
      <c r="DM6" s="1101"/>
      <c r="DN6" s="1101"/>
      <c r="DO6" s="1101"/>
      <c r="DP6" s="1102"/>
      <c r="DQ6" s="1017"/>
      <c r="DR6" s="1018"/>
      <c r="DS6" s="1018"/>
      <c r="DT6" s="1018"/>
      <c r="DU6" s="1019"/>
      <c r="DV6" s="1017"/>
      <c r="DW6" s="1018"/>
      <c r="DX6" s="1018"/>
      <c r="DY6" s="1018"/>
      <c r="DZ6" s="1029"/>
      <c r="EA6" s="228"/>
    </row>
    <row r="7" spans="1:131" s="229" customFormat="1" ht="26.25" customHeight="1" thickTop="1" x14ac:dyDescent="0.2">
      <c r="A7" s="230">
        <v>1</v>
      </c>
      <c r="B7" s="1060" t="s">
        <v>398</v>
      </c>
      <c r="C7" s="1061"/>
      <c r="D7" s="1061"/>
      <c r="E7" s="1061"/>
      <c r="F7" s="1061"/>
      <c r="G7" s="1061"/>
      <c r="H7" s="1061"/>
      <c r="I7" s="1061"/>
      <c r="J7" s="1061"/>
      <c r="K7" s="1061"/>
      <c r="L7" s="1061"/>
      <c r="M7" s="1061"/>
      <c r="N7" s="1061"/>
      <c r="O7" s="1061"/>
      <c r="P7" s="1062"/>
      <c r="Q7" s="1115">
        <v>1717</v>
      </c>
      <c r="R7" s="1116"/>
      <c r="S7" s="1116"/>
      <c r="T7" s="1116"/>
      <c r="U7" s="1116"/>
      <c r="V7" s="1116">
        <v>1605</v>
      </c>
      <c r="W7" s="1116"/>
      <c r="X7" s="1116"/>
      <c r="Y7" s="1116"/>
      <c r="Z7" s="1116"/>
      <c r="AA7" s="1116">
        <v>112</v>
      </c>
      <c r="AB7" s="1116"/>
      <c r="AC7" s="1116"/>
      <c r="AD7" s="1116"/>
      <c r="AE7" s="1117"/>
      <c r="AF7" s="1118">
        <v>93</v>
      </c>
      <c r="AG7" s="1119"/>
      <c r="AH7" s="1119"/>
      <c r="AI7" s="1119"/>
      <c r="AJ7" s="1120"/>
      <c r="AK7" s="1121">
        <v>0</v>
      </c>
      <c r="AL7" s="1122"/>
      <c r="AM7" s="1122"/>
      <c r="AN7" s="1122"/>
      <c r="AO7" s="1122"/>
      <c r="AP7" s="1122">
        <v>435</v>
      </c>
      <c r="AQ7" s="1122"/>
      <c r="AR7" s="1122"/>
      <c r="AS7" s="1122"/>
      <c r="AT7" s="1122"/>
      <c r="AU7" s="1123"/>
      <c r="AV7" s="1123"/>
      <c r="AW7" s="1123"/>
      <c r="AX7" s="1123"/>
      <c r="AY7" s="1124"/>
      <c r="AZ7" s="226"/>
      <c r="BA7" s="226"/>
      <c r="BB7" s="226"/>
      <c r="BC7" s="226"/>
      <c r="BD7" s="226"/>
      <c r="BE7" s="227"/>
      <c r="BF7" s="227"/>
      <c r="BG7" s="227"/>
      <c r="BH7" s="227"/>
      <c r="BI7" s="227"/>
      <c r="BJ7" s="227"/>
      <c r="BK7" s="227"/>
      <c r="BL7" s="227"/>
      <c r="BM7" s="227"/>
      <c r="BN7" s="227"/>
      <c r="BO7" s="227"/>
      <c r="BP7" s="227"/>
      <c r="BQ7" s="230">
        <v>1</v>
      </c>
      <c r="BR7" s="231"/>
      <c r="BS7" s="1112" t="s">
        <v>591</v>
      </c>
      <c r="BT7" s="1113"/>
      <c r="BU7" s="1113"/>
      <c r="BV7" s="1113"/>
      <c r="BW7" s="1113"/>
      <c r="BX7" s="1113"/>
      <c r="BY7" s="1113"/>
      <c r="BZ7" s="1113"/>
      <c r="CA7" s="1113"/>
      <c r="CB7" s="1113"/>
      <c r="CC7" s="1113"/>
      <c r="CD7" s="1113"/>
      <c r="CE7" s="1113"/>
      <c r="CF7" s="1113"/>
      <c r="CG7" s="1125"/>
      <c r="CH7" s="1109">
        <v>12</v>
      </c>
      <c r="CI7" s="1110"/>
      <c r="CJ7" s="1110"/>
      <c r="CK7" s="1110"/>
      <c r="CL7" s="1111"/>
      <c r="CM7" s="1109">
        <v>29</v>
      </c>
      <c r="CN7" s="1110"/>
      <c r="CO7" s="1110"/>
      <c r="CP7" s="1110"/>
      <c r="CQ7" s="1111"/>
      <c r="CR7" s="1109">
        <v>2</v>
      </c>
      <c r="CS7" s="1110"/>
      <c r="CT7" s="1110"/>
      <c r="CU7" s="1110"/>
      <c r="CV7" s="1111"/>
      <c r="CW7" s="1109">
        <v>77</v>
      </c>
      <c r="CX7" s="1110"/>
      <c r="CY7" s="1110"/>
      <c r="CZ7" s="1110"/>
      <c r="DA7" s="1111"/>
      <c r="DB7" s="1109" t="s">
        <v>592</v>
      </c>
      <c r="DC7" s="1110"/>
      <c r="DD7" s="1110"/>
      <c r="DE7" s="1110"/>
      <c r="DF7" s="1111"/>
      <c r="DG7" s="1109" t="s">
        <v>592</v>
      </c>
      <c r="DH7" s="1110"/>
      <c r="DI7" s="1110"/>
      <c r="DJ7" s="1110"/>
      <c r="DK7" s="1111"/>
      <c r="DL7" s="1109" t="s">
        <v>592</v>
      </c>
      <c r="DM7" s="1110"/>
      <c r="DN7" s="1110"/>
      <c r="DO7" s="1110"/>
      <c r="DP7" s="1111"/>
      <c r="DQ7" s="1109" t="s">
        <v>592</v>
      </c>
      <c r="DR7" s="1110"/>
      <c r="DS7" s="1110"/>
      <c r="DT7" s="1110"/>
      <c r="DU7" s="1111"/>
      <c r="DV7" s="1112"/>
      <c r="DW7" s="1113"/>
      <c r="DX7" s="1113"/>
      <c r="DY7" s="1113"/>
      <c r="DZ7" s="1114"/>
      <c r="EA7" s="228"/>
    </row>
    <row r="8" spans="1:131" s="229" customFormat="1" ht="26.25" customHeight="1" x14ac:dyDescent="0.2">
      <c r="A8" s="232">
        <v>2</v>
      </c>
      <c r="B8" s="1043"/>
      <c r="C8" s="1044"/>
      <c r="D8" s="1044"/>
      <c r="E8" s="1044"/>
      <c r="F8" s="1044"/>
      <c r="G8" s="1044"/>
      <c r="H8" s="1044"/>
      <c r="I8" s="1044"/>
      <c r="J8" s="1044"/>
      <c r="K8" s="1044"/>
      <c r="L8" s="1044"/>
      <c r="M8" s="1044"/>
      <c r="N8" s="1044"/>
      <c r="O8" s="1044"/>
      <c r="P8" s="1045"/>
      <c r="Q8" s="1051"/>
      <c r="R8" s="1052"/>
      <c r="S8" s="1052"/>
      <c r="T8" s="1052"/>
      <c r="U8" s="1052"/>
      <c r="V8" s="1052"/>
      <c r="W8" s="1052"/>
      <c r="X8" s="1052"/>
      <c r="Y8" s="1052"/>
      <c r="Z8" s="1052"/>
      <c r="AA8" s="1052"/>
      <c r="AB8" s="1052"/>
      <c r="AC8" s="1052"/>
      <c r="AD8" s="1052"/>
      <c r="AE8" s="1053"/>
      <c r="AF8" s="1048"/>
      <c r="AG8" s="1049"/>
      <c r="AH8" s="1049"/>
      <c r="AI8" s="1049"/>
      <c r="AJ8" s="1050"/>
      <c r="AK8" s="1093"/>
      <c r="AL8" s="1094"/>
      <c r="AM8" s="1094"/>
      <c r="AN8" s="1094"/>
      <c r="AO8" s="1094"/>
      <c r="AP8" s="1094"/>
      <c r="AQ8" s="1094"/>
      <c r="AR8" s="1094"/>
      <c r="AS8" s="1094"/>
      <c r="AT8" s="1094"/>
      <c r="AU8" s="1095"/>
      <c r="AV8" s="1095"/>
      <c r="AW8" s="1095"/>
      <c r="AX8" s="1095"/>
      <c r="AY8" s="1096"/>
      <c r="AZ8" s="226"/>
      <c r="BA8" s="226"/>
      <c r="BB8" s="226"/>
      <c r="BC8" s="226"/>
      <c r="BD8" s="226"/>
      <c r="BE8" s="227"/>
      <c r="BF8" s="227"/>
      <c r="BG8" s="227"/>
      <c r="BH8" s="227"/>
      <c r="BI8" s="227"/>
      <c r="BJ8" s="227"/>
      <c r="BK8" s="227"/>
      <c r="BL8" s="227"/>
      <c r="BM8" s="227"/>
      <c r="BN8" s="227"/>
      <c r="BO8" s="227"/>
      <c r="BP8" s="227"/>
      <c r="BQ8" s="232">
        <v>2</v>
      </c>
      <c r="BR8" s="233"/>
      <c r="BS8" s="1005"/>
      <c r="BT8" s="1006"/>
      <c r="BU8" s="1006"/>
      <c r="BV8" s="1006"/>
      <c r="BW8" s="1006"/>
      <c r="BX8" s="1006"/>
      <c r="BY8" s="1006"/>
      <c r="BZ8" s="1006"/>
      <c r="CA8" s="1006"/>
      <c r="CB8" s="1006"/>
      <c r="CC8" s="1006"/>
      <c r="CD8" s="1006"/>
      <c r="CE8" s="1006"/>
      <c r="CF8" s="1006"/>
      <c r="CG8" s="1027"/>
      <c r="CH8" s="1002"/>
      <c r="CI8" s="1003"/>
      <c r="CJ8" s="1003"/>
      <c r="CK8" s="1003"/>
      <c r="CL8" s="1004"/>
      <c r="CM8" s="1002"/>
      <c r="CN8" s="1003"/>
      <c r="CO8" s="1003"/>
      <c r="CP8" s="1003"/>
      <c r="CQ8" s="1004"/>
      <c r="CR8" s="1002"/>
      <c r="CS8" s="1003"/>
      <c r="CT8" s="1003"/>
      <c r="CU8" s="1003"/>
      <c r="CV8" s="1004"/>
      <c r="CW8" s="1002"/>
      <c r="CX8" s="1003"/>
      <c r="CY8" s="1003"/>
      <c r="CZ8" s="1003"/>
      <c r="DA8" s="1004"/>
      <c r="DB8" s="1002"/>
      <c r="DC8" s="1003"/>
      <c r="DD8" s="1003"/>
      <c r="DE8" s="1003"/>
      <c r="DF8" s="1004"/>
      <c r="DG8" s="1002"/>
      <c r="DH8" s="1003"/>
      <c r="DI8" s="1003"/>
      <c r="DJ8" s="1003"/>
      <c r="DK8" s="1004"/>
      <c r="DL8" s="1002"/>
      <c r="DM8" s="1003"/>
      <c r="DN8" s="1003"/>
      <c r="DO8" s="1003"/>
      <c r="DP8" s="1004"/>
      <c r="DQ8" s="1002"/>
      <c r="DR8" s="1003"/>
      <c r="DS8" s="1003"/>
      <c r="DT8" s="1003"/>
      <c r="DU8" s="1004"/>
      <c r="DV8" s="1005"/>
      <c r="DW8" s="1006"/>
      <c r="DX8" s="1006"/>
      <c r="DY8" s="1006"/>
      <c r="DZ8" s="1007"/>
      <c r="EA8" s="228"/>
    </row>
    <row r="9" spans="1:131" s="229" customFormat="1" ht="26.25" customHeight="1" x14ac:dyDescent="0.2">
      <c r="A9" s="232">
        <v>3</v>
      </c>
      <c r="B9" s="1043"/>
      <c r="C9" s="1044"/>
      <c r="D9" s="1044"/>
      <c r="E9" s="1044"/>
      <c r="F9" s="1044"/>
      <c r="G9" s="1044"/>
      <c r="H9" s="1044"/>
      <c r="I9" s="1044"/>
      <c r="J9" s="1044"/>
      <c r="K9" s="1044"/>
      <c r="L9" s="1044"/>
      <c r="M9" s="1044"/>
      <c r="N9" s="1044"/>
      <c r="O9" s="1044"/>
      <c r="P9" s="1045"/>
      <c r="Q9" s="1051"/>
      <c r="R9" s="1052"/>
      <c r="S9" s="1052"/>
      <c r="T9" s="1052"/>
      <c r="U9" s="1052"/>
      <c r="V9" s="1052"/>
      <c r="W9" s="1052"/>
      <c r="X9" s="1052"/>
      <c r="Y9" s="1052"/>
      <c r="Z9" s="1052"/>
      <c r="AA9" s="1052"/>
      <c r="AB9" s="1052"/>
      <c r="AC9" s="1052"/>
      <c r="AD9" s="1052"/>
      <c r="AE9" s="1053"/>
      <c r="AF9" s="1048"/>
      <c r="AG9" s="1049"/>
      <c r="AH9" s="1049"/>
      <c r="AI9" s="1049"/>
      <c r="AJ9" s="1050"/>
      <c r="AK9" s="1093"/>
      <c r="AL9" s="1094"/>
      <c r="AM9" s="1094"/>
      <c r="AN9" s="1094"/>
      <c r="AO9" s="1094"/>
      <c r="AP9" s="1094"/>
      <c r="AQ9" s="1094"/>
      <c r="AR9" s="1094"/>
      <c r="AS9" s="1094"/>
      <c r="AT9" s="1094"/>
      <c r="AU9" s="1095"/>
      <c r="AV9" s="1095"/>
      <c r="AW9" s="1095"/>
      <c r="AX9" s="1095"/>
      <c r="AY9" s="1096"/>
      <c r="AZ9" s="226"/>
      <c r="BA9" s="226"/>
      <c r="BB9" s="226"/>
      <c r="BC9" s="226"/>
      <c r="BD9" s="226"/>
      <c r="BE9" s="227"/>
      <c r="BF9" s="227"/>
      <c r="BG9" s="227"/>
      <c r="BH9" s="227"/>
      <c r="BI9" s="227"/>
      <c r="BJ9" s="227"/>
      <c r="BK9" s="227"/>
      <c r="BL9" s="227"/>
      <c r="BM9" s="227"/>
      <c r="BN9" s="227"/>
      <c r="BO9" s="227"/>
      <c r="BP9" s="227"/>
      <c r="BQ9" s="232">
        <v>3</v>
      </c>
      <c r="BR9" s="233"/>
      <c r="BS9" s="1005"/>
      <c r="BT9" s="1006"/>
      <c r="BU9" s="1006"/>
      <c r="BV9" s="1006"/>
      <c r="BW9" s="1006"/>
      <c r="BX9" s="1006"/>
      <c r="BY9" s="1006"/>
      <c r="BZ9" s="1006"/>
      <c r="CA9" s="1006"/>
      <c r="CB9" s="1006"/>
      <c r="CC9" s="1006"/>
      <c r="CD9" s="1006"/>
      <c r="CE9" s="1006"/>
      <c r="CF9" s="1006"/>
      <c r="CG9" s="1027"/>
      <c r="CH9" s="1002"/>
      <c r="CI9" s="1003"/>
      <c r="CJ9" s="1003"/>
      <c r="CK9" s="1003"/>
      <c r="CL9" s="1004"/>
      <c r="CM9" s="1002"/>
      <c r="CN9" s="1003"/>
      <c r="CO9" s="1003"/>
      <c r="CP9" s="1003"/>
      <c r="CQ9" s="1004"/>
      <c r="CR9" s="1002"/>
      <c r="CS9" s="1003"/>
      <c r="CT9" s="1003"/>
      <c r="CU9" s="1003"/>
      <c r="CV9" s="1004"/>
      <c r="CW9" s="1002"/>
      <c r="CX9" s="1003"/>
      <c r="CY9" s="1003"/>
      <c r="CZ9" s="1003"/>
      <c r="DA9" s="1004"/>
      <c r="DB9" s="1002"/>
      <c r="DC9" s="1003"/>
      <c r="DD9" s="1003"/>
      <c r="DE9" s="1003"/>
      <c r="DF9" s="1004"/>
      <c r="DG9" s="1002"/>
      <c r="DH9" s="1003"/>
      <c r="DI9" s="1003"/>
      <c r="DJ9" s="1003"/>
      <c r="DK9" s="1004"/>
      <c r="DL9" s="1002"/>
      <c r="DM9" s="1003"/>
      <c r="DN9" s="1003"/>
      <c r="DO9" s="1003"/>
      <c r="DP9" s="1004"/>
      <c r="DQ9" s="1002"/>
      <c r="DR9" s="1003"/>
      <c r="DS9" s="1003"/>
      <c r="DT9" s="1003"/>
      <c r="DU9" s="1004"/>
      <c r="DV9" s="1005"/>
      <c r="DW9" s="1006"/>
      <c r="DX9" s="1006"/>
      <c r="DY9" s="1006"/>
      <c r="DZ9" s="1007"/>
      <c r="EA9" s="228"/>
    </row>
    <row r="10" spans="1:131" s="229" customFormat="1" ht="26.25" customHeight="1" x14ac:dyDescent="0.2">
      <c r="A10" s="232">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3"/>
      <c r="AL10" s="1094"/>
      <c r="AM10" s="1094"/>
      <c r="AN10" s="1094"/>
      <c r="AO10" s="1094"/>
      <c r="AP10" s="1094"/>
      <c r="AQ10" s="1094"/>
      <c r="AR10" s="1094"/>
      <c r="AS10" s="1094"/>
      <c r="AT10" s="1094"/>
      <c r="AU10" s="1095"/>
      <c r="AV10" s="1095"/>
      <c r="AW10" s="1095"/>
      <c r="AX10" s="1095"/>
      <c r="AY10" s="1096"/>
      <c r="AZ10" s="226"/>
      <c r="BA10" s="226"/>
      <c r="BB10" s="226"/>
      <c r="BC10" s="226"/>
      <c r="BD10" s="226"/>
      <c r="BE10" s="227"/>
      <c r="BF10" s="227"/>
      <c r="BG10" s="227"/>
      <c r="BH10" s="227"/>
      <c r="BI10" s="227"/>
      <c r="BJ10" s="227"/>
      <c r="BK10" s="227"/>
      <c r="BL10" s="227"/>
      <c r="BM10" s="227"/>
      <c r="BN10" s="227"/>
      <c r="BO10" s="227"/>
      <c r="BP10" s="227"/>
      <c r="BQ10" s="232">
        <v>4</v>
      </c>
      <c r="BR10" s="233"/>
      <c r="BS10" s="1005"/>
      <c r="BT10" s="1006"/>
      <c r="BU10" s="1006"/>
      <c r="BV10" s="1006"/>
      <c r="BW10" s="1006"/>
      <c r="BX10" s="1006"/>
      <c r="BY10" s="1006"/>
      <c r="BZ10" s="1006"/>
      <c r="CA10" s="1006"/>
      <c r="CB10" s="1006"/>
      <c r="CC10" s="1006"/>
      <c r="CD10" s="1006"/>
      <c r="CE10" s="1006"/>
      <c r="CF10" s="1006"/>
      <c r="CG10" s="1027"/>
      <c r="CH10" s="1002"/>
      <c r="CI10" s="1003"/>
      <c r="CJ10" s="1003"/>
      <c r="CK10" s="1003"/>
      <c r="CL10" s="1004"/>
      <c r="CM10" s="1002"/>
      <c r="CN10" s="1003"/>
      <c r="CO10" s="1003"/>
      <c r="CP10" s="1003"/>
      <c r="CQ10" s="1004"/>
      <c r="CR10" s="1002"/>
      <c r="CS10" s="1003"/>
      <c r="CT10" s="1003"/>
      <c r="CU10" s="1003"/>
      <c r="CV10" s="1004"/>
      <c r="CW10" s="1002"/>
      <c r="CX10" s="1003"/>
      <c r="CY10" s="1003"/>
      <c r="CZ10" s="1003"/>
      <c r="DA10" s="1004"/>
      <c r="DB10" s="1002"/>
      <c r="DC10" s="1003"/>
      <c r="DD10" s="1003"/>
      <c r="DE10" s="1003"/>
      <c r="DF10" s="1004"/>
      <c r="DG10" s="1002"/>
      <c r="DH10" s="1003"/>
      <c r="DI10" s="1003"/>
      <c r="DJ10" s="1003"/>
      <c r="DK10" s="1004"/>
      <c r="DL10" s="1002"/>
      <c r="DM10" s="1003"/>
      <c r="DN10" s="1003"/>
      <c r="DO10" s="1003"/>
      <c r="DP10" s="1004"/>
      <c r="DQ10" s="1002"/>
      <c r="DR10" s="1003"/>
      <c r="DS10" s="1003"/>
      <c r="DT10" s="1003"/>
      <c r="DU10" s="1004"/>
      <c r="DV10" s="1005"/>
      <c r="DW10" s="1006"/>
      <c r="DX10" s="1006"/>
      <c r="DY10" s="1006"/>
      <c r="DZ10" s="1007"/>
      <c r="EA10" s="228"/>
    </row>
    <row r="11" spans="1:131" s="229" customFormat="1" ht="26.25" customHeight="1" x14ac:dyDescent="0.2">
      <c r="A11" s="232">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26"/>
      <c r="BA11" s="226"/>
      <c r="BB11" s="226"/>
      <c r="BC11" s="226"/>
      <c r="BD11" s="226"/>
      <c r="BE11" s="227"/>
      <c r="BF11" s="227"/>
      <c r="BG11" s="227"/>
      <c r="BH11" s="227"/>
      <c r="BI11" s="227"/>
      <c r="BJ11" s="227"/>
      <c r="BK11" s="227"/>
      <c r="BL11" s="227"/>
      <c r="BM11" s="227"/>
      <c r="BN11" s="227"/>
      <c r="BO11" s="227"/>
      <c r="BP11" s="227"/>
      <c r="BQ11" s="232">
        <v>5</v>
      </c>
      <c r="BR11" s="233"/>
      <c r="BS11" s="1005"/>
      <c r="BT11" s="1006"/>
      <c r="BU11" s="1006"/>
      <c r="BV11" s="1006"/>
      <c r="BW11" s="1006"/>
      <c r="BX11" s="1006"/>
      <c r="BY11" s="1006"/>
      <c r="BZ11" s="1006"/>
      <c r="CA11" s="1006"/>
      <c r="CB11" s="1006"/>
      <c r="CC11" s="1006"/>
      <c r="CD11" s="1006"/>
      <c r="CE11" s="1006"/>
      <c r="CF11" s="1006"/>
      <c r="CG11" s="1027"/>
      <c r="CH11" s="1002"/>
      <c r="CI11" s="1003"/>
      <c r="CJ11" s="1003"/>
      <c r="CK11" s="1003"/>
      <c r="CL11" s="1004"/>
      <c r="CM11" s="1002"/>
      <c r="CN11" s="1003"/>
      <c r="CO11" s="1003"/>
      <c r="CP11" s="1003"/>
      <c r="CQ11" s="1004"/>
      <c r="CR11" s="1002"/>
      <c r="CS11" s="1003"/>
      <c r="CT11" s="1003"/>
      <c r="CU11" s="1003"/>
      <c r="CV11" s="1004"/>
      <c r="CW11" s="1002"/>
      <c r="CX11" s="1003"/>
      <c r="CY11" s="1003"/>
      <c r="CZ11" s="1003"/>
      <c r="DA11" s="1004"/>
      <c r="DB11" s="1002"/>
      <c r="DC11" s="1003"/>
      <c r="DD11" s="1003"/>
      <c r="DE11" s="1003"/>
      <c r="DF11" s="1004"/>
      <c r="DG11" s="1002"/>
      <c r="DH11" s="1003"/>
      <c r="DI11" s="1003"/>
      <c r="DJ11" s="1003"/>
      <c r="DK11" s="1004"/>
      <c r="DL11" s="1002"/>
      <c r="DM11" s="1003"/>
      <c r="DN11" s="1003"/>
      <c r="DO11" s="1003"/>
      <c r="DP11" s="1004"/>
      <c r="DQ11" s="1002"/>
      <c r="DR11" s="1003"/>
      <c r="DS11" s="1003"/>
      <c r="DT11" s="1003"/>
      <c r="DU11" s="1004"/>
      <c r="DV11" s="1005"/>
      <c r="DW11" s="1006"/>
      <c r="DX11" s="1006"/>
      <c r="DY11" s="1006"/>
      <c r="DZ11" s="1007"/>
      <c r="EA11" s="228"/>
    </row>
    <row r="12" spans="1:131" s="229" customFormat="1" ht="26.25" customHeight="1" x14ac:dyDescent="0.2">
      <c r="A12" s="232">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26"/>
      <c r="BA12" s="226"/>
      <c r="BB12" s="226"/>
      <c r="BC12" s="226"/>
      <c r="BD12" s="226"/>
      <c r="BE12" s="227"/>
      <c r="BF12" s="227"/>
      <c r="BG12" s="227"/>
      <c r="BH12" s="227"/>
      <c r="BI12" s="227"/>
      <c r="BJ12" s="227"/>
      <c r="BK12" s="227"/>
      <c r="BL12" s="227"/>
      <c r="BM12" s="227"/>
      <c r="BN12" s="227"/>
      <c r="BO12" s="227"/>
      <c r="BP12" s="227"/>
      <c r="BQ12" s="232">
        <v>6</v>
      </c>
      <c r="BR12" s="233"/>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8"/>
    </row>
    <row r="13" spans="1:131" s="229" customFormat="1" ht="26.25" customHeight="1" x14ac:dyDescent="0.2">
      <c r="A13" s="232">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26"/>
      <c r="BA13" s="226"/>
      <c r="BB13" s="226"/>
      <c r="BC13" s="226"/>
      <c r="BD13" s="226"/>
      <c r="BE13" s="227"/>
      <c r="BF13" s="227"/>
      <c r="BG13" s="227"/>
      <c r="BH13" s="227"/>
      <c r="BI13" s="227"/>
      <c r="BJ13" s="227"/>
      <c r="BK13" s="227"/>
      <c r="BL13" s="227"/>
      <c r="BM13" s="227"/>
      <c r="BN13" s="227"/>
      <c r="BO13" s="227"/>
      <c r="BP13" s="227"/>
      <c r="BQ13" s="232">
        <v>7</v>
      </c>
      <c r="BR13" s="233"/>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8"/>
    </row>
    <row r="14" spans="1:131" s="229" customFormat="1" ht="26.25" customHeight="1" x14ac:dyDescent="0.2">
      <c r="A14" s="232">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26"/>
      <c r="BA14" s="226"/>
      <c r="BB14" s="226"/>
      <c r="BC14" s="226"/>
      <c r="BD14" s="226"/>
      <c r="BE14" s="227"/>
      <c r="BF14" s="227"/>
      <c r="BG14" s="227"/>
      <c r="BH14" s="227"/>
      <c r="BI14" s="227"/>
      <c r="BJ14" s="227"/>
      <c r="BK14" s="227"/>
      <c r="BL14" s="227"/>
      <c r="BM14" s="227"/>
      <c r="BN14" s="227"/>
      <c r="BO14" s="227"/>
      <c r="BP14" s="227"/>
      <c r="BQ14" s="232">
        <v>8</v>
      </c>
      <c r="BR14" s="233"/>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8"/>
    </row>
    <row r="15" spans="1:131" s="229" customFormat="1" ht="26.25" customHeight="1" x14ac:dyDescent="0.2">
      <c r="A15" s="232">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26"/>
      <c r="BA15" s="226"/>
      <c r="BB15" s="226"/>
      <c r="BC15" s="226"/>
      <c r="BD15" s="226"/>
      <c r="BE15" s="227"/>
      <c r="BF15" s="227"/>
      <c r="BG15" s="227"/>
      <c r="BH15" s="227"/>
      <c r="BI15" s="227"/>
      <c r="BJ15" s="227"/>
      <c r="BK15" s="227"/>
      <c r="BL15" s="227"/>
      <c r="BM15" s="227"/>
      <c r="BN15" s="227"/>
      <c r="BO15" s="227"/>
      <c r="BP15" s="227"/>
      <c r="BQ15" s="232">
        <v>9</v>
      </c>
      <c r="BR15" s="233"/>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8"/>
    </row>
    <row r="16" spans="1:131" s="229" customFormat="1" ht="26.25" customHeight="1" x14ac:dyDescent="0.2">
      <c r="A16" s="232">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26"/>
      <c r="BA16" s="226"/>
      <c r="BB16" s="226"/>
      <c r="BC16" s="226"/>
      <c r="BD16" s="226"/>
      <c r="BE16" s="227"/>
      <c r="BF16" s="227"/>
      <c r="BG16" s="227"/>
      <c r="BH16" s="227"/>
      <c r="BI16" s="227"/>
      <c r="BJ16" s="227"/>
      <c r="BK16" s="227"/>
      <c r="BL16" s="227"/>
      <c r="BM16" s="227"/>
      <c r="BN16" s="227"/>
      <c r="BO16" s="227"/>
      <c r="BP16" s="227"/>
      <c r="BQ16" s="232">
        <v>10</v>
      </c>
      <c r="BR16" s="233"/>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8"/>
    </row>
    <row r="17" spans="1:131" s="229" customFormat="1" ht="26.25" customHeight="1" x14ac:dyDescent="0.2">
      <c r="A17" s="232">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26"/>
      <c r="BA17" s="226"/>
      <c r="BB17" s="226"/>
      <c r="BC17" s="226"/>
      <c r="BD17" s="226"/>
      <c r="BE17" s="227"/>
      <c r="BF17" s="227"/>
      <c r="BG17" s="227"/>
      <c r="BH17" s="227"/>
      <c r="BI17" s="227"/>
      <c r="BJ17" s="227"/>
      <c r="BK17" s="227"/>
      <c r="BL17" s="227"/>
      <c r="BM17" s="227"/>
      <c r="BN17" s="227"/>
      <c r="BO17" s="227"/>
      <c r="BP17" s="227"/>
      <c r="BQ17" s="232">
        <v>11</v>
      </c>
      <c r="BR17" s="233"/>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8"/>
    </row>
    <row r="18" spans="1:131" s="229" customFormat="1" ht="26.25" customHeight="1" x14ac:dyDescent="0.2">
      <c r="A18" s="232">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26"/>
      <c r="BA18" s="226"/>
      <c r="BB18" s="226"/>
      <c r="BC18" s="226"/>
      <c r="BD18" s="226"/>
      <c r="BE18" s="227"/>
      <c r="BF18" s="227"/>
      <c r="BG18" s="227"/>
      <c r="BH18" s="227"/>
      <c r="BI18" s="227"/>
      <c r="BJ18" s="227"/>
      <c r="BK18" s="227"/>
      <c r="BL18" s="227"/>
      <c r="BM18" s="227"/>
      <c r="BN18" s="227"/>
      <c r="BO18" s="227"/>
      <c r="BP18" s="227"/>
      <c r="BQ18" s="232">
        <v>12</v>
      </c>
      <c r="BR18" s="233"/>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8"/>
    </row>
    <row r="19" spans="1:131" s="229" customFormat="1" ht="26.25" customHeight="1" x14ac:dyDescent="0.2">
      <c r="A19" s="232">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26"/>
      <c r="BA19" s="226"/>
      <c r="BB19" s="226"/>
      <c r="BC19" s="226"/>
      <c r="BD19" s="226"/>
      <c r="BE19" s="227"/>
      <c r="BF19" s="227"/>
      <c r="BG19" s="227"/>
      <c r="BH19" s="227"/>
      <c r="BI19" s="227"/>
      <c r="BJ19" s="227"/>
      <c r="BK19" s="227"/>
      <c r="BL19" s="227"/>
      <c r="BM19" s="227"/>
      <c r="BN19" s="227"/>
      <c r="BO19" s="227"/>
      <c r="BP19" s="227"/>
      <c r="BQ19" s="232">
        <v>13</v>
      </c>
      <c r="BR19" s="233"/>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8"/>
    </row>
    <row r="20" spans="1:131" s="229" customFormat="1" ht="26.25" customHeight="1" x14ac:dyDescent="0.2">
      <c r="A20" s="232">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26"/>
      <c r="BA20" s="226"/>
      <c r="BB20" s="226"/>
      <c r="BC20" s="226"/>
      <c r="BD20" s="226"/>
      <c r="BE20" s="227"/>
      <c r="BF20" s="227"/>
      <c r="BG20" s="227"/>
      <c r="BH20" s="227"/>
      <c r="BI20" s="227"/>
      <c r="BJ20" s="227"/>
      <c r="BK20" s="227"/>
      <c r="BL20" s="227"/>
      <c r="BM20" s="227"/>
      <c r="BN20" s="227"/>
      <c r="BO20" s="227"/>
      <c r="BP20" s="227"/>
      <c r="BQ20" s="232">
        <v>14</v>
      </c>
      <c r="BR20" s="233"/>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8"/>
    </row>
    <row r="21" spans="1:131" s="229" customFormat="1" ht="26.25" customHeight="1" thickBot="1" x14ac:dyDescent="0.25">
      <c r="A21" s="232">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26"/>
      <c r="BA21" s="226"/>
      <c r="BB21" s="226"/>
      <c r="BC21" s="226"/>
      <c r="BD21" s="226"/>
      <c r="BE21" s="227"/>
      <c r="BF21" s="227"/>
      <c r="BG21" s="227"/>
      <c r="BH21" s="227"/>
      <c r="BI21" s="227"/>
      <c r="BJ21" s="227"/>
      <c r="BK21" s="227"/>
      <c r="BL21" s="227"/>
      <c r="BM21" s="227"/>
      <c r="BN21" s="227"/>
      <c r="BO21" s="227"/>
      <c r="BP21" s="227"/>
      <c r="BQ21" s="232">
        <v>15</v>
      </c>
      <c r="BR21" s="233"/>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8"/>
    </row>
    <row r="22" spans="1:131" s="229" customFormat="1" ht="26.25" customHeight="1" x14ac:dyDescent="0.2">
      <c r="A22" s="232">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399</v>
      </c>
      <c r="BA22" s="1041"/>
      <c r="BB22" s="1041"/>
      <c r="BC22" s="1041"/>
      <c r="BD22" s="1042"/>
      <c r="BE22" s="227"/>
      <c r="BF22" s="227"/>
      <c r="BG22" s="227"/>
      <c r="BH22" s="227"/>
      <c r="BI22" s="227"/>
      <c r="BJ22" s="227"/>
      <c r="BK22" s="227"/>
      <c r="BL22" s="227"/>
      <c r="BM22" s="227"/>
      <c r="BN22" s="227"/>
      <c r="BO22" s="227"/>
      <c r="BP22" s="227"/>
      <c r="BQ22" s="232">
        <v>16</v>
      </c>
      <c r="BR22" s="233"/>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8"/>
    </row>
    <row r="23" spans="1:131" s="229" customFormat="1" ht="26.25" customHeight="1" thickBot="1" x14ac:dyDescent="0.25">
      <c r="A23" s="234" t="s">
        <v>400</v>
      </c>
      <c r="B23" s="950" t="s">
        <v>401</v>
      </c>
      <c r="C23" s="951"/>
      <c r="D23" s="951"/>
      <c r="E23" s="951"/>
      <c r="F23" s="951"/>
      <c r="G23" s="951"/>
      <c r="H23" s="951"/>
      <c r="I23" s="951"/>
      <c r="J23" s="951"/>
      <c r="K23" s="951"/>
      <c r="L23" s="951"/>
      <c r="M23" s="951"/>
      <c r="N23" s="951"/>
      <c r="O23" s="951"/>
      <c r="P23" s="961"/>
      <c r="Q23" s="1080">
        <v>1717</v>
      </c>
      <c r="R23" s="1074"/>
      <c r="S23" s="1074"/>
      <c r="T23" s="1074"/>
      <c r="U23" s="1074"/>
      <c r="V23" s="1074">
        <v>1605</v>
      </c>
      <c r="W23" s="1074"/>
      <c r="X23" s="1074"/>
      <c r="Y23" s="1074"/>
      <c r="Z23" s="1074"/>
      <c r="AA23" s="1074">
        <v>112</v>
      </c>
      <c r="AB23" s="1074"/>
      <c r="AC23" s="1074"/>
      <c r="AD23" s="1074"/>
      <c r="AE23" s="1081"/>
      <c r="AF23" s="1082">
        <v>93</v>
      </c>
      <c r="AG23" s="1074"/>
      <c r="AH23" s="1074"/>
      <c r="AI23" s="1074"/>
      <c r="AJ23" s="1083"/>
      <c r="AK23" s="1084"/>
      <c r="AL23" s="1085"/>
      <c r="AM23" s="1085"/>
      <c r="AN23" s="1085"/>
      <c r="AO23" s="1085"/>
      <c r="AP23" s="1074">
        <v>435</v>
      </c>
      <c r="AQ23" s="1074"/>
      <c r="AR23" s="1074"/>
      <c r="AS23" s="1074"/>
      <c r="AT23" s="1074"/>
      <c r="AU23" s="1075"/>
      <c r="AV23" s="1075"/>
      <c r="AW23" s="1075"/>
      <c r="AX23" s="1075"/>
      <c r="AY23" s="1076"/>
      <c r="AZ23" s="1077" t="s">
        <v>243</v>
      </c>
      <c r="BA23" s="1078"/>
      <c r="BB23" s="1078"/>
      <c r="BC23" s="1078"/>
      <c r="BD23" s="1079"/>
      <c r="BE23" s="227"/>
      <c r="BF23" s="227"/>
      <c r="BG23" s="227"/>
      <c r="BH23" s="227"/>
      <c r="BI23" s="227"/>
      <c r="BJ23" s="227"/>
      <c r="BK23" s="227"/>
      <c r="BL23" s="227"/>
      <c r="BM23" s="227"/>
      <c r="BN23" s="227"/>
      <c r="BO23" s="227"/>
      <c r="BP23" s="227"/>
      <c r="BQ23" s="232">
        <v>17</v>
      </c>
      <c r="BR23" s="233"/>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8"/>
    </row>
    <row r="24" spans="1:131" s="229" customFormat="1" ht="26.25" customHeight="1" x14ac:dyDescent="0.2">
      <c r="A24" s="1073" t="s">
        <v>402</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6"/>
      <c r="BA24" s="226"/>
      <c r="BB24" s="226"/>
      <c r="BC24" s="226"/>
      <c r="BD24" s="226"/>
      <c r="BE24" s="227"/>
      <c r="BF24" s="227"/>
      <c r="BG24" s="227"/>
      <c r="BH24" s="227"/>
      <c r="BI24" s="227"/>
      <c r="BJ24" s="227"/>
      <c r="BK24" s="227"/>
      <c r="BL24" s="227"/>
      <c r="BM24" s="227"/>
      <c r="BN24" s="227"/>
      <c r="BO24" s="227"/>
      <c r="BP24" s="227"/>
      <c r="BQ24" s="232">
        <v>18</v>
      </c>
      <c r="BR24" s="233"/>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8"/>
    </row>
    <row r="25" spans="1:131" ht="26.25" customHeight="1" thickBot="1" x14ac:dyDescent="0.25">
      <c r="A25" s="1072" t="s">
        <v>403</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6"/>
      <c r="BK25" s="226"/>
      <c r="BL25" s="226"/>
      <c r="BM25" s="226"/>
      <c r="BN25" s="226"/>
      <c r="BO25" s="235"/>
      <c r="BP25" s="235"/>
      <c r="BQ25" s="232">
        <v>19</v>
      </c>
      <c r="BR25" s="233"/>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2">
      <c r="A26" s="1008" t="s">
        <v>381</v>
      </c>
      <c r="B26" s="1009"/>
      <c r="C26" s="1009"/>
      <c r="D26" s="1009"/>
      <c r="E26" s="1009"/>
      <c r="F26" s="1009"/>
      <c r="G26" s="1009"/>
      <c r="H26" s="1009"/>
      <c r="I26" s="1009"/>
      <c r="J26" s="1009"/>
      <c r="K26" s="1009"/>
      <c r="L26" s="1009"/>
      <c r="M26" s="1009"/>
      <c r="N26" s="1009"/>
      <c r="O26" s="1009"/>
      <c r="P26" s="1010"/>
      <c r="Q26" s="1014" t="s">
        <v>404</v>
      </c>
      <c r="R26" s="1015"/>
      <c r="S26" s="1015"/>
      <c r="T26" s="1015"/>
      <c r="U26" s="1016"/>
      <c r="V26" s="1014" t="s">
        <v>405</v>
      </c>
      <c r="W26" s="1015"/>
      <c r="X26" s="1015"/>
      <c r="Y26" s="1015"/>
      <c r="Z26" s="1016"/>
      <c r="AA26" s="1014" t="s">
        <v>406</v>
      </c>
      <c r="AB26" s="1015"/>
      <c r="AC26" s="1015"/>
      <c r="AD26" s="1015"/>
      <c r="AE26" s="1015"/>
      <c r="AF26" s="1068" t="s">
        <v>407</v>
      </c>
      <c r="AG26" s="1021"/>
      <c r="AH26" s="1021"/>
      <c r="AI26" s="1021"/>
      <c r="AJ26" s="1069"/>
      <c r="AK26" s="1015" t="s">
        <v>408</v>
      </c>
      <c r="AL26" s="1015"/>
      <c r="AM26" s="1015"/>
      <c r="AN26" s="1015"/>
      <c r="AO26" s="1016"/>
      <c r="AP26" s="1014" t="s">
        <v>409</v>
      </c>
      <c r="AQ26" s="1015"/>
      <c r="AR26" s="1015"/>
      <c r="AS26" s="1015"/>
      <c r="AT26" s="1016"/>
      <c r="AU26" s="1014" t="s">
        <v>410</v>
      </c>
      <c r="AV26" s="1015"/>
      <c r="AW26" s="1015"/>
      <c r="AX26" s="1015"/>
      <c r="AY26" s="1016"/>
      <c r="AZ26" s="1014" t="s">
        <v>411</v>
      </c>
      <c r="BA26" s="1015"/>
      <c r="BB26" s="1015"/>
      <c r="BC26" s="1015"/>
      <c r="BD26" s="1016"/>
      <c r="BE26" s="1014" t="s">
        <v>388</v>
      </c>
      <c r="BF26" s="1015"/>
      <c r="BG26" s="1015"/>
      <c r="BH26" s="1015"/>
      <c r="BI26" s="1028"/>
      <c r="BJ26" s="226"/>
      <c r="BK26" s="226"/>
      <c r="BL26" s="226"/>
      <c r="BM26" s="226"/>
      <c r="BN26" s="226"/>
      <c r="BO26" s="235"/>
      <c r="BP26" s="235"/>
      <c r="BQ26" s="232">
        <v>20</v>
      </c>
      <c r="BR26" s="233"/>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5"/>
      <c r="BP27" s="235"/>
      <c r="BQ27" s="232">
        <v>21</v>
      </c>
      <c r="BR27" s="233"/>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2">
      <c r="A28" s="236">
        <v>1</v>
      </c>
      <c r="B28" s="1060" t="s">
        <v>412</v>
      </c>
      <c r="C28" s="1061"/>
      <c r="D28" s="1061"/>
      <c r="E28" s="1061"/>
      <c r="F28" s="1061"/>
      <c r="G28" s="1061"/>
      <c r="H28" s="1061"/>
      <c r="I28" s="1061"/>
      <c r="J28" s="1061"/>
      <c r="K28" s="1061"/>
      <c r="L28" s="1061"/>
      <c r="M28" s="1061"/>
      <c r="N28" s="1061"/>
      <c r="O28" s="1061"/>
      <c r="P28" s="1062"/>
      <c r="Q28" s="1063">
        <v>78</v>
      </c>
      <c r="R28" s="1064"/>
      <c r="S28" s="1064"/>
      <c r="T28" s="1064"/>
      <c r="U28" s="1064"/>
      <c r="V28" s="1064">
        <v>72</v>
      </c>
      <c r="W28" s="1064"/>
      <c r="X28" s="1064"/>
      <c r="Y28" s="1064"/>
      <c r="Z28" s="1064"/>
      <c r="AA28" s="1064">
        <v>6</v>
      </c>
      <c r="AB28" s="1064"/>
      <c r="AC28" s="1064"/>
      <c r="AD28" s="1064"/>
      <c r="AE28" s="1065"/>
      <c r="AF28" s="1066">
        <v>6</v>
      </c>
      <c r="AG28" s="1064"/>
      <c r="AH28" s="1064"/>
      <c r="AI28" s="1064"/>
      <c r="AJ28" s="1067"/>
      <c r="AK28" s="1055">
        <v>8</v>
      </c>
      <c r="AL28" s="1056"/>
      <c r="AM28" s="1056"/>
      <c r="AN28" s="1056"/>
      <c r="AO28" s="1056"/>
      <c r="AP28" s="1056" t="s">
        <v>592</v>
      </c>
      <c r="AQ28" s="1056"/>
      <c r="AR28" s="1056"/>
      <c r="AS28" s="1056"/>
      <c r="AT28" s="1056"/>
      <c r="AU28" s="1056" t="s">
        <v>592</v>
      </c>
      <c r="AV28" s="1056"/>
      <c r="AW28" s="1056"/>
      <c r="AX28" s="1056"/>
      <c r="AY28" s="1056"/>
      <c r="AZ28" s="1057" t="s">
        <v>592</v>
      </c>
      <c r="BA28" s="1057"/>
      <c r="BB28" s="1057"/>
      <c r="BC28" s="1057"/>
      <c r="BD28" s="1057"/>
      <c r="BE28" s="1058"/>
      <c r="BF28" s="1058"/>
      <c r="BG28" s="1058"/>
      <c r="BH28" s="1058"/>
      <c r="BI28" s="1059"/>
      <c r="BJ28" s="226"/>
      <c r="BK28" s="226"/>
      <c r="BL28" s="226"/>
      <c r="BM28" s="226"/>
      <c r="BN28" s="226"/>
      <c r="BO28" s="235"/>
      <c r="BP28" s="235"/>
      <c r="BQ28" s="232">
        <v>22</v>
      </c>
      <c r="BR28" s="233"/>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2">
      <c r="A29" s="236">
        <v>2</v>
      </c>
      <c r="B29" s="1043" t="s">
        <v>413</v>
      </c>
      <c r="C29" s="1044"/>
      <c r="D29" s="1044"/>
      <c r="E29" s="1044"/>
      <c r="F29" s="1044"/>
      <c r="G29" s="1044"/>
      <c r="H29" s="1044"/>
      <c r="I29" s="1044"/>
      <c r="J29" s="1044"/>
      <c r="K29" s="1044"/>
      <c r="L29" s="1044"/>
      <c r="M29" s="1044"/>
      <c r="N29" s="1044"/>
      <c r="O29" s="1044"/>
      <c r="P29" s="1045"/>
      <c r="Q29" s="1051">
        <v>84</v>
      </c>
      <c r="R29" s="1052"/>
      <c r="S29" s="1052"/>
      <c r="T29" s="1052"/>
      <c r="U29" s="1052"/>
      <c r="V29" s="1052">
        <v>73</v>
      </c>
      <c r="W29" s="1052"/>
      <c r="X29" s="1052"/>
      <c r="Y29" s="1052"/>
      <c r="Z29" s="1052"/>
      <c r="AA29" s="1052">
        <v>11</v>
      </c>
      <c r="AB29" s="1052"/>
      <c r="AC29" s="1052"/>
      <c r="AD29" s="1052"/>
      <c r="AE29" s="1053"/>
      <c r="AF29" s="1048">
        <v>11</v>
      </c>
      <c r="AG29" s="1049"/>
      <c r="AH29" s="1049"/>
      <c r="AI29" s="1049"/>
      <c r="AJ29" s="1050"/>
      <c r="AK29" s="993">
        <v>13</v>
      </c>
      <c r="AL29" s="984"/>
      <c r="AM29" s="984"/>
      <c r="AN29" s="984"/>
      <c r="AO29" s="984"/>
      <c r="AP29" s="984" t="s">
        <v>592</v>
      </c>
      <c r="AQ29" s="984"/>
      <c r="AR29" s="984"/>
      <c r="AS29" s="984"/>
      <c r="AT29" s="984"/>
      <c r="AU29" s="984" t="s">
        <v>592</v>
      </c>
      <c r="AV29" s="984"/>
      <c r="AW29" s="984"/>
      <c r="AX29" s="984"/>
      <c r="AY29" s="984"/>
      <c r="AZ29" s="1054" t="s">
        <v>592</v>
      </c>
      <c r="BA29" s="1054"/>
      <c r="BB29" s="1054"/>
      <c r="BC29" s="1054"/>
      <c r="BD29" s="1054"/>
      <c r="BE29" s="985"/>
      <c r="BF29" s="985"/>
      <c r="BG29" s="985"/>
      <c r="BH29" s="985"/>
      <c r="BI29" s="986"/>
      <c r="BJ29" s="226"/>
      <c r="BK29" s="226"/>
      <c r="BL29" s="226"/>
      <c r="BM29" s="226"/>
      <c r="BN29" s="226"/>
      <c r="BO29" s="235"/>
      <c r="BP29" s="235"/>
      <c r="BQ29" s="232">
        <v>23</v>
      </c>
      <c r="BR29" s="233"/>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2">
      <c r="A30" s="236">
        <v>3</v>
      </c>
      <c r="B30" s="1043" t="s">
        <v>414</v>
      </c>
      <c r="C30" s="1044"/>
      <c r="D30" s="1044"/>
      <c r="E30" s="1044"/>
      <c r="F30" s="1044"/>
      <c r="G30" s="1044"/>
      <c r="H30" s="1044"/>
      <c r="I30" s="1044"/>
      <c r="J30" s="1044"/>
      <c r="K30" s="1044"/>
      <c r="L30" s="1044"/>
      <c r="M30" s="1044"/>
      <c r="N30" s="1044"/>
      <c r="O30" s="1044"/>
      <c r="P30" s="1045"/>
      <c r="Q30" s="1051">
        <v>50</v>
      </c>
      <c r="R30" s="1052"/>
      <c r="S30" s="1052"/>
      <c r="T30" s="1052"/>
      <c r="U30" s="1052"/>
      <c r="V30" s="1052">
        <v>45</v>
      </c>
      <c r="W30" s="1052"/>
      <c r="X30" s="1052"/>
      <c r="Y30" s="1052"/>
      <c r="Z30" s="1052"/>
      <c r="AA30" s="1052">
        <v>5</v>
      </c>
      <c r="AB30" s="1052"/>
      <c r="AC30" s="1052"/>
      <c r="AD30" s="1052"/>
      <c r="AE30" s="1053"/>
      <c r="AF30" s="1048">
        <v>5</v>
      </c>
      <c r="AG30" s="1049"/>
      <c r="AH30" s="1049"/>
      <c r="AI30" s="1049"/>
      <c r="AJ30" s="1050"/>
      <c r="AK30" s="993">
        <v>14</v>
      </c>
      <c r="AL30" s="984"/>
      <c r="AM30" s="984"/>
      <c r="AN30" s="984"/>
      <c r="AO30" s="984"/>
      <c r="AP30" s="984" t="s">
        <v>592</v>
      </c>
      <c r="AQ30" s="984"/>
      <c r="AR30" s="984"/>
      <c r="AS30" s="984"/>
      <c r="AT30" s="984"/>
      <c r="AU30" s="984" t="s">
        <v>592</v>
      </c>
      <c r="AV30" s="984"/>
      <c r="AW30" s="984"/>
      <c r="AX30" s="984"/>
      <c r="AY30" s="984"/>
      <c r="AZ30" s="1054" t="s">
        <v>592</v>
      </c>
      <c r="BA30" s="1054"/>
      <c r="BB30" s="1054"/>
      <c r="BC30" s="1054"/>
      <c r="BD30" s="1054"/>
      <c r="BE30" s="985"/>
      <c r="BF30" s="985"/>
      <c r="BG30" s="985"/>
      <c r="BH30" s="985"/>
      <c r="BI30" s="986"/>
      <c r="BJ30" s="226"/>
      <c r="BK30" s="226"/>
      <c r="BL30" s="226"/>
      <c r="BM30" s="226"/>
      <c r="BN30" s="226"/>
      <c r="BO30" s="235"/>
      <c r="BP30" s="235"/>
      <c r="BQ30" s="232">
        <v>24</v>
      </c>
      <c r="BR30" s="233"/>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2">
      <c r="A31" s="236">
        <v>4</v>
      </c>
      <c r="B31" s="1043" t="s">
        <v>415</v>
      </c>
      <c r="C31" s="1044"/>
      <c r="D31" s="1044"/>
      <c r="E31" s="1044"/>
      <c r="F31" s="1044"/>
      <c r="G31" s="1044"/>
      <c r="H31" s="1044"/>
      <c r="I31" s="1044"/>
      <c r="J31" s="1044"/>
      <c r="K31" s="1044"/>
      <c r="L31" s="1044"/>
      <c r="M31" s="1044"/>
      <c r="N31" s="1044"/>
      <c r="O31" s="1044"/>
      <c r="P31" s="1045"/>
      <c r="Q31" s="1051">
        <v>8</v>
      </c>
      <c r="R31" s="1052"/>
      <c r="S31" s="1052"/>
      <c r="T31" s="1052"/>
      <c r="U31" s="1052"/>
      <c r="V31" s="1052">
        <v>8</v>
      </c>
      <c r="W31" s="1052"/>
      <c r="X31" s="1052"/>
      <c r="Y31" s="1052"/>
      <c r="Z31" s="1052"/>
      <c r="AA31" s="1052">
        <v>0</v>
      </c>
      <c r="AB31" s="1052"/>
      <c r="AC31" s="1052"/>
      <c r="AD31" s="1052"/>
      <c r="AE31" s="1053"/>
      <c r="AF31" s="1048">
        <v>0</v>
      </c>
      <c r="AG31" s="1049"/>
      <c r="AH31" s="1049"/>
      <c r="AI31" s="1049"/>
      <c r="AJ31" s="1050"/>
      <c r="AK31" s="993">
        <v>4</v>
      </c>
      <c r="AL31" s="984"/>
      <c r="AM31" s="984"/>
      <c r="AN31" s="984"/>
      <c r="AO31" s="984"/>
      <c r="AP31" s="984" t="s">
        <v>592</v>
      </c>
      <c r="AQ31" s="984"/>
      <c r="AR31" s="984"/>
      <c r="AS31" s="984"/>
      <c r="AT31" s="984"/>
      <c r="AU31" s="984" t="s">
        <v>592</v>
      </c>
      <c r="AV31" s="984"/>
      <c r="AW31" s="984"/>
      <c r="AX31" s="984"/>
      <c r="AY31" s="984"/>
      <c r="AZ31" s="1054" t="s">
        <v>592</v>
      </c>
      <c r="BA31" s="1054"/>
      <c r="BB31" s="1054"/>
      <c r="BC31" s="1054"/>
      <c r="BD31" s="1054"/>
      <c r="BE31" s="985"/>
      <c r="BF31" s="985"/>
      <c r="BG31" s="985"/>
      <c r="BH31" s="985"/>
      <c r="BI31" s="986"/>
      <c r="BJ31" s="226"/>
      <c r="BK31" s="226"/>
      <c r="BL31" s="226"/>
      <c r="BM31" s="226"/>
      <c r="BN31" s="226"/>
      <c r="BO31" s="235"/>
      <c r="BP31" s="235"/>
      <c r="BQ31" s="232">
        <v>25</v>
      </c>
      <c r="BR31" s="233"/>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2">
      <c r="A32" s="236">
        <v>5</v>
      </c>
      <c r="B32" s="1043" t="s">
        <v>416</v>
      </c>
      <c r="C32" s="1044"/>
      <c r="D32" s="1044"/>
      <c r="E32" s="1044"/>
      <c r="F32" s="1044"/>
      <c r="G32" s="1044"/>
      <c r="H32" s="1044"/>
      <c r="I32" s="1044"/>
      <c r="J32" s="1044"/>
      <c r="K32" s="1044"/>
      <c r="L32" s="1044"/>
      <c r="M32" s="1044"/>
      <c r="N32" s="1044"/>
      <c r="O32" s="1044"/>
      <c r="P32" s="1045"/>
      <c r="Q32" s="1051">
        <v>163</v>
      </c>
      <c r="R32" s="1052"/>
      <c r="S32" s="1052"/>
      <c r="T32" s="1052"/>
      <c r="U32" s="1052"/>
      <c r="V32" s="1052">
        <v>159</v>
      </c>
      <c r="W32" s="1052"/>
      <c r="X32" s="1052"/>
      <c r="Y32" s="1052"/>
      <c r="Z32" s="1052"/>
      <c r="AA32" s="1052">
        <v>4</v>
      </c>
      <c r="AB32" s="1052"/>
      <c r="AC32" s="1052"/>
      <c r="AD32" s="1052"/>
      <c r="AE32" s="1053"/>
      <c r="AF32" s="1048">
        <v>4</v>
      </c>
      <c r="AG32" s="1049"/>
      <c r="AH32" s="1049"/>
      <c r="AI32" s="1049"/>
      <c r="AJ32" s="1050"/>
      <c r="AK32" s="993">
        <v>70</v>
      </c>
      <c r="AL32" s="984"/>
      <c r="AM32" s="984"/>
      <c r="AN32" s="984"/>
      <c r="AO32" s="984"/>
      <c r="AP32" s="984">
        <v>126</v>
      </c>
      <c r="AQ32" s="984"/>
      <c r="AR32" s="984"/>
      <c r="AS32" s="984"/>
      <c r="AT32" s="984"/>
      <c r="AU32" s="984">
        <v>122</v>
      </c>
      <c r="AV32" s="984"/>
      <c r="AW32" s="984"/>
      <c r="AX32" s="984"/>
      <c r="AY32" s="984"/>
      <c r="AZ32" s="1054" t="s">
        <v>592</v>
      </c>
      <c r="BA32" s="1054"/>
      <c r="BB32" s="1054"/>
      <c r="BC32" s="1054"/>
      <c r="BD32" s="1054"/>
      <c r="BE32" s="985" t="s">
        <v>417</v>
      </c>
      <c r="BF32" s="985"/>
      <c r="BG32" s="985"/>
      <c r="BH32" s="985"/>
      <c r="BI32" s="986"/>
      <c r="BJ32" s="226"/>
      <c r="BK32" s="226"/>
      <c r="BL32" s="226"/>
      <c r="BM32" s="226"/>
      <c r="BN32" s="226"/>
      <c r="BO32" s="235"/>
      <c r="BP32" s="235"/>
      <c r="BQ32" s="232">
        <v>26</v>
      </c>
      <c r="BR32" s="233"/>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2">
      <c r="A33" s="236">
        <v>6</v>
      </c>
      <c r="B33" s="1043" t="s">
        <v>418</v>
      </c>
      <c r="C33" s="1044"/>
      <c r="D33" s="1044"/>
      <c r="E33" s="1044"/>
      <c r="F33" s="1044"/>
      <c r="G33" s="1044"/>
      <c r="H33" s="1044"/>
      <c r="I33" s="1044"/>
      <c r="J33" s="1044"/>
      <c r="K33" s="1044"/>
      <c r="L33" s="1044"/>
      <c r="M33" s="1044"/>
      <c r="N33" s="1044"/>
      <c r="O33" s="1044"/>
      <c r="P33" s="1045"/>
      <c r="Q33" s="1051">
        <v>72</v>
      </c>
      <c r="R33" s="1052"/>
      <c r="S33" s="1052"/>
      <c r="T33" s="1052"/>
      <c r="U33" s="1052"/>
      <c r="V33" s="1052">
        <v>62</v>
      </c>
      <c r="W33" s="1052"/>
      <c r="X33" s="1052"/>
      <c r="Y33" s="1052"/>
      <c r="Z33" s="1052"/>
      <c r="AA33" s="1052">
        <v>10</v>
      </c>
      <c r="AB33" s="1052"/>
      <c r="AC33" s="1052"/>
      <c r="AD33" s="1052"/>
      <c r="AE33" s="1053"/>
      <c r="AF33" s="1048">
        <v>10</v>
      </c>
      <c r="AG33" s="1049"/>
      <c r="AH33" s="1049"/>
      <c r="AI33" s="1049"/>
      <c r="AJ33" s="1050"/>
      <c r="AK33" s="993">
        <v>48</v>
      </c>
      <c r="AL33" s="984"/>
      <c r="AM33" s="984"/>
      <c r="AN33" s="984"/>
      <c r="AO33" s="984"/>
      <c r="AP33" s="984">
        <v>43</v>
      </c>
      <c r="AQ33" s="984"/>
      <c r="AR33" s="984"/>
      <c r="AS33" s="984"/>
      <c r="AT33" s="984"/>
      <c r="AU33" s="984">
        <v>43</v>
      </c>
      <c r="AV33" s="984"/>
      <c r="AW33" s="984"/>
      <c r="AX33" s="984"/>
      <c r="AY33" s="984"/>
      <c r="AZ33" s="1054" t="s">
        <v>592</v>
      </c>
      <c r="BA33" s="1054"/>
      <c r="BB33" s="1054"/>
      <c r="BC33" s="1054"/>
      <c r="BD33" s="1054"/>
      <c r="BE33" s="985" t="s">
        <v>417</v>
      </c>
      <c r="BF33" s="985"/>
      <c r="BG33" s="985"/>
      <c r="BH33" s="985"/>
      <c r="BI33" s="986"/>
      <c r="BJ33" s="226"/>
      <c r="BK33" s="226"/>
      <c r="BL33" s="226"/>
      <c r="BM33" s="226"/>
      <c r="BN33" s="226"/>
      <c r="BO33" s="235"/>
      <c r="BP33" s="235"/>
      <c r="BQ33" s="232">
        <v>27</v>
      </c>
      <c r="BR33" s="233"/>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2">
      <c r="A34" s="236">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6"/>
      <c r="BK34" s="226"/>
      <c r="BL34" s="226"/>
      <c r="BM34" s="226"/>
      <c r="BN34" s="226"/>
      <c r="BO34" s="235"/>
      <c r="BP34" s="235"/>
      <c r="BQ34" s="232">
        <v>28</v>
      </c>
      <c r="BR34" s="233"/>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2">
      <c r="A35" s="236">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6"/>
      <c r="BK35" s="226"/>
      <c r="BL35" s="226"/>
      <c r="BM35" s="226"/>
      <c r="BN35" s="226"/>
      <c r="BO35" s="235"/>
      <c r="BP35" s="235"/>
      <c r="BQ35" s="232">
        <v>29</v>
      </c>
      <c r="BR35" s="233"/>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2">
      <c r="A36" s="236">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5"/>
      <c r="BP36" s="235"/>
      <c r="BQ36" s="232">
        <v>30</v>
      </c>
      <c r="BR36" s="233"/>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2">
      <c r="A37" s="236">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5"/>
      <c r="BP37" s="235"/>
      <c r="BQ37" s="232">
        <v>31</v>
      </c>
      <c r="BR37" s="233"/>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2">
      <c r="A38" s="236">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5"/>
      <c r="BP38" s="235"/>
      <c r="BQ38" s="232">
        <v>32</v>
      </c>
      <c r="BR38" s="233"/>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2">
      <c r="A39" s="236">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5"/>
      <c r="BP39" s="235"/>
      <c r="BQ39" s="232">
        <v>33</v>
      </c>
      <c r="BR39" s="233"/>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2">
      <c r="A40" s="232">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5"/>
      <c r="BP40" s="235"/>
      <c r="BQ40" s="232">
        <v>34</v>
      </c>
      <c r="BR40" s="233"/>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2">
      <c r="A41" s="232">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5"/>
      <c r="BP41" s="235"/>
      <c r="BQ41" s="232">
        <v>35</v>
      </c>
      <c r="BR41" s="233"/>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2">
      <c r="A42" s="232">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5"/>
      <c r="BP42" s="235"/>
      <c r="BQ42" s="232">
        <v>36</v>
      </c>
      <c r="BR42" s="233"/>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2">
      <c r="A43" s="232">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5"/>
      <c r="BP43" s="235"/>
      <c r="BQ43" s="232">
        <v>37</v>
      </c>
      <c r="BR43" s="233"/>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2">
      <c r="A44" s="232">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5"/>
      <c r="BP44" s="235"/>
      <c r="BQ44" s="232">
        <v>38</v>
      </c>
      <c r="BR44" s="233"/>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2">
      <c r="A45" s="232">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5"/>
      <c r="BP45" s="235"/>
      <c r="BQ45" s="232">
        <v>39</v>
      </c>
      <c r="BR45" s="233"/>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2">
      <c r="A46" s="232">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5"/>
      <c r="BP46" s="235"/>
      <c r="BQ46" s="232">
        <v>40</v>
      </c>
      <c r="BR46" s="233"/>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2">
      <c r="A47" s="232">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5"/>
      <c r="BP47" s="235"/>
      <c r="BQ47" s="232">
        <v>41</v>
      </c>
      <c r="BR47" s="233"/>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2">
      <c r="A48" s="232">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5"/>
      <c r="BP48" s="235"/>
      <c r="BQ48" s="232">
        <v>42</v>
      </c>
      <c r="BR48" s="233"/>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2">
      <c r="A49" s="232">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5"/>
      <c r="BP49" s="235"/>
      <c r="BQ49" s="232">
        <v>43</v>
      </c>
      <c r="BR49" s="233"/>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2">
      <c r="A50" s="232">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5"/>
      <c r="BP50" s="235"/>
      <c r="BQ50" s="232">
        <v>44</v>
      </c>
      <c r="BR50" s="233"/>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2">
      <c r="A51" s="232">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5"/>
      <c r="BP51" s="235"/>
      <c r="BQ51" s="232">
        <v>45</v>
      </c>
      <c r="BR51" s="233"/>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2">
      <c r="A52" s="232">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5"/>
      <c r="BP52" s="235"/>
      <c r="BQ52" s="232">
        <v>46</v>
      </c>
      <c r="BR52" s="233"/>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2">
      <c r="A53" s="232">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5"/>
      <c r="BP53" s="235"/>
      <c r="BQ53" s="232">
        <v>47</v>
      </c>
      <c r="BR53" s="233"/>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2">
      <c r="A54" s="232">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5"/>
      <c r="BP54" s="235"/>
      <c r="BQ54" s="232">
        <v>48</v>
      </c>
      <c r="BR54" s="233"/>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2">
      <c r="A55" s="232">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5"/>
      <c r="BP55" s="235"/>
      <c r="BQ55" s="232">
        <v>49</v>
      </c>
      <c r="BR55" s="233"/>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2">
      <c r="A56" s="232">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5"/>
      <c r="BP56" s="235"/>
      <c r="BQ56" s="232">
        <v>50</v>
      </c>
      <c r="BR56" s="233"/>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2">
      <c r="A57" s="232">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5"/>
      <c r="BP57" s="235"/>
      <c r="BQ57" s="232">
        <v>51</v>
      </c>
      <c r="BR57" s="233"/>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2">
      <c r="A58" s="232">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5"/>
      <c r="BP58" s="235"/>
      <c r="BQ58" s="232">
        <v>52</v>
      </c>
      <c r="BR58" s="233"/>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2">
      <c r="A59" s="232">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5"/>
      <c r="BP59" s="235"/>
      <c r="BQ59" s="232">
        <v>53</v>
      </c>
      <c r="BR59" s="233"/>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2">
      <c r="A60" s="232">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5"/>
      <c r="BP60" s="235"/>
      <c r="BQ60" s="232">
        <v>54</v>
      </c>
      <c r="BR60" s="233"/>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5">
      <c r="A61" s="232">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5"/>
      <c r="BP61" s="235"/>
      <c r="BQ61" s="232">
        <v>55</v>
      </c>
      <c r="BR61" s="233"/>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2">
      <c r="A62" s="232">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419</v>
      </c>
      <c r="BK62" s="1041"/>
      <c r="BL62" s="1041"/>
      <c r="BM62" s="1041"/>
      <c r="BN62" s="1042"/>
      <c r="BO62" s="235"/>
      <c r="BP62" s="235"/>
      <c r="BQ62" s="232">
        <v>56</v>
      </c>
      <c r="BR62" s="233"/>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5">
      <c r="A63" s="234" t="s">
        <v>400</v>
      </c>
      <c r="B63" s="950" t="s">
        <v>420</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37</v>
      </c>
      <c r="AG63" s="972"/>
      <c r="AH63" s="972"/>
      <c r="AI63" s="972"/>
      <c r="AJ63" s="1035"/>
      <c r="AK63" s="1036"/>
      <c r="AL63" s="976"/>
      <c r="AM63" s="976"/>
      <c r="AN63" s="976"/>
      <c r="AO63" s="976"/>
      <c r="AP63" s="972">
        <v>169</v>
      </c>
      <c r="AQ63" s="972"/>
      <c r="AR63" s="972"/>
      <c r="AS63" s="972"/>
      <c r="AT63" s="972"/>
      <c r="AU63" s="972">
        <v>165</v>
      </c>
      <c r="AV63" s="972"/>
      <c r="AW63" s="972"/>
      <c r="AX63" s="972"/>
      <c r="AY63" s="972"/>
      <c r="AZ63" s="1030"/>
      <c r="BA63" s="1030"/>
      <c r="BB63" s="1030"/>
      <c r="BC63" s="1030"/>
      <c r="BD63" s="1030"/>
      <c r="BE63" s="973"/>
      <c r="BF63" s="973"/>
      <c r="BG63" s="973"/>
      <c r="BH63" s="973"/>
      <c r="BI63" s="974"/>
      <c r="BJ63" s="1031" t="s">
        <v>243</v>
      </c>
      <c r="BK63" s="966"/>
      <c r="BL63" s="966"/>
      <c r="BM63" s="966"/>
      <c r="BN63" s="1032"/>
      <c r="BO63" s="235"/>
      <c r="BP63" s="235"/>
      <c r="BQ63" s="232">
        <v>57</v>
      </c>
      <c r="BR63" s="233"/>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5">
      <c r="A65" s="226" t="s">
        <v>421</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2">
      <c r="A66" s="1008" t="s">
        <v>422</v>
      </c>
      <c r="B66" s="1009"/>
      <c r="C66" s="1009"/>
      <c r="D66" s="1009"/>
      <c r="E66" s="1009"/>
      <c r="F66" s="1009"/>
      <c r="G66" s="1009"/>
      <c r="H66" s="1009"/>
      <c r="I66" s="1009"/>
      <c r="J66" s="1009"/>
      <c r="K66" s="1009"/>
      <c r="L66" s="1009"/>
      <c r="M66" s="1009"/>
      <c r="N66" s="1009"/>
      <c r="O66" s="1009"/>
      <c r="P66" s="1010"/>
      <c r="Q66" s="1014" t="s">
        <v>404</v>
      </c>
      <c r="R66" s="1015"/>
      <c r="S66" s="1015"/>
      <c r="T66" s="1015"/>
      <c r="U66" s="1016"/>
      <c r="V66" s="1014" t="s">
        <v>423</v>
      </c>
      <c r="W66" s="1015"/>
      <c r="X66" s="1015"/>
      <c r="Y66" s="1015"/>
      <c r="Z66" s="1016"/>
      <c r="AA66" s="1014" t="s">
        <v>406</v>
      </c>
      <c r="AB66" s="1015"/>
      <c r="AC66" s="1015"/>
      <c r="AD66" s="1015"/>
      <c r="AE66" s="1016"/>
      <c r="AF66" s="1020" t="s">
        <v>407</v>
      </c>
      <c r="AG66" s="1021"/>
      <c r="AH66" s="1021"/>
      <c r="AI66" s="1021"/>
      <c r="AJ66" s="1022"/>
      <c r="AK66" s="1014" t="s">
        <v>408</v>
      </c>
      <c r="AL66" s="1009"/>
      <c r="AM66" s="1009"/>
      <c r="AN66" s="1009"/>
      <c r="AO66" s="1010"/>
      <c r="AP66" s="1014" t="s">
        <v>424</v>
      </c>
      <c r="AQ66" s="1015"/>
      <c r="AR66" s="1015"/>
      <c r="AS66" s="1015"/>
      <c r="AT66" s="1016"/>
      <c r="AU66" s="1014" t="s">
        <v>425</v>
      </c>
      <c r="AV66" s="1015"/>
      <c r="AW66" s="1015"/>
      <c r="AX66" s="1015"/>
      <c r="AY66" s="1016"/>
      <c r="AZ66" s="1014" t="s">
        <v>388</v>
      </c>
      <c r="BA66" s="1015"/>
      <c r="BB66" s="1015"/>
      <c r="BC66" s="1015"/>
      <c r="BD66" s="1028"/>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0">
        <v>1</v>
      </c>
      <c r="B68" s="998" t="s">
        <v>584</v>
      </c>
      <c r="C68" s="999"/>
      <c r="D68" s="999"/>
      <c r="E68" s="999"/>
      <c r="F68" s="999"/>
      <c r="G68" s="999"/>
      <c r="H68" s="999"/>
      <c r="I68" s="999"/>
      <c r="J68" s="999"/>
      <c r="K68" s="999"/>
      <c r="L68" s="999"/>
      <c r="M68" s="999"/>
      <c r="N68" s="999"/>
      <c r="O68" s="999"/>
      <c r="P68" s="1000"/>
      <c r="Q68" s="1001">
        <v>7352</v>
      </c>
      <c r="R68" s="995">
        <v>6933</v>
      </c>
      <c r="S68" s="995">
        <v>6933</v>
      </c>
      <c r="T68" s="995">
        <v>6933</v>
      </c>
      <c r="U68" s="995">
        <v>6933</v>
      </c>
      <c r="V68" s="995">
        <v>7276</v>
      </c>
      <c r="W68" s="995">
        <v>6850</v>
      </c>
      <c r="X68" s="995">
        <v>6850</v>
      </c>
      <c r="Y68" s="995">
        <v>6850</v>
      </c>
      <c r="Z68" s="995">
        <v>6850</v>
      </c>
      <c r="AA68" s="995">
        <v>76</v>
      </c>
      <c r="AB68" s="995">
        <v>82</v>
      </c>
      <c r="AC68" s="995">
        <v>82</v>
      </c>
      <c r="AD68" s="995">
        <v>82</v>
      </c>
      <c r="AE68" s="995">
        <v>82</v>
      </c>
      <c r="AF68" s="995">
        <v>76</v>
      </c>
      <c r="AG68" s="995">
        <v>82</v>
      </c>
      <c r="AH68" s="995">
        <v>82</v>
      </c>
      <c r="AI68" s="995">
        <v>82</v>
      </c>
      <c r="AJ68" s="995">
        <v>82</v>
      </c>
      <c r="AK68" s="995">
        <v>3086</v>
      </c>
      <c r="AL68" s="995">
        <v>2485</v>
      </c>
      <c r="AM68" s="995">
        <v>2485</v>
      </c>
      <c r="AN68" s="995">
        <v>2485</v>
      </c>
      <c r="AO68" s="995">
        <v>2485</v>
      </c>
      <c r="AP68" s="995" t="s">
        <v>522</v>
      </c>
      <c r="AQ68" s="995"/>
      <c r="AR68" s="995"/>
      <c r="AS68" s="995"/>
      <c r="AT68" s="995"/>
      <c r="AU68" s="995" t="s">
        <v>522</v>
      </c>
      <c r="AV68" s="995"/>
      <c r="AW68" s="995"/>
      <c r="AX68" s="995"/>
      <c r="AY68" s="995"/>
      <c r="AZ68" s="996"/>
      <c r="BA68" s="996"/>
      <c r="BB68" s="996"/>
      <c r="BC68" s="996"/>
      <c r="BD68" s="997"/>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2">
        <v>2</v>
      </c>
      <c r="B69" s="987" t="s">
        <v>585</v>
      </c>
      <c r="C69" s="988"/>
      <c r="D69" s="988"/>
      <c r="E69" s="988"/>
      <c r="F69" s="988"/>
      <c r="G69" s="988"/>
      <c r="H69" s="988"/>
      <c r="I69" s="988"/>
      <c r="J69" s="988"/>
      <c r="K69" s="988"/>
      <c r="L69" s="988"/>
      <c r="M69" s="988"/>
      <c r="N69" s="988"/>
      <c r="O69" s="988"/>
      <c r="P69" s="989"/>
      <c r="Q69" s="990">
        <v>1524702</v>
      </c>
      <c r="R69" s="984">
        <v>1385861</v>
      </c>
      <c r="S69" s="984">
        <v>1385861</v>
      </c>
      <c r="T69" s="984">
        <v>1385861</v>
      </c>
      <c r="U69" s="984">
        <v>1385861</v>
      </c>
      <c r="V69" s="984">
        <v>1496148</v>
      </c>
      <c r="W69" s="984">
        <v>1346246</v>
      </c>
      <c r="X69" s="984">
        <v>1346246</v>
      </c>
      <c r="Y69" s="984">
        <v>1346246</v>
      </c>
      <c r="Z69" s="984">
        <v>1346246</v>
      </c>
      <c r="AA69" s="984">
        <v>28554</v>
      </c>
      <c r="AB69" s="984">
        <v>39615</v>
      </c>
      <c r="AC69" s="984">
        <v>39615</v>
      </c>
      <c r="AD69" s="984">
        <v>39615</v>
      </c>
      <c r="AE69" s="984">
        <v>39615</v>
      </c>
      <c r="AF69" s="984">
        <v>28554</v>
      </c>
      <c r="AG69" s="984">
        <v>39615</v>
      </c>
      <c r="AH69" s="984">
        <v>39615</v>
      </c>
      <c r="AI69" s="984">
        <v>39615</v>
      </c>
      <c r="AJ69" s="984">
        <v>39615</v>
      </c>
      <c r="AK69" s="984">
        <v>15234</v>
      </c>
      <c r="AL69" s="984"/>
      <c r="AM69" s="984"/>
      <c r="AN69" s="984"/>
      <c r="AO69" s="984"/>
      <c r="AP69" s="984" t="s">
        <v>522</v>
      </c>
      <c r="AQ69" s="984"/>
      <c r="AR69" s="984"/>
      <c r="AS69" s="984"/>
      <c r="AT69" s="984"/>
      <c r="AU69" s="984" t="s">
        <v>522</v>
      </c>
      <c r="AV69" s="984"/>
      <c r="AW69" s="984"/>
      <c r="AX69" s="984"/>
      <c r="AY69" s="984"/>
      <c r="AZ69" s="985"/>
      <c r="BA69" s="985"/>
      <c r="BB69" s="985"/>
      <c r="BC69" s="985"/>
      <c r="BD69" s="986"/>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2">
        <v>3</v>
      </c>
      <c r="B70" s="987" t="s">
        <v>586</v>
      </c>
      <c r="C70" s="988"/>
      <c r="D70" s="988"/>
      <c r="E70" s="988"/>
      <c r="F70" s="988"/>
      <c r="G70" s="988"/>
      <c r="H70" s="988"/>
      <c r="I70" s="988"/>
      <c r="J70" s="988"/>
      <c r="K70" s="988"/>
      <c r="L70" s="988"/>
      <c r="M70" s="988"/>
      <c r="N70" s="988"/>
      <c r="O70" s="988"/>
      <c r="P70" s="989"/>
      <c r="Q70" s="990">
        <v>552</v>
      </c>
      <c r="R70" s="984"/>
      <c r="S70" s="984"/>
      <c r="T70" s="984"/>
      <c r="U70" s="984"/>
      <c r="V70" s="984">
        <v>547</v>
      </c>
      <c r="W70" s="984"/>
      <c r="X70" s="984"/>
      <c r="Y70" s="984"/>
      <c r="Z70" s="984"/>
      <c r="AA70" s="984">
        <v>5</v>
      </c>
      <c r="AB70" s="984"/>
      <c r="AC70" s="984"/>
      <c r="AD70" s="984"/>
      <c r="AE70" s="984"/>
      <c r="AF70" s="984">
        <v>5</v>
      </c>
      <c r="AG70" s="984"/>
      <c r="AH70" s="984"/>
      <c r="AI70" s="984"/>
      <c r="AJ70" s="984"/>
      <c r="AK70" s="984" t="s">
        <v>592</v>
      </c>
      <c r="AL70" s="984"/>
      <c r="AM70" s="984"/>
      <c r="AN70" s="984"/>
      <c r="AO70" s="984"/>
      <c r="AP70" s="984">
        <v>453</v>
      </c>
      <c r="AQ70" s="984"/>
      <c r="AR70" s="984"/>
      <c r="AS70" s="984"/>
      <c r="AT70" s="984"/>
      <c r="AU70" s="984">
        <v>17</v>
      </c>
      <c r="AV70" s="984"/>
      <c r="AW70" s="984"/>
      <c r="AX70" s="984"/>
      <c r="AY70" s="984"/>
      <c r="AZ70" s="985"/>
      <c r="BA70" s="985"/>
      <c r="BB70" s="985"/>
      <c r="BC70" s="985"/>
      <c r="BD70" s="986"/>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2">
        <v>4</v>
      </c>
      <c r="B71" s="987" t="s">
        <v>587</v>
      </c>
      <c r="C71" s="988"/>
      <c r="D71" s="988"/>
      <c r="E71" s="988"/>
      <c r="F71" s="988"/>
      <c r="G71" s="988"/>
      <c r="H71" s="988"/>
      <c r="I71" s="988"/>
      <c r="J71" s="988"/>
      <c r="K71" s="988"/>
      <c r="L71" s="988"/>
      <c r="M71" s="988"/>
      <c r="N71" s="988"/>
      <c r="O71" s="988"/>
      <c r="P71" s="989"/>
      <c r="Q71" s="990">
        <v>925</v>
      </c>
      <c r="R71" s="984"/>
      <c r="S71" s="984"/>
      <c r="T71" s="984"/>
      <c r="U71" s="984"/>
      <c r="V71" s="984">
        <v>905</v>
      </c>
      <c r="W71" s="984"/>
      <c r="X71" s="984"/>
      <c r="Y71" s="984"/>
      <c r="Z71" s="984"/>
      <c r="AA71" s="984">
        <v>20</v>
      </c>
      <c r="AB71" s="984"/>
      <c r="AC71" s="984"/>
      <c r="AD71" s="984"/>
      <c r="AE71" s="984"/>
      <c r="AF71" s="984">
        <v>20</v>
      </c>
      <c r="AG71" s="984"/>
      <c r="AH71" s="984"/>
      <c r="AI71" s="984"/>
      <c r="AJ71" s="984"/>
      <c r="AK71" s="984">
        <v>45</v>
      </c>
      <c r="AL71" s="984"/>
      <c r="AM71" s="984"/>
      <c r="AN71" s="984"/>
      <c r="AO71" s="984"/>
      <c r="AP71" s="984" t="s">
        <v>592</v>
      </c>
      <c r="AQ71" s="984"/>
      <c r="AR71" s="984"/>
      <c r="AS71" s="984"/>
      <c r="AT71" s="984"/>
      <c r="AU71" s="984" t="s">
        <v>592</v>
      </c>
      <c r="AV71" s="984"/>
      <c r="AW71" s="984"/>
      <c r="AX71" s="984"/>
      <c r="AY71" s="984"/>
      <c r="AZ71" s="985"/>
      <c r="BA71" s="985"/>
      <c r="BB71" s="985"/>
      <c r="BC71" s="985"/>
      <c r="BD71" s="986"/>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2">
        <v>5</v>
      </c>
      <c r="B72" s="987" t="s">
        <v>588</v>
      </c>
      <c r="C72" s="988"/>
      <c r="D72" s="988"/>
      <c r="E72" s="988"/>
      <c r="F72" s="988"/>
      <c r="G72" s="988"/>
      <c r="H72" s="988"/>
      <c r="I72" s="988"/>
      <c r="J72" s="988"/>
      <c r="K72" s="988"/>
      <c r="L72" s="988"/>
      <c r="M72" s="988"/>
      <c r="N72" s="988"/>
      <c r="O72" s="988"/>
      <c r="P72" s="989"/>
      <c r="Q72" s="990">
        <v>267</v>
      </c>
      <c r="R72" s="984"/>
      <c r="S72" s="984"/>
      <c r="T72" s="984"/>
      <c r="U72" s="984"/>
      <c r="V72" s="984">
        <v>178</v>
      </c>
      <c r="W72" s="984"/>
      <c r="X72" s="984"/>
      <c r="Y72" s="984"/>
      <c r="Z72" s="984"/>
      <c r="AA72" s="984">
        <v>89</v>
      </c>
      <c r="AB72" s="984"/>
      <c r="AC72" s="984"/>
      <c r="AD72" s="984"/>
      <c r="AE72" s="984"/>
      <c r="AF72" s="984">
        <v>89</v>
      </c>
      <c r="AG72" s="984"/>
      <c r="AH72" s="984"/>
      <c r="AI72" s="984"/>
      <c r="AJ72" s="984"/>
      <c r="AK72" s="984">
        <v>13</v>
      </c>
      <c r="AL72" s="984"/>
      <c r="AM72" s="984"/>
      <c r="AN72" s="984"/>
      <c r="AO72" s="984"/>
      <c r="AP72" s="984" t="s">
        <v>592</v>
      </c>
      <c r="AQ72" s="984"/>
      <c r="AR72" s="984"/>
      <c r="AS72" s="984"/>
      <c r="AT72" s="984"/>
      <c r="AU72" s="984" t="s">
        <v>592</v>
      </c>
      <c r="AV72" s="984"/>
      <c r="AW72" s="984"/>
      <c r="AX72" s="984"/>
      <c r="AY72" s="984"/>
      <c r="AZ72" s="985"/>
      <c r="BA72" s="985"/>
      <c r="BB72" s="985"/>
      <c r="BC72" s="985"/>
      <c r="BD72" s="986"/>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2">
        <v>6</v>
      </c>
      <c r="B73" s="987" t="s">
        <v>589</v>
      </c>
      <c r="C73" s="988"/>
      <c r="D73" s="988"/>
      <c r="E73" s="988"/>
      <c r="F73" s="988"/>
      <c r="G73" s="988"/>
      <c r="H73" s="988"/>
      <c r="I73" s="988"/>
      <c r="J73" s="988"/>
      <c r="K73" s="988"/>
      <c r="L73" s="988"/>
      <c r="M73" s="988"/>
      <c r="N73" s="988"/>
      <c r="O73" s="988"/>
      <c r="P73" s="989"/>
      <c r="Q73" s="990">
        <v>4</v>
      </c>
      <c r="R73" s="984"/>
      <c r="S73" s="984"/>
      <c r="T73" s="984"/>
      <c r="U73" s="984"/>
      <c r="V73" s="984">
        <v>3</v>
      </c>
      <c r="W73" s="984"/>
      <c r="X73" s="984"/>
      <c r="Y73" s="984"/>
      <c r="Z73" s="984"/>
      <c r="AA73" s="984">
        <v>1</v>
      </c>
      <c r="AB73" s="984"/>
      <c r="AC73" s="984"/>
      <c r="AD73" s="984"/>
      <c r="AE73" s="984"/>
      <c r="AF73" s="984">
        <v>1</v>
      </c>
      <c r="AG73" s="984"/>
      <c r="AH73" s="984"/>
      <c r="AI73" s="984"/>
      <c r="AJ73" s="984"/>
      <c r="AK73" s="984" t="s">
        <v>592</v>
      </c>
      <c r="AL73" s="984"/>
      <c r="AM73" s="984"/>
      <c r="AN73" s="984"/>
      <c r="AO73" s="984"/>
      <c r="AP73" s="984" t="s">
        <v>592</v>
      </c>
      <c r="AQ73" s="984"/>
      <c r="AR73" s="984"/>
      <c r="AS73" s="984"/>
      <c r="AT73" s="984"/>
      <c r="AU73" s="984" t="s">
        <v>592</v>
      </c>
      <c r="AV73" s="984"/>
      <c r="AW73" s="984"/>
      <c r="AX73" s="984"/>
      <c r="AY73" s="984"/>
      <c r="AZ73" s="985"/>
      <c r="BA73" s="985"/>
      <c r="BB73" s="985"/>
      <c r="BC73" s="985"/>
      <c r="BD73" s="986"/>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2">
        <v>7</v>
      </c>
      <c r="B74" s="987" t="s">
        <v>590</v>
      </c>
      <c r="C74" s="988"/>
      <c r="D74" s="988"/>
      <c r="E74" s="988"/>
      <c r="F74" s="988"/>
      <c r="G74" s="988"/>
      <c r="H74" s="988"/>
      <c r="I74" s="988"/>
      <c r="J74" s="988"/>
      <c r="K74" s="988"/>
      <c r="L74" s="988"/>
      <c r="M74" s="988"/>
      <c r="N74" s="988"/>
      <c r="O74" s="988"/>
      <c r="P74" s="989"/>
      <c r="Q74" s="990">
        <v>4818</v>
      </c>
      <c r="R74" s="984"/>
      <c r="S74" s="984"/>
      <c r="T74" s="984"/>
      <c r="U74" s="984"/>
      <c r="V74" s="984">
        <v>4560</v>
      </c>
      <c r="W74" s="984"/>
      <c r="X74" s="984"/>
      <c r="Y74" s="984"/>
      <c r="Z74" s="984"/>
      <c r="AA74" s="984">
        <v>258</v>
      </c>
      <c r="AB74" s="984"/>
      <c r="AC74" s="984"/>
      <c r="AD74" s="984"/>
      <c r="AE74" s="984"/>
      <c r="AF74" s="984">
        <v>258</v>
      </c>
      <c r="AG74" s="984"/>
      <c r="AH74" s="984"/>
      <c r="AI74" s="984"/>
      <c r="AJ74" s="984"/>
      <c r="AK74" s="984">
        <v>179</v>
      </c>
      <c r="AL74" s="984"/>
      <c r="AM74" s="984"/>
      <c r="AN74" s="984"/>
      <c r="AO74" s="984"/>
      <c r="AP74" s="984" t="s">
        <v>592</v>
      </c>
      <c r="AQ74" s="984"/>
      <c r="AR74" s="984"/>
      <c r="AS74" s="984"/>
      <c r="AT74" s="984"/>
      <c r="AU74" s="984" t="s">
        <v>592</v>
      </c>
      <c r="AV74" s="984"/>
      <c r="AW74" s="984"/>
      <c r="AX74" s="984"/>
      <c r="AY74" s="984"/>
      <c r="AZ74" s="985"/>
      <c r="BA74" s="985"/>
      <c r="BB74" s="985"/>
      <c r="BC74" s="985"/>
      <c r="BD74" s="986"/>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2">
        <v>8</v>
      </c>
      <c r="B75" s="987"/>
      <c r="C75" s="988"/>
      <c r="D75" s="988"/>
      <c r="E75" s="988"/>
      <c r="F75" s="988"/>
      <c r="G75" s="988"/>
      <c r="H75" s="988"/>
      <c r="I75" s="988"/>
      <c r="J75" s="988"/>
      <c r="K75" s="988"/>
      <c r="L75" s="988"/>
      <c r="M75" s="988"/>
      <c r="N75" s="988"/>
      <c r="O75" s="988"/>
      <c r="P75" s="989"/>
      <c r="Q75" s="991"/>
      <c r="R75" s="992"/>
      <c r="S75" s="992"/>
      <c r="T75" s="992"/>
      <c r="U75" s="993"/>
      <c r="V75" s="994"/>
      <c r="W75" s="992"/>
      <c r="X75" s="992"/>
      <c r="Y75" s="992"/>
      <c r="Z75" s="993"/>
      <c r="AA75" s="994"/>
      <c r="AB75" s="992"/>
      <c r="AC75" s="992"/>
      <c r="AD75" s="992"/>
      <c r="AE75" s="993"/>
      <c r="AF75" s="994"/>
      <c r="AG75" s="992"/>
      <c r="AH75" s="992"/>
      <c r="AI75" s="992"/>
      <c r="AJ75" s="993"/>
      <c r="AK75" s="994"/>
      <c r="AL75" s="992"/>
      <c r="AM75" s="992"/>
      <c r="AN75" s="992"/>
      <c r="AO75" s="993"/>
      <c r="AP75" s="994"/>
      <c r="AQ75" s="992"/>
      <c r="AR75" s="992"/>
      <c r="AS75" s="992"/>
      <c r="AT75" s="993"/>
      <c r="AU75" s="994"/>
      <c r="AV75" s="992"/>
      <c r="AW75" s="992"/>
      <c r="AX75" s="992"/>
      <c r="AY75" s="993"/>
      <c r="AZ75" s="985"/>
      <c r="BA75" s="985"/>
      <c r="BB75" s="985"/>
      <c r="BC75" s="985"/>
      <c r="BD75" s="986"/>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2">
        <v>9</v>
      </c>
      <c r="B76" s="987"/>
      <c r="C76" s="988"/>
      <c r="D76" s="988"/>
      <c r="E76" s="988"/>
      <c r="F76" s="988"/>
      <c r="G76" s="988"/>
      <c r="H76" s="988"/>
      <c r="I76" s="988"/>
      <c r="J76" s="988"/>
      <c r="K76" s="988"/>
      <c r="L76" s="988"/>
      <c r="M76" s="988"/>
      <c r="N76" s="988"/>
      <c r="O76" s="988"/>
      <c r="P76" s="989"/>
      <c r="Q76" s="991"/>
      <c r="R76" s="992"/>
      <c r="S76" s="992"/>
      <c r="T76" s="992"/>
      <c r="U76" s="993"/>
      <c r="V76" s="994"/>
      <c r="W76" s="992"/>
      <c r="X76" s="992"/>
      <c r="Y76" s="992"/>
      <c r="Z76" s="993"/>
      <c r="AA76" s="994"/>
      <c r="AB76" s="992"/>
      <c r="AC76" s="992"/>
      <c r="AD76" s="992"/>
      <c r="AE76" s="993"/>
      <c r="AF76" s="994"/>
      <c r="AG76" s="992"/>
      <c r="AH76" s="992"/>
      <c r="AI76" s="992"/>
      <c r="AJ76" s="993"/>
      <c r="AK76" s="994"/>
      <c r="AL76" s="992"/>
      <c r="AM76" s="992"/>
      <c r="AN76" s="992"/>
      <c r="AO76" s="993"/>
      <c r="AP76" s="994"/>
      <c r="AQ76" s="992"/>
      <c r="AR76" s="992"/>
      <c r="AS76" s="992"/>
      <c r="AT76" s="993"/>
      <c r="AU76" s="994"/>
      <c r="AV76" s="992"/>
      <c r="AW76" s="992"/>
      <c r="AX76" s="992"/>
      <c r="AY76" s="993"/>
      <c r="AZ76" s="985"/>
      <c r="BA76" s="985"/>
      <c r="BB76" s="985"/>
      <c r="BC76" s="985"/>
      <c r="BD76" s="986"/>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2">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2">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2">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2">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2">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2">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2">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2">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2">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2">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8">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4" t="s">
        <v>400</v>
      </c>
      <c r="B88" s="950" t="s">
        <v>426</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187791</v>
      </c>
      <c r="AG88" s="972"/>
      <c r="AH88" s="972"/>
      <c r="AI88" s="972"/>
      <c r="AJ88" s="972"/>
      <c r="AK88" s="976"/>
      <c r="AL88" s="976"/>
      <c r="AM88" s="976"/>
      <c r="AN88" s="976"/>
      <c r="AO88" s="976"/>
      <c r="AP88" s="972">
        <v>453</v>
      </c>
      <c r="AQ88" s="972"/>
      <c r="AR88" s="972"/>
      <c r="AS88" s="972"/>
      <c r="AT88" s="972"/>
      <c r="AU88" s="972">
        <v>17</v>
      </c>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400</v>
      </c>
      <c r="BR102" s="950" t="s">
        <v>427</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2</v>
      </c>
      <c r="CS102" s="966"/>
      <c r="CT102" s="966"/>
      <c r="CU102" s="966"/>
      <c r="CV102" s="967"/>
      <c r="CW102" s="965">
        <v>77</v>
      </c>
      <c r="CX102" s="966"/>
      <c r="CY102" s="966"/>
      <c r="CZ102" s="966"/>
      <c r="DA102" s="967"/>
      <c r="DB102" s="965" t="s">
        <v>599</v>
      </c>
      <c r="DC102" s="966"/>
      <c r="DD102" s="966"/>
      <c r="DE102" s="966"/>
      <c r="DF102" s="967"/>
      <c r="DG102" s="965" t="s">
        <v>599</v>
      </c>
      <c r="DH102" s="966"/>
      <c r="DI102" s="966"/>
      <c r="DJ102" s="966"/>
      <c r="DK102" s="967"/>
      <c r="DL102" s="965" t="s">
        <v>599</v>
      </c>
      <c r="DM102" s="966"/>
      <c r="DN102" s="966"/>
      <c r="DO102" s="966"/>
      <c r="DP102" s="967"/>
      <c r="DQ102" s="965" t="s">
        <v>599</v>
      </c>
      <c r="DR102" s="966"/>
      <c r="DS102" s="966"/>
      <c r="DT102" s="966"/>
      <c r="DU102" s="967"/>
      <c r="DV102" s="950"/>
      <c r="DW102" s="951"/>
      <c r="DX102" s="951"/>
      <c r="DY102" s="951"/>
      <c r="DZ102" s="952"/>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428</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429</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430</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431</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432</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433</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434</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435</v>
      </c>
      <c r="AB109" s="909"/>
      <c r="AC109" s="909"/>
      <c r="AD109" s="909"/>
      <c r="AE109" s="910"/>
      <c r="AF109" s="911" t="s">
        <v>436</v>
      </c>
      <c r="AG109" s="909"/>
      <c r="AH109" s="909"/>
      <c r="AI109" s="909"/>
      <c r="AJ109" s="910"/>
      <c r="AK109" s="911" t="s">
        <v>318</v>
      </c>
      <c r="AL109" s="909"/>
      <c r="AM109" s="909"/>
      <c r="AN109" s="909"/>
      <c r="AO109" s="910"/>
      <c r="AP109" s="911" t="s">
        <v>437</v>
      </c>
      <c r="AQ109" s="909"/>
      <c r="AR109" s="909"/>
      <c r="AS109" s="909"/>
      <c r="AT109" s="942"/>
      <c r="AU109" s="908" t="s">
        <v>434</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435</v>
      </c>
      <c r="BR109" s="909"/>
      <c r="BS109" s="909"/>
      <c r="BT109" s="909"/>
      <c r="BU109" s="910"/>
      <c r="BV109" s="911" t="s">
        <v>436</v>
      </c>
      <c r="BW109" s="909"/>
      <c r="BX109" s="909"/>
      <c r="BY109" s="909"/>
      <c r="BZ109" s="910"/>
      <c r="CA109" s="911" t="s">
        <v>318</v>
      </c>
      <c r="CB109" s="909"/>
      <c r="CC109" s="909"/>
      <c r="CD109" s="909"/>
      <c r="CE109" s="910"/>
      <c r="CF109" s="949" t="s">
        <v>437</v>
      </c>
      <c r="CG109" s="949"/>
      <c r="CH109" s="949"/>
      <c r="CI109" s="949"/>
      <c r="CJ109" s="949"/>
      <c r="CK109" s="911" t="s">
        <v>438</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435</v>
      </c>
      <c r="DH109" s="909"/>
      <c r="DI109" s="909"/>
      <c r="DJ109" s="909"/>
      <c r="DK109" s="910"/>
      <c r="DL109" s="911" t="s">
        <v>436</v>
      </c>
      <c r="DM109" s="909"/>
      <c r="DN109" s="909"/>
      <c r="DO109" s="909"/>
      <c r="DP109" s="910"/>
      <c r="DQ109" s="911" t="s">
        <v>318</v>
      </c>
      <c r="DR109" s="909"/>
      <c r="DS109" s="909"/>
      <c r="DT109" s="909"/>
      <c r="DU109" s="910"/>
      <c r="DV109" s="911" t="s">
        <v>437</v>
      </c>
      <c r="DW109" s="909"/>
      <c r="DX109" s="909"/>
      <c r="DY109" s="909"/>
      <c r="DZ109" s="942"/>
    </row>
    <row r="110" spans="1:131" s="224" customFormat="1" ht="26.25" customHeight="1" x14ac:dyDescent="0.2">
      <c r="A110" s="820" t="s">
        <v>439</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48681</v>
      </c>
      <c r="AB110" s="902"/>
      <c r="AC110" s="902"/>
      <c r="AD110" s="902"/>
      <c r="AE110" s="903"/>
      <c r="AF110" s="904">
        <v>56764</v>
      </c>
      <c r="AG110" s="902"/>
      <c r="AH110" s="902"/>
      <c r="AI110" s="902"/>
      <c r="AJ110" s="903"/>
      <c r="AK110" s="904">
        <v>56302</v>
      </c>
      <c r="AL110" s="902"/>
      <c r="AM110" s="902"/>
      <c r="AN110" s="902"/>
      <c r="AO110" s="903"/>
      <c r="AP110" s="905">
        <v>13.7</v>
      </c>
      <c r="AQ110" s="906"/>
      <c r="AR110" s="906"/>
      <c r="AS110" s="906"/>
      <c r="AT110" s="907"/>
      <c r="AU110" s="943" t="s">
        <v>75</v>
      </c>
      <c r="AV110" s="944"/>
      <c r="AW110" s="944"/>
      <c r="AX110" s="944"/>
      <c r="AY110" s="944"/>
      <c r="AZ110" s="873" t="s">
        <v>440</v>
      </c>
      <c r="BA110" s="821"/>
      <c r="BB110" s="821"/>
      <c r="BC110" s="821"/>
      <c r="BD110" s="821"/>
      <c r="BE110" s="821"/>
      <c r="BF110" s="821"/>
      <c r="BG110" s="821"/>
      <c r="BH110" s="821"/>
      <c r="BI110" s="821"/>
      <c r="BJ110" s="821"/>
      <c r="BK110" s="821"/>
      <c r="BL110" s="821"/>
      <c r="BM110" s="821"/>
      <c r="BN110" s="821"/>
      <c r="BO110" s="821"/>
      <c r="BP110" s="822"/>
      <c r="BQ110" s="874">
        <v>531711</v>
      </c>
      <c r="BR110" s="855"/>
      <c r="BS110" s="855"/>
      <c r="BT110" s="855"/>
      <c r="BU110" s="855"/>
      <c r="BV110" s="855">
        <v>486738</v>
      </c>
      <c r="BW110" s="855"/>
      <c r="BX110" s="855"/>
      <c r="BY110" s="855"/>
      <c r="BZ110" s="855"/>
      <c r="CA110" s="855">
        <v>434602</v>
      </c>
      <c r="CB110" s="855"/>
      <c r="CC110" s="855"/>
      <c r="CD110" s="855"/>
      <c r="CE110" s="855"/>
      <c r="CF110" s="879">
        <v>106</v>
      </c>
      <c r="CG110" s="880"/>
      <c r="CH110" s="880"/>
      <c r="CI110" s="880"/>
      <c r="CJ110" s="880"/>
      <c r="CK110" s="939" t="s">
        <v>441</v>
      </c>
      <c r="CL110" s="832"/>
      <c r="CM110" s="873" t="s">
        <v>442</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443</v>
      </c>
      <c r="DH110" s="855"/>
      <c r="DI110" s="855"/>
      <c r="DJ110" s="855"/>
      <c r="DK110" s="855"/>
      <c r="DL110" s="855" t="s">
        <v>444</v>
      </c>
      <c r="DM110" s="855"/>
      <c r="DN110" s="855"/>
      <c r="DO110" s="855"/>
      <c r="DP110" s="855"/>
      <c r="DQ110" s="855" t="s">
        <v>443</v>
      </c>
      <c r="DR110" s="855"/>
      <c r="DS110" s="855"/>
      <c r="DT110" s="855"/>
      <c r="DU110" s="855"/>
      <c r="DV110" s="856" t="s">
        <v>443</v>
      </c>
      <c r="DW110" s="856"/>
      <c r="DX110" s="856"/>
      <c r="DY110" s="856"/>
      <c r="DZ110" s="857"/>
    </row>
    <row r="111" spans="1:131" s="224" customFormat="1" ht="26.25" customHeight="1" x14ac:dyDescent="0.2">
      <c r="A111" s="787" t="s">
        <v>445</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243</v>
      </c>
      <c r="AB111" s="932"/>
      <c r="AC111" s="932"/>
      <c r="AD111" s="932"/>
      <c r="AE111" s="933"/>
      <c r="AF111" s="934" t="s">
        <v>443</v>
      </c>
      <c r="AG111" s="932"/>
      <c r="AH111" s="932"/>
      <c r="AI111" s="932"/>
      <c r="AJ111" s="933"/>
      <c r="AK111" s="934" t="s">
        <v>443</v>
      </c>
      <c r="AL111" s="932"/>
      <c r="AM111" s="932"/>
      <c r="AN111" s="932"/>
      <c r="AO111" s="933"/>
      <c r="AP111" s="935" t="s">
        <v>243</v>
      </c>
      <c r="AQ111" s="936"/>
      <c r="AR111" s="936"/>
      <c r="AS111" s="936"/>
      <c r="AT111" s="937"/>
      <c r="AU111" s="945"/>
      <c r="AV111" s="946"/>
      <c r="AW111" s="946"/>
      <c r="AX111" s="946"/>
      <c r="AY111" s="946"/>
      <c r="AZ111" s="828" t="s">
        <v>446</v>
      </c>
      <c r="BA111" s="765"/>
      <c r="BB111" s="765"/>
      <c r="BC111" s="765"/>
      <c r="BD111" s="765"/>
      <c r="BE111" s="765"/>
      <c r="BF111" s="765"/>
      <c r="BG111" s="765"/>
      <c r="BH111" s="765"/>
      <c r="BI111" s="765"/>
      <c r="BJ111" s="765"/>
      <c r="BK111" s="765"/>
      <c r="BL111" s="765"/>
      <c r="BM111" s="765"/>
      <c r="BN111" s="765"/>
      <c r="BO111" s="765"/>
      <c r="BP111" s="766"/>
      <c r="BQ111" s="829" t="s">
        <v>444</v>
      </c>
      <c r="BR111" s="830"/>
      <c r="BS111" s="830"/>
      <c r="BT111" s="830"/>
      <c r="BU111" s="830"/>
      <c r="BV111" s="830" t="s">
        <v>447</v>
      </c>
      <c r="BW111" s="830"/>
      <c r="BX111" s="830"/>
      <c r="BY111" s="830"/>
      <c r="BZ111" s="830"/>
      <c r="CA111" s="830" t="s">
        <v>243</v>
      </c>
      <c r="CB111" s="830"/>
      <c r="CC111" s="830"/>
      <c r="CD111" s="830"/>
      <c r="CE111" s="830"/>
      <c r="CF111" s="888" t="s">
        <v>444</v>
      </c>
      <c r="CG111" s="889"/>
      <c r="CH111" s="889"/>
      <c r="CI111" s="889"/>
      <c r="CJ111" s="889"/>
      <c r="CK111" s="940"/>
      <c r="CL111" s="834"/>
      <c r="CM111" s="828" t="s">
        <v>448</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444</v>
      </c>
      <c r="DH111" s="830"/>
      <c r="DI111" s="830"/>
      <c r="DJ111" s="830"/>
      <c r="DK111" s="830"/>
      <c r="DL111" s="830" t="s">
        <v>243</v>
      </c>
      <c r="DM111" s="830"/>
      <c r="DN111" s="830"/>
      <c r="DO111" s="830"/>
      <c r="DP111" s="830"/>
      <c r="DQ111" s="830" t="s">
        <v>243</v>
      </c>
      <c r="DR111" s="830"/>
      <c r="DS111" s="830"/>
      <c r="DT111" s="830"/>
      <c r="DU111" s="830"/>
      <c r="DV111" s="807" t="s">
        <v>243</v>
      </c>
      <c r="DW111" s="807"/>
      <c r="DX111" s="807"/>
      <c r="DY111" s="807"/>
      <c r="DZ111" s="808"/>
    </row>
    <row r="112" spans="1:131" s="224" customFormat="1" ht="26.25" customHeight="1" x14ac:dyDescent="0.2">
      <c r="A112" s="925" t="s">
        <v>449</v>
      </c>
      <c r="B112" s="926"/>
      <c r="C112" s="765" t="s">
        <v>450</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243</v>
      </c>
      <c r="AB112" s="793"/>
      <c r="AC112" s="793"/>
      <c r="AD112" s="793"/>
      <c r="AE112" s="794"/>
      <c r="AF112" s="795" t="s">
        <v>444</v>
      </c>
      <c r="AG112" s="793"/>
      <c r="AH112" s="793"/>
      <c r="AI112" s="793"/>
      <c r="AJ112" s="794"/>
      <c r="AK112" s="795" t="s">
        <v>447</v>
      </c>
      <c r="AL112" s="793"/>
      <c r="AM112" s="793"/>
      <c r="AN112" s="793"/>
      <c r="AO112" s="794"/>
      <c r="AP112" s="837" t="s">
        <v>243</v>
      </c>
      <c r="AQ112" s="838"/>
      <c r="AR112" s="838"/>
      <c r="AS112" s="838"/>
      <c r="AT112" s="839"/>
      <c r="AU112" s="945"/>
      <c r="AV112" s="946"/>
      <c r="AW112" s="946"/>
      <c r="AX112" s="946"/>
      <c r="AY112" s="946"/>
      <c r="AZ112" s="828" t="s">
        <v>451</v>
      </c>
      <c r="BA112" s="765"/>
      <c r="BB112" s="765"/>
      <c r="BC112" s="765"/>
      <c r="BD112" s="765"/>
      <c r="BE112" s="765"/>
      <c r="BF112" s="765"/>
      <c r="BG112" s="765"/>
      <c r="BH112" s="765"/>
      <c r="BI112" s="765"/>
      <c r="BJ112" s="765"/>
      <c r="BK112" s="765"/>
      <c r="BL112" s="765"/>
      <c r="BM112" s="765"/>
      <c r="BN112" s="765"/>
      <c r="BO112" s="765"/>
      <c r="BP112" s="766"/>
      <c r="BQ112" s="829">
        <v>194030</v>
      </c>
      <c r="BR112" s="830"/>
      <c r="BS112" s="830"/>
      <c r="BT112" s="830"/>
      <c r="BU112" s="830"/>
      <c r="BV112" s="830">
        <v>182344</v>
      </c>
      <c r="BW112" s="830"/>
      <c r="BX112" s="830"/>
      <c r="BY112" s="830"/>
      <c r="BZ112" s="830"/>
      <c r="CA112" s="830">
        <v>165458</v>
      </c>
      <c r="CB112" s="830"/>
      <c r="CC112" s="830"/>
      <c r="CD112" s="830"/>
      <c r="CE112" s="830"/>
      <c r="CF112" s="888">
        <v>40.299999999999997</v>
      </c>
      <c r="CG112" s="889"/>
      <c r="CH112" s="889"/>
      <c r="CI112" s="889"/>
      <c r="CJ112" s="889"/>
      <c r="CK112" s="940"/>
      <c r="CL112" s="834"/>
      <c r="CM112" s="828" t="s">
        <v>452</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243</v>
      </c>
      <c r="DH112" s="830"/>
      <c r="DI112" s="830"/>
      <c r="DJ112" s="830"/>
      <c r="DK112" s="830"/>
      <c r="DL112" s="830" t="s">
        <v>447</v>
      </c>
      <c r="DM112" s="830"/>
      <c r="DN112" s="830"/>
      <c r="DO112" s="830"/>
      <c r="DP112" s="830"/>
      <c r="DQ112" s="830" t="s">
        <v>447</v>
      </c>
      <c r="DR112" s="830"/>
      <c r="DS112" s="830"/>
      <c r="DT112" s="830"/>
      <c r="DU112" s="830"/>
      <c r="DV112" s="807" t="s">
        <v>447</v>
      </c>
      <c r="DW112" s="807"/>
      <c r="DX112" s="807"/>
      <c r="DY112" s="807"/>
      <c r="DZ112" s="808"/>
    </row>
    <row r="113" spans="1:130" s="224" customFormat="1" ht="26.25" customHeight="1" x14ac:dyDescent="0.2">
      <c r="A113" s="927"/>
      <c r="B113" s="928"/>
      <c r="C113" s="765" t="s">
        <v>453</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8786</v>
      </c>
      <c r="AB113" s="932"/>
      <c r="AC113" s="932"/>
      <c r="AD113" s="932"/>
      <c r="AE113" s="933"/>
      <c r="AF113" s="934">
        <v>19258</v>
      </c>
      <c r="AG113" s="932"/>
      <c r="AH113" s="932"/>
      <c r="AI113" s="932"/>
      <c r="AJ113" s="933"/>
      <c r="AK113" s="934">
        <v>19065</v>
      </c>
      <c r="AL113" s="932"/>
      <c r="AM113" s="932"/>
      <c r="AN113" s="932"/>
      <c r="AO113" s="933"/>
      <c r="AP113" s="935">
        <v>4.5999999999999996</v>
      </c>
      <c r="AQ113" s="936"/>
      <c r="AR113" s="936"/>
      <c r="AS113" s="936"/>
      <c r="AT113" s="937"/>
      <c r="AU113" s="945"/>
      <c r="AV113" s="946"/>
      <c r="AW113" s="946"/>
      <c r="AX113" s="946"/>
      <c r="AY113" s="946"/>
      <c r="AZ113" s="828" t="s">
        <v>454</v>
      </c>
      <c r="BA113" s="765"/>
      <c r="BB113" s="765"/>
      <c r="BC113" s="765"/>
      <c r="BD113" s="765"/>
      <c r="BE113" s="765"/>
      <c r="BF113" s="765"/>
      <c r="BG113" s="765"/>
      <c r="BH113" s="765"/>
      <c r="BI113" s="765"/>
      <c r="BJ113" s="765"/>
      <c r="BK113" s="765"/>
      <c r="BL113" s="765"/>
      <c r="BM113" s="765"/>
      <c r="BN113" s="765"/>
      <c r="BO113" s="765"/>
      <c r="BP113" s="766"/>
      <c r="BQ113" s="829">
        <v>24501</v>
      </c>
      <c r="BR113" s="830"/>
      <c r="BS113" s="830"/>
      <c r="BT113" s="830"/>
      <c r="BU113" s="830"/>
      <c r="BV113" s="830">
        <v>20654</v>
      </c>
      <c r="BW113" s="830"/>
      <c r="BX113" s="830"/>
      <c r="BY113" s="830"/>
      <c r="BZ113" s="830"/>
      <c r="CA113" s="830">
        <v>16771</v>
      </c>
      <c r="CB113" s="830"/>
      <c r="CC113" s="830"/>
      <c r="CD113" s="830"/>
      <c r="CE113" s="830"/>
      <c r="CF113" s="888">
        <v>4.0999999999999996</v>
      </c>
      <c r="CG113" s="889"/>
      <c r="CH113" s="889"/>
      <c r="CI113" s="889"/>
      <c r="CJ113" s="889"/>
      <c r="CK113" s="940"/>
      <c r="CL113" s="834"/>
      <c r="CM113" s="828" t="s">
        <v>455</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443</v>
      </c>
      <c r="DH113" s="793"/>
      <c r="DI113" s="793"/>
      <c r="DJ113" s="793"/>
      <c r="DK113" s="794"/>
      <c r="DL113" s="795" t="s">
        <v>243</v>
      </c>
      <c r="DM113" s="793"/>
      <c r="DN113" s="793"/>
      <c r="DO113" s="793"/>
      <c r="DP113" s="794"/>
      <c r="DQ113" s="795" t="s">
        <v>447</v>
      </c>
      <c r="DR113" s="793"/>
      <c r="DS113" s="793"/>
      <c r="DT113" s="793"/>
      <c r="DU113" s="794"/>
      <c r="DV113" s="837" t="s">
        <v>243</v>
      </c>
      <c r="DW113" s="838"/>
      <c r="DX113" s="838"/>
      <c r="DY113" s="838"/>
      <c r="DZ113" s="839"/>
    </row>
    <row r="114" spans="1:130" s="224" customFormat="1" ht="26.25" customHeight="1" x14ac:dyDescent="0.2">
      <c r="A114" s="927"/>
      <c r="B114" s="928"/>
      <c r="C114" s="765" t="s">
        <v>456</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6498</v>
      </c>
      <c r="AB114" s="793"/>
      <c r="AC114" s="793"/>
      <c r="AD114" s="793"/>
      <c r="AE114" s="794"/>
      <c r="AF114" s="795">
        <v>4063</v>
      </c>
      <c r="AG114" s="793"/>
      <c r="AH114" s="793"/>
      <c r="AI114" s="793"/>
      <c r="AJ114" s="794"/>
      <c r="AK114" s="795">
        <v>4063</v>
      </c>
      <c r="AL114" s="793"/>
      <c r="AM114" s="793"/>
      <c r="AN114" s="793"/>
      <c r="AO114" s="794"/>
      <c r="AP114" s="837">
        <v>1</v>
      </c>
      <c r="AQ114" s="838"/>
      <c r="AR114" s="838"/>
      <c r="AS114" s="838"/>
      <c r="AT114" s="839"/>
      <c r="AU114" s="945"/>
      <c r="AV114" s="946"/>
      <c r="AW114" s="946"/>
      <c r="AX114" s="946"/>
      <c r="AY114" s="946"/>
      <c r="AZ114" s="828" t="s">
        <v>457</v>
      </c>
      <c r="BA114" s="765"/>
      <c r="BB114" s="765"/>
      <c r="BC114" s="765"/>
      <c r="BD114" s="765"/>
      <c r="BE114" s="765"/>
      <c r="BF114" s="765"/>
      <c r="BG114" s="765"/>
      <c r="BH114" s="765"/>
      <c r="BI114" s="765"/>
      <c r="BJ114" s="765"/>
      <c r="BK114" s="765"/>
      <c r="BL114" s="765"/>
      <c r="BM114" s="765"/>
      <c r="BN114" s="765"/>
      <c r="BO114" s="765"/>
      <c r="BP114" s="766"/>
      <c r="BQ114" s="829">
        <v>37554</v>
      </c>
      <c r="BR114" s="830"/>
      <c r="BS114" s="830"/>
      <c r="BT114" s="830"/>
      <c r="BU114" s="830"/>
      <c r="BV114" s="830">
        <v>40333</v>
      </c>
      <c r="BW114" s="830"/>
      <c r="BX114" s="830"/>
      <c r="BY114" s="830"/>
      <c r="BZ114" s="830"/>
      <c r="CA114" s="830">
        <v>26776</v>
      </c>
      <c r="CB114" s="830"/>
      <c r="CC114" s="830"/>
      <c r="CD114" s="830"/>
      <c r="CE114" s="830"/>
      <c r="CF114" s="888">
        <v>6.5</v>
      </c>
      <c r="CG114" s="889"/>
      <c r="CH114" s="889"/>
      <c r="CI114" s="889"/>
      <c r="CJ114" s="889"/>
      <c r="CK114" s="940"/>
      <c r="CL114" s="834"/>
      <c r="CM114" s="828" t="s">
        <v>458</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444</v>
      </c>
      <c r="DH114" s="793"/>
      <c r="DI114" s="793"/>
      <c r="DJ114" s="793"/>
      <c r="DK114" s="794"/>
      <c r="DL114" s="795" t="s">
        <v>443</v>
      </c>
      <c r="DM114" s="793"/>
      <c r="DN114" s="793"/>
      <c r="DO114" s="793"/>
      <c r="DP114" s="794"/>
      <c r="DQ114" s="795" t="s">
        <v>243</v>
      </c>
      <c r="DR114" s="793"/>
      <c r="DS114" s="793"/>
      <c r="DT114" s="793"/>
      <c r="DU114" s="794"/>
      <c r="DV114" s="837" t="s">
        <v>243</v>
      </c>
      <c r="DW114" s="838"/>
      <c r="DX114" s="838"/>
      <c r="DY114" s="838"/>
      <c r="DZ114" s="839"/>
    </row>
    <row r="115" spans="1:130" s="224" customFormat="1" ht="26.25" customHeight="1" x14ac:dyDescent="0.2">
      <c r="A115" s="927"/>
      <c r="B115" s="928"/>
      <c r="C115" s="765" t="s">
        <v>459</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t="s">
        <v>444</v>
      </c>
      <c r="AB115" s="932"/>
      <c r="AC115" s="932"/>
      <c r="AD115" s="932"/>
      <c r="AE115" s="933"/>
      <c r="AF115" s="934" t="s">
        <v>444</v>
      </c>
      <c r="AG115" s="932"/>
      <c r="AH115" s="932"/>
      <c r="AI115" s="932"/>
      <c r="AJ115" s="933"/>
      <c r="AK115" s="934" t="s">
        <v>444</v>
      </c>
      <c r="AL115" s="932"/>
      <c r="AM115" s="932"/>
      <c r="AN115" s="932"/>
      <c r="AO115" s="933"/>
      <c r="AP115" s="935" t="s">
        <v>243</v>
      </c>
      <c r="AQ115" s="936"/>
      <c r="AR115" s="936"/>
      <c r="AS115" s="936"/>
      <c r="AT115" s="937"/>
      <c r="AU115" s="945"/>
      <c r="AV115" s="946"/>
      <c r="AW115" s="946"/>
      <c r="AX115" s="946"/>
      <c r="AY115" s="946"/>
      <c r="AZ115" s="828" t="s">
        <v>460</v>
      </c>
      <c r="BA115" s="765"/>
      <c r="BB115" s="765"/>
      <c r="BC115" s="765"/>
      <c r="BD115" s="765"/>
      <c r="BE115" s="765"/>
      <c r="BF115" s="765"/>
      <c r="BG115" s="765"/>
      <c r="BH115" s="765"/>
      <c r="BI115" s="765"/>
      <c r="BJ115" s="765"/>
      <c r="BK115" s="765"/>
      <c r="BL115" s="765"/>
      <c r="BM115" s="765"/>
      <c r="BN115" s="765"/>
      <c r="BO115" s="765"/>
      <c r="BP115" s="766"/>
      <c r="BQ115" s="829" t="s">
        <v>447</v>
      </c>
      <c r="BR115" s="830"/>
      <c r="BS115" s="830"/>
      <c r="BT115" s="830"/>
      <c r="BU115" s="830"/>
      <c r="BV115" s="830" t="s">
        <v>447</v>
      </c>
      <c r="BW115" s="830"/>
      <c r="BX115" s="830"/>
      <c r="BY115" s="830"/>
      <c r="BZ115" s="830"/>
      <c r="CA115" s="830" t="s">
        <v>447</v>
      </c>
      <c r="CB115" s="830"/>
      <c r="CC115" s="830"/>
      <c r="CD115" s="830"/>
      <c r="CE115" s="830"/>
      <c r="CF115" s="888" t="s">
        <v>443</v>
      </c>
      <c r="CG115" s="889"/>
      <c r="CH115" s="889"/>
      <c r="CI115" s="889"/>
      <c r="CJ115" s="889"/>
      <c r="CK115" s="940"/>
      <c r="CL115" s="834"/>
      <c r="CM115" s="828" t="s">
        <v>461</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t="s">
        <v>243</v>
      </c>
      <c r="DH115" s="793"/>
      <c r="DI115" s="793"/>
      <c r="DJ115" s="793"/>
      <c r="DK115" s="794"/>
      <c r="DL115" s="795" t="s">
        <v>243</v>
      </c>
      <c r="DM115" s="793"/>
      <c r="DN115" s="793"/>
      <c r="DO115" s="793"/>
      <c r="DP115" s="794"/>
      <c r="DQ115" s="795" t="s">
        <v>447</v>
      </c>
      <c r="DR115" s="793"/>
      <c r="DS115" s="793"/>
      <c r="DT115" s="793"/>
      <c r="DU115" s="794"/>
      <c r="DV115" s="837" t="s">
        <v>243</v>
      </c>
      <c r="DW115" s="838"/>
      <c r="DX115" s="838"/>
      <c r="DY115" s="838"/>
      <c r="DZ115" s="839"/>
    </row>
    <row r="116" spans="1:130" s="224" customFormat="1" ht="26.25" customHeight="1" x14ac:dyDescent="0.2">
      <c r="A116" s="929"/>
      <c r="B116" s="930"/>
      <c r="C116" s="852" t="s">
        <v>462</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443</v>
      </c>
      <c r="AB116" s="793"/>
      <c r="AC116" s="793"/>
      <c r="AD116" s="793"/>
      <c r="AE116" s="794"/>
      <c r="AF116" s="795" t="s">
        <v>443</v>
      </c>
      <c r="AG116" s="793"/>
      <c r="AH116" s="793"/>
      <c r="AI116" s="793"/>
      <c r="AJ116" s="794"/>
      <c r="AK116" s="795" t="s">
        <v>243</v>
      </c>
      <c r="AL116" s="793"/>
      <c r="AM116" s="793"/>
      <c r="AN116" s="793"/>
      <c r="AO116" s="794"/>
      <c r="AP116" s="837" t="s">
        <v>444</v>
      </c>
      <c r="AQ116" s="838"/>
      <c r="AR116" s="838"/>
      <c r="AS116" s="838"/>
      <c r="AT116" s="839"/>
      <c r="AU116" s="945"/>
      <c r="AV116" s="946"/>
      <c r="AW116" s="946"/>
      <c r="AX116" s="946"/>
      <c r="AY116" s="946"/>
      <c r="AZ116" s="922" t="s">
        <v>463</v>
      </c>
      <c r="BA116" s="923"/>
      <c r="BB116" s="923"/>
      <c r="BC116" s="923"/>
      <c r="BD116" s="923"/>
      <c r="BE116" s="923"/>
      <c r="BF116" s="923"/>
      <c r="BG116" s="923"/>
      <c r="BH116" s="923"/>
      <c r="BI116" s="923"/>
      <c r="BJ116" s="923"/>
      <c r="BK116" s="923"/>
      <c r="BL116" s="923"/>
      <c r="BM116" s="923"/>
      <c r="BN116" s="923"/>
      <c r="BO116" s="923"/>
      <c r="BP116" s="924"/>
      <c r="BQ116" s="829" t="s">
        <v>447</v>
      </c>
      <c r="BR116" s="830"/>
      <c r="BS116" s="830"/>
      <c r="BT116" s="830"/>
      <c r="BU116" s="830"/>
      <c r="BV116" s="830" t="s">
        <v>447</v>
      </c>
      <c r="BW116" s="830"/>
      <c r="BX116" s="830"/>
      <c r="BY116" s="830"/>
      <c r="BZ116" s="830"/>
      <c r="CA116" s="830" t="s">
        <v>447</v>
      </c>
      <c r="CB116" s="830"/>
      <c r="CC116" s="830"/>
      <c r="CD116" s="830"/>
      <c r="CE116" s="830"/>
      <c r="CF116" s="888" t="s">
        <v>443</v>
      </c>
      <c r="CG116" s="889"/>
      <c r="CH116" s="889"/>
      <c r="CI116" s="889"/>
      <c r="CJ116" s="889"/>
      <c r="CK116" s="940"/>
      <c r="CL116" s="834"/>
      <c r="CM116" s="828" t="s">
        <v>464</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t="s">
        <v>243</v>
      </c>
      <c r="DH116" s="793"/>
      <c r="DI116" s="793"/>
      <c r="DJ116" s="793"/>
      <c r="DK116" s="794"/>
      <c r="DL116" s="795" t="s">
        <v>243</v>
      </c>
      <c r="DM116" s="793"/>
      <c r="DN116" s="793"/>
      <c r="DO116" s="793"/>
      <c r="DP116" s="794"/>
      <c r="DQ116" s="795" t="s">
        <v>243</v>
      </c>
      <c r="DR116" s="793"/>
      <c r="DS116" s="793"/>
      <c r="DT116" s="793"/>
      <c r="DU116" s="794"/>
      <c r="DV116" s="837" t="s">
        <v>243</v>
      </c>
      <c r="DW116" s="838"/>
      <c r="DX116" s="838"/>
      <c r="DY116" s="838"/>
      <c r="DZ116" s="839"/>
    </row>
    <row r="117" spans="1:130" s="224" customFormat="1" ht="26.25" customHeight="1" x14ac:dyDescent="0.2">
      <c r="A117" s="908" t="s">
        <v>195</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465</v>
      </c>
      <c r="Z117" s="910"/>
      <c r="AA117" s="915">
        <v>63965</v>
      </c>
      <c r="AB117" s="916"/>
      <c r="AC117" s="916"/>
      <c r="AD117" s="916"/>
      <c r="AE117" s="917"/>
      <c r="AF117" s="918">
        <v>80085</v>
      </c>
      <c r="AG117" s="916"/>
      <c r="AH117" s="916"/>
      <c r="AI117" s="916"/>
      <c r="AJ117" s="917"/>
      <c r="AK117" s="918">
        <v>79430</v>
      </c>
      <c r="AL117" s="916"/>
      <c r="AM117" s="916"/>
      <c r="AN117" s="916"/>
      <c r="AO117" s="917"/>
      <c r="AP117" s="919"/>
      <c r="AQ117" s="920"/>
      <c r="AR117" s="920"/>
      <c r="AS117" s="920"/>
      <c r="AT117" s="921"/>
      <c r="AU117" s="945"/>
      <c r="AV117" s="946"/>
      <c r="AW117" s="946"/>
      <c r="AX117" s="946"/>
      <c r="AY117" s="946"/>
      <c r="AZ117" s="876" t="s">
        <v>466</v>
      </c>
      <c r="BA117" s="877"/>
      <c r="BB117" s="877"/>
      <c r="BC117" s="877"/>
      <c r="BD117" s="877"/>
      <c r="BE117" s="877"/>
      <c r="BF117" s="877"/>
      <c r="BG117" s="877"/>
      <c r="BH117" s="877"/>
      <c r="BI117" s="877"/>
      <c r="BJ117" s="877"/>
      <c r="BK117" s="877"/>
      <c r="BL117" s="877"/>
      <c r="BM117" s="877"/>
      <c r="BN117" s="877"/>
      <c r="BO117" s="877"/>
      <c r="BP117" s="878"/>
      <c r="BQ117" s="829" t="s">
        <v>243</v>
      </c>
      <c r="BR117" s="830"/>
      <c r="BS117" s="830"/>
      <c r="BT117" s="830"/>
      <c r="BU117" s="830"/>
      <c r="BV117" s="830" t="s">
        <v>243</v>
      </c>
      <c r="BW117" s="830"/>
      <c r="BX117" s="830"/>
      <c r="BY117" s="830"/>
      <c r="BZ117" s="830"/>
      <c r="CA117" s="830" t="s">
        <v>243</v>
      </c>
      <c r="CB117" s="830"/>
      <c r="CC117" s="830"/>
      <c r="CD117" s="830"/>
      <c r="CE117" s="830"/>
      <c r="CF117" s="888" t="s">
        <v>243</v>
      </c>
      <c r="CG117" s="889"/>
      <c r="CH117" s="889"/>
      <c r="CI117" s="889"/>
      <c r="CJ117" s="889"/>
      <c r="CK117" s="940"/>
      <c r="CL117" s="834"/>
      <c r="CM117" s="828" t="s">
        <v>467</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243</v>
      </c>
      <c r="DH117" s="793"/>
      <c r="DI117" s="793"/>
      <c r="DJ117" s="793"/>
      <c r="DK117" s="794"/>
      <c r="DL117" s="795" t="s">
        <v>447</v>
      </c>
      <c r="DM117" s="793"/>
      <c r="DN117" s="793"/>
      <c r="DO117" s="793"/>
      <c r="DP117" s="794"/>
      <c r="DQ117" s="795" t="s">
        <v>447</v>
      </c>
      <c r="DR117" s="793"/>
      <c r="DS117" s="793"/>
      <c r="DT117" s="793"/>
      <c r="DU117" s="794"/>
      <c r="DV117" s="837" t="s">
        <v>243</v>
      </c>
      <c r="DW117" s="838"/>
      <c r="DX117" s="838"/>
      <c r="DY117" s="838"/>
      <c r="DZ117" s="839"/>
    </row>
    <row r="118" spans="1:130" s="224" customFormat="1" ht="26.25" customHeight="1" x14ac:dyDescent="0.2">
      <c r="A118" s="908" t="s">
        <v>438</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435</v>
      </c>
      <c r="AB118" s="909"/>
      <c r="AC118" s="909"/>
      <c r="AD118" s="909"/>
      <c r="AE118" s="910"/>
      <c r="AF118" s="911" t="s">
        <v>436</v>
      </c>
      <c r="AG118" s="909"/>
      <c r="AH118" s="909"/>
      <c r="AI118" s="909"/>
      <c r="AJ118" s="910"/>
      <c r="AK118" s="911" t="s">
        <v>318</v>
      </c>
      <c r="AL118" s="909"/>
      <c r="AM118" s="909"/>
      <c r="AN118" s="909"/>
      <c r="AO118" s="910"/>
      <c r="AP118" s="912" t="s">
        <v>437</v>
      </c>
      <c r="AQ118" s="913"/>
      <c r="AR118" s="913"/>
      <c r="AS118" s="913"/>
      <c r="AT118" s="914"/>
      <c r="AU118" s="945"/>
      <c r="AV118" s="946"/>
      <c r="AW118" s="946"/>
      <c r="AX118" s="946"/>
      <c r="AY118" s="946"/>
      <c r="AZ118" s="851" t="s">
        <v>468</v>
      </c>
      <c r="BA118" s="852"/>
      <c r="BB118" s="852"/>
      <c r="BC118" s="852"/>
      <c r="BD118" s="852"/>
      <c r="BE118" s="852"/>
      <c r="BF118" s="852"/>
      <c r="BG118" s="852"/>
      <c r="BH118" s="852"/>
      <c r="BI118" s="852"/>
      <c r="BJ118" s="852"/>
      <c r="BK118" s="852"/>
      <c r="BL118" s="852"/>
      <c r="BM118" s="852"/>
      <c r="BN118" s="852"/>
      <c r="BO118" s="852"/>
      <c r="BP118" s="853"/>
      <c r="BQ118" s="892" t="s">
        <v>243</v>
      </c>
      <c r="BR118" s="858"/>
      <c r="BS118" s="858"/>
      <c r="BT118" s="858"/>
      <c r="BU118" s="858"/>
      <c r="BV118" s="858" t="s">
        <v>243</v>
      </c>
      <c r="BW118" s="858"/>
      <c r="BX118" s="858"/>
      <c r="BY118" s="858"/>
      <c r="BZ118" s="858"/>
      <c r="CA118" s="858" t="s">
        <v>243</v>
      </c>
      <c r="CB118" s="858"/>
      <c r="CC118" s="858"/>
      <c r="CD118" s="858"/>
      <c r="CE118" s="858"/>
      <c r="CF118" s="888" t="s">
        <v>243</v>
      </c>
      <c r="CG118" s="889"/>
      <c r="CH118" s="889"/>
      <c r="CI118" s="889"/>
      <c r="CJ118" s="889"/>
      <c r="CK118" s="940"/>
      <c r="CL118" s="834"/>
      <c r="CM118" s="828" t="s">
        <v>469</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243</v>
      </c>
      <c r="DH118" s="793"/>
      <c r="DI118" s="793"/>
      <c r="DJ118" s="793"/>
      <c r="DK118" s="794"/>
      <c r="DL118" s="795" t="s">
        <v>243</v>
      </c>
      <c r="DM118" s="793"/>
      <c r="DN118" s="793"/>
      <c r="DO118" s="793"/>
      <c r="DP118" s="794"/>
      <c r="DQ118" s="795" t="s">
        <v>447</v>
      </c>
      <c r="DR118" s="793"/>
      <c r="DS118" s="793"/>
      <c r="DT118" s="793"/>
      <c r="DU118" s="794"/>
      <c r="DV118" s="837" t="s">
        <v>447</v>
      </c>
      <c r="DW118" s="838"/>
      <c r="DX118" s="838"/>
      <c r="DY118" s="838"/>
      <c r="DZ118" s="839"/>
    </row>
    <row r="119" spans="1:130" s="224" customFormat="1" ht="26.25" customHeight="1" x14ac:dyDescent="0.2">
      <c r="A119" s="831" t="s">
        <v>441</v>
      </c>
      <c r="B119" s="832"/>
      <c r="C119" s="873" t="s">
        <v>442</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243</v>
      </c>
      <c r="AB119" s="902"/>
      <c r="AC119" s="902"/>
      <c r="AD119" s="902"/>
      <c r="AE119" s="903"/>
      <c r="AF119" s="904" t="s">
        <v>243</v>
      </c>
      <c r="AG119" s="902"/>
      <c r="AH119" s="902"/>
      <c r="AI119" s="902"/>
      <c r="AJ119" s="903"/>
      <c r="AK119" s="904" t="s">
        <v>447</v>
      </c>
      <c r="AL119" s="902"/>
      <c r="AM119" s="902"/>
      <c r="AN119" s="902"/>
      <c r="AO119" s="903"/>
      <c r="AP119" s="905" t="s">
        <v>447</v>
      </c>
      <c r="AQ119" s="906"/>
      <c r="AR119" s="906"/>
      <c r="AS119" s="906"/>
      <c r="AT119" s="907"/>
      <c r="AU119" s="947"/>
      <c r="AV119" s="948"/>
      <c r="AW119" s="948"/>
      <c r="AX119" s="948"/>
      <c r="AY119" s="948"/>
      <c r="AZ119" s="245" t="s">
        <v>195</v>
      </c>
      <c r="BA119" s="245"/>
      <c r="BB119" s="245"/>
      <c r="BC119" s="245"/>
      <c r="BD119" s="245"/>
      <c r="BE119" s="245"/>
      <c r="BF119" s="245"/>
      <c r="BG119" s="245"/>
      <c r="BH119" s="245"/>
      <c r="BI119" s="245"/>
      <c r="BJ119" s="245"/>
      <c r="BK119" s="245"/>
      <c r="BL119" s="245"/>
      <c r="BM119" s="245"/>
      <c r="BN119" s="245"/>
      <c r="BO119" s="890" t="s">
        <v>470</v>
      </c>
      <c r="BP119" s="891"/>
      <c r="BQ119" s="892">
        <v>787796</v>
      </c>
      <c r="BR119" s="858"/>
      <c r="BS119" s="858"/>
      <c r="BT119" s="858"/>
      <c r="BU119" s="858"/>
      <c r="BV119" s="858">
        <v>730069</v>
      </c>
      <c r="BW119" s="858"/>
      <c r="BX119" s="858"/>
      <c r="BY119" s="858"/>
      <c r="BZ119" s="858"/>
      <c r="CA119" s="858">
        <v>643607</v>
      </c>
      <c r="CB119" s="858"/>
      <c r="CC119" s="858"/>
      <c r="CD119" s="858"/>
      <c r="CE119" s="858"/>
      <c r="CF119" s="761"/>
      <c r="CG119" s="762"/>
      <c r="CH119" s="762"/>
      <c r="CI119" s="762"/>
      <c r="CJ119" s="847"/>
      <c r="CK119" s="941"/>
      <c r="CL119" s="836"/>
      <c r="CM119" s="851" t="s">
        <v>471</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t="s">
        <v>243</v>
      </c>
      <c r="DH119" s="777"/>
      <c r="DI119" s="777"/>
      <c r="DJ119" s="777"/>
      <c r="DK119" s="778"/>
      <c r="DL119" s="779" t="s">
        <v>243</v>
      </c>
      <c r="DM119" s="777"/>
      <c r="DN119" s="777"/>
      <c r="DO119" s="777"/>
      <c r="DP119" s="778"/>
      <c r="DQ119" s="779" t="s">
        <v>243</v>
      </c>
      <c r="DR119" s="777"/>
      <c r="DS119" s="777"/>
      <c r="DT119" s="777"/>
      <c r="DU119" s="778"/>
      <c r="DV119" s="861" t="s">
        <v>447</v>
      </c>
      <c r="DW119" s="862"/>
      <c r="DX119" s="862"/>
      <c r="DY119" s="862"/>
      <c r="DZ119" s="863"/>
    </row>
    <row r="120" spans="1:130" s="224" customFormat="1" ht="26.25" customHeight="1" x14ac:dyDescent="0.2">
      <c r="A120" s="833"/>
      <c r="B120" s="834"/>
      <c r="C120" s="828" t="s">
        <v>448</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243</v>
      </c>
      <c r="AB120" s="793"/>
      <c r="AC120" s="793"/>
      <c r="AD120" s="793"/>
      <c r="AE120" s="794"/>
      <c r="AF120" s="795" t="s">
        <v>243</v>
      </c>
      <c r="AG120" s="793"/>
      <c r="AH120" s="793"/>
      <c r="AI120" s="793"/>
      <c r="AJ120" s="794"/>
      <c r="AK120" s="795" t="s">
        <v>243</v>
      </c>
      <c r="AL120" s="793"/>
      <c r="AM120" s="793"/>
      <c r="AN120" s="793"/>
      <c r="AO120" s="794"/>
      <c r="AP120" s="837" t="s">
        <v>243</v>
      </c>
      <c r="AQ120" s="838"/>
      <c r="AR120" s="838"/>
      <c r="AS120" s="838"/>
      <c r="AT120" s="839"/>
      <c r="AU120" s="893" t="s">
        <v>472</v>
      </c>
      <c r="AV120" s="894"/>
      <c r="AW120" s="894"/>
      <c r="AX120" s="894"/>
      <c r="AY120" s="895"/>
      <c r="AZ120" s="873" t="s">
        <v>473</v>
      </c>
      <c r="BA120" s="821"/>
      <c r="BB120" s="821"/>
      <c r="BC120" s="821"/>
      <c r="BD120" s="821"/>
      <c r="BE120" s="821"/>
      <c r="BF120" s="821"/>
      <c r="BG120" s="821"/>
      <c r="BH120" s="821"/>
      <c r="BI120" s="821"/>
      <c r="BJ120" s="821"/>
      <c r="BK120" s="821"/>
      <c r="BL120" s="821"/>
      <c r="BM120" s="821"/>
      <c r="BN120" s="821"/>
      <c r="BO120" s="821"/>
      <c r="BP120" s="822"/>
      <c r="BQ120" s="874">
        <v>1479883</v>
      </c>
      <c r="BR120" s="855"/>
      <c r="BS120" s="855"/>
      <c r="BT120" s="855"/>
      <c r="BU120" s="855"/>
      <c r="BV120" s="855">
        <v>1669231</v>
      </c>
      <c r="BW120" s="855"/>
      <c r="BX120" s="855"/>
      <c r="BY120" s="855"/>
      <c r="BZ120" s="855"/>
      <c r="CA120" s="855">
        <v>1717932</v>
      </c>
      <c r="CB120" s="855"/>
      <c r="CC120" s="855"/>
      <c r="CD120" s="855"/>
      <c r="CE120" s="855"/>
      <c r="CF120" s="879">
        <v>418.9</v>
      </c>
      <c r="CG120" s="880"/>
      <c r="CH120" s="880"/>
      <c r="CI120" s="880"/>
      <c r="CJ120" s="880"/>
      <c r="CK120" s="881" t="s">
        <v>474</v>
      </c>
      <c r="CL120" s="865"/>
      <c r="CM120" s="865"/>
      <c r="CN120" s="865"/>
      <c r="CO120" s="866"/>
      <c r="CP120" s="885" t="s">
        <v>416</v>
      </c>
      <c r="CQ120" s="886"/>
      <c r="CR120" s="886"/>
      <c r="CS120" s="886"/>
      <c r="CT120" s="886"/>
      <c r="CU120" s="886"/>
      <c r="CV120" s="886"/>
      <c r="CW120" s="886"/>
      <c r="CX120" s="886"/>
      <c r="CY120" s="886"/>
      <c r="CZ120" s="886"/>
      <c r="DA120" s="886"/>
      <c r="DB120" s="886"/>
      <c r="DC120" s="886"/>
      <c r="DD120" s="886"/>
      <c r="DE120" s="886"/>
      <c r="DF120" s="887"/>
      <c r="DG120" s="874">
        <v>139005</v>
      </c>
      <c r="DH120" s="855"/>
      <c r="DI120" s="855"/>
      <c r="DJ120" s="855"/>
      <c r="DK120" s="855"/>
      <c r="DL120" s="855">
        <v>133339</v>
      </c>
      <c r="DM120" s="855"/>
      <c r="DN120" s="855"/>
      <c r="DO120" s="855"/>
      <c r="DP120" s="855"/>
      <c r="DQ120" s="855">
        <v>122587</v>
      </c>
      <c r="DR120" s="855"/>
      <c r="DS120" s="855"/>
      <c r="DT120" s="855"/>
      <c r="DU120" s="855"/>
      <c r="DV120" s="856">
        <v>29.9</v>
      </c>
      <c r="DW120" s="856"/>
      <c r="DX120" s="856"/>
      <c r="DY120" s="856"/>
      <c r="DZ120" s="857"/>
    </row>
    <row r="121" spans="1:130" s="224" customFormat="1" ht="26.25" customHeight="1" x14ac:dyDescent="0.2">
      <c r="A121" s="833"/>
      <c r="B121" s="834"/>
      <c r="C121" s="876" t="s">
        <v>475</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243</v>
      </c>
      <c r="AB121" s="793"/>
      <c r="AC121" s="793"/>
      <c r="AD121" s="793"/>
      <c r="AE121" s="794"/>
      <c r="AF121" s="795" t="s">
        <v>447</v>
      </c>
      <c r="AG121" s="793"/>
      <c r="AH121" s="793"/>
      <c r="AI121" s="793"/>
      <c r="AJ121" s="794"/>
      <c r="AK121" s="795" t="s">
        <v>243</v>
      </c>
      <c r="AL121" s="793"/>
      <c r="AM121" s="793"/>
      <c r="AN121" s="793"/>
      <c r="AO121" s="794"/>
      <c r="AP121" s="837" t="s">
        <v>243</v>
      </c>
      <c r="AQ121" s="838"/>
      <c r="AR121" s="838"/>
      <c r="AS121" s="838"/>
      <c r="AT121" s="839"/>
      <c r="AU121" s="896"/>
      <c r="AV121" s="897"/>
      <c r="AW121" s="897"/>
      <c r="AX121" s="897"/>
      <c r="AY121" s="898"/>
      <c r="AZ121" s="828" t="s">
        <v>476</v>
      </c>
      <c r="BA121" s="765"/>
      <c r="BB121" s="765"/>
      <c r="BC121" s="765"/>
      <c r="BD121" s="765"/>
      <c r="BE121" s="765"/>
      <c r="BF121" s="765"/>
      <c r="BG121" s="765"/>
      <c r="BH121" s="765"/>
      <c r="BI121" s="765"/>
      <c r="BJ121" s="765"/>
      <c r="BK121" s="765"/>
      <c r="BL121" s="765"/>
      <c r="BM121" s="765"/>
      <c r="BN121" s="765"/>
      <c r="BO121" s="765"/>
      <c r="BP121" s="766"/>
      <c r="BQ121" s="829">
        <v>22697</v>
      </c>
      <c r="BR121" s="830"/>
      <c r="BS121" s="830"/>
      <c r="BT121" s="830"/>
      <c r="BU121" s="830"/>
      <c r="BV121" s="830">
        <v>19152</v>
      </c>
      <c r="BW121" s="830"/>
      <c r="BX121" s="830"/>
      <c r="BY121" s="830"/>
      <c r="BZ121" s="830"/>
      <c r="CA121" s="830">
        <v>12836</v>
      </c>
      <c r="CB121" s="830"/>
      <c r="CC121" s="830"/>
      <c r="CD121" s="830"/>
      <c r="CE121" s="830"/>
      <c r="CF121" s="888">
        <v>3.1</v>
      </c>
      <c r="CG121" s="889"/>
      <c r="CH121" s="889"/>
      <c r="CI121" s="889"/>
      <c r="CJ121" s="889"/>
      <c r="CK121" s="882"/>
      <c r="CL121" s="868"/>
      <c r="CM121" s="868"/>
      <c r="CN121" s="868"/>
      <c r="CO121" s="869"/>
      <c r="CP121" s="848" t="s">
        <v>418</v>
      </c>
      <c r="CQ121" s="849"/>
      <c r="CR121" s="849"/>
      <c r="CS121" s="849"/>
      <c r="CT121" s="849"/>
      <c r="CU121" s="849"/>
      <c r="CV121" s="849"/>
      <c r="CW121" s="849"/>
      <c r="CX121" s="849"/>
      <c r="CY121" s="849"/>
      <c r="CZ121" s="849"/>
      <c r="DA121" s="849"/>
      <c r="DB121" s="849"/>
      <c r="DC121" s="849"/>
      <c r="DD121" s="849"/>
      <c r="DE121" s="849"/>
      <c r="DF121" s="850"/>
      <c r="DG121" s="829">
        <v>55025</v>
      </c>
      <c r="DH121" s="830"/>
      <c r="DI121" s="830"/>
      <c r="DJ121" s="830"/>
      <c r="DK121" s="830"/>
      <c r="DL121" s="830">
        <v>49005</v>
      </c>
      <c r="DM121" s="830"/>
      <c r="DN121" s="830"/>
      <c r="DO121" s="830"/>
      <c r="DP121" s="830"/>
      <c r="DQ121" s="830">
        <v>42871</v>
      </c>
      <c r="DR121" s="830"/>
      <c r="DS121" s="830"/>
      <c r="DT121" s="830"/>
      <c r="DU121" s="830"/>
      <c r="DV121" s="807">
        <v>10.5</v>
      </c>
      <c r="DW121" s="807"/>
      <c r="DX121" s="807"/>
      <c r="DY121" s="807"/>
      <c r="DZ121" s="808"/>
    </row>
    <row r="122" spans="1:130" s="224" customFormat="1" ht="26.25" customHeight="1" x14ac:dyDescent="0.2">
      <c r="A122" s="833"/>
      <c r="B122" s="834"/>
      <c r="C122" s="828" t="s">
        <v>458</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243</v>
      </c>
      <c r="AB122" s="793"/>
      <c r="AC122" s="793"/>
      <c r="AD122" s="793"/>
      <c r="AE122" s="794"/>
      <c r="AF122" s="795" t="s">
        <v>243</v>
      </c>
      <c r="AG122" s="793"/>
      <c r="AH122" s="793"/>
      <c r="AI122" s="793"/>
      <c r="AJ122" s="794"/>
      <c r="AK122" s="795" t="s">
        <v>243</v>
      </c>
      <c r="AL122" s="793"/>
      <c r="AM122" s="793"/>
      <c r="AN122" s="793"/>
      <c r="AO122" s="794"/>
      <c r="AP122" s="837" t="s">
        <v>243</v>
      </c>
      <c r="AQ122" s="838"/>
      <c r="AR122" s="838"/>
      <c r="AS122" s="838"/>
      <c r="AT122" s="839"/>
      <c r="AU122" s="896"/>
      <c r="AV122" s="897"/>
      <c r="AW122" s="897"/>
      <c r="AX122" s="897"/>
      <c r="AY122" s="898"/>
      <c r="AZ122" s="851" t="s">
        <v>477</v>
      </c>
      <c r="BA122" s="852"/>
      <c r="BB122" s="852"/>
      <c r="BC122" s="852"/>
      <c r="BD122" s="852"/>
      <c r="BE122" s="852"/>
      <c r="BF122" s="852"/>
      <c r="BG122" s="852"/>
      <c r="BH122" s="852"/>
      <c r="BI122" s="852"/>
      <c r="BJ122" s="852"/>
      <c r="BK122" s="852"/>
      <c r="BL122" s="852"/>
      <c r="BM122" s="852"/>
      <c r="BN122" s="852"/>
      <c r="BO122" s="852"/>
      <c r="BP122" s="853"/>
      <c r="BQ122" s="892">
        <v>518636</v>
      </c>
      <c r="BR122" s="858"/>
      <c r="BS122" s="858"/>
      <c r="BT122" s="858"/>
      <c r="BU122" s="858"/>
      <c r="BV122" s="858">
        <v>479357</v>
      </c>
      <c r="BW122" s="858"/>
      <c r="BX122" s="858"/>
      <c r="BY122" s="858"/>
      <c r="BZ122" s="858"/>
      <c r="CA122" s="858">
        <v>433658</v>
      </c>
      <c r="CB122" s="858"/>
      <c r="CC122" s="858"/>
      <c r="CD122" s="858"/>
      <c r="CE122" s="858"/>
      <c r="CF122" s="859">
        <v>105.7</v>
      </c>
      <c r="CG122" s="860"/>
      <c r="CH122" s="860"/>
      <c r="CI122" s="860"/>
      <c r="CJ122" s="860"/>
      <c r="CK122" s="882"/>
      <c r="CL122" s="868"/>
      <c r="CM122" s="868"/>
      <c r="CN122" s="868"/>
      <c r="CO122" s="869"/>
      <c r="CP122" s="848" t="s">
        <v>478</v>
      </c>
      <c r="CQ122" s="849"/>
      <c r="CR122" s="849"/>
      <c r="CS122" s="849"/>
      <c r="CT122" s="849"/>
      <c r="CU122" s="849"/>
      <c r="CV122" s="849"/>
      <c r="CW122" s="849"/>
      <c r="CX122" s="849"/>
      <c r="CY122" s="849"/>
      <c r="CZ122" s="849"/>
      <c r="DA122" s="849"/>
      <c r="DB122" s="849"/>
      <c r="DC122" s="849"/>
      <c r="DD122" s="849"/>
      <c r="DE122" s="849"/>
      <c r="DF122" s="850"/>
      <c r="DG122" s="829" t="s">
        <v>243</v>
      </c>
      <c r="DH122" s="830"/>
      <c r="DI122" s="830"/>
      <c r="DJ122" s="830"/>
      <c r="DK122" s="830"/>
      <c r="DL122" s="830" t="s">
        <v>243</v>
      </c>
      <c r="DM122" s="830"/>
      <c r="DN122" s="830"/>
      <c r="DO122" s="830"/>
      <c r="DP122" s="830"/>
      <c r="DQ122" s="830" t="s">
        <v>243</v>
      </c>
      <c r="DR122" s="830"/>
      <c r="DS122" s="830"/>
      <c r="DT122" s="830"/>
      <c r="DU122" s="830"/>
      <c r="DV122" s="807" t="s">
        <v>243</v>
      </c>
      <c r="DW122" s="807"/>
      <c r="DX122" s="807"/>
      <c r="DY122" s="807"/>
      <c r="DZ122" s="808"/>
    </row>
    <row r="123" spans="1:130" s="224" customFormat="1" ht="26.25" customHeight="1" x14ac:dyDescent="0.2">
      <c r="A123" s="833"/>
      <c r="B123" s="834"/>
      <c r="C123" s="828" t="s">
        <v>464</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t="s">
        <v>243</v>
      </c>
      <c r="AB123" s="793"/>
      <c r="AC123" s="793"/>
      <c r="AD123" s="793"/>
      <c r="AE123" s="794"/>
      <c r="AF123" s="795" t="s">
        <v>243</v>
      </c>
      <c r="AG123" s="793"/>
      <c r="AH123" s="793"/>
      <c r="AI123" s="793"/>
      <c r="AJ123" s="794"/>
      <c r="AK123" s="795" t="s">
        <v>479</v>
      </c>
      <c r="AL123" s="793"/>
      <c r="AM123" s="793"/>
      <c r="AN123" s="793"/>
      <c r="AO123" s="794"/>
      <c r="AP123" s="837" t="s">
        <v>243</v>
      </c>
      <c r="AQ123" s="838"/>
      <c r="AR123" s="838"/>
      <c r="AS123" s="838"/>
      <c r="AT123" s="839"/>
      <c r="AU123" s="899"/>
      <c r="AV123" s="900"/>
      <c r="AW123" s="900"/>
      <c r="AX123" s="900"/>
      <c r="AY123" s="900"/>
      <c r="AZ123" s="245" t="s">
        <v>195</v>
      </c>
      <c r="BA123" s="245"/>
      <c r="BB123" s="245"/>
      <c r="BC123" s="245"/>
      <c r="BD123" s="245"/>
      <c r="BE123" s="245"/>
      <c r="BF123" s="245"/>
      <c r="BG123" s="245"/>
      <c r="BH123" s="245"/>
      <c r="BI123" s="245"/>
      <c r="BJ123" s="245"/>
      <c r="BK123" s="245"/>
      <c r="BL123" s="245"/>
      <c r="BM123" s="245"/>
      <c r="BN123" s="245"/>
      <c r="BO123" s="890" t="s">
        <v>480</v>
      </c>
      <c r="BP123" s="891"/>
      <c r="BQ123" s="845">
        <v>2021216</v>
      </c>
      <c r="BR123" s="846"/>
      <c r="BS123" s="846"/>
      <c r="BT123" s="846"/>
      <c r="BU123" s="846"/>
      <c r="BV123" s="846">
        <v>2167740</v>
      </c>
      <c r="BW123" s="846"/>
      <c r="BX123" s="846"/>
      <c r="BY123" s="846"/>
      <c r="BZ123" s="846"/>
      <c r="CA123" s="846">
        <v>2164426</v>
      </c>
      <c r="CB123" s="846"/>
      <c r="CC123" s="846"/>
      <c r="CD123" s="846"/>
      <c r="CE123" s="846"/>
      <c r="CF123" s="761"/>
      <c r="CG123" s="762"/>
      <c r="CH123" s="762"/>
      <c r="CI123" s="762"/>
      <c r="CJ123" s="847"/>
      <c r="CK123" s="882"/>
      <c r="CL123" s="868"/>
      <c r="CM123" s="868"/>
      <c r="CN123" s="868"/>
      <c r="CO123" s="869"/>
      <c r="CP123" s="848" t="s">
        <v>481</v>
      </c>
      <c r="CQ123" s="849"/>
      <c r="CR123" s="849"/>
      <c r="CS123" s="849"/>
      <c r="CT123" s="849"/>
      <c r="CU123" s="849"/>
      <c r="CV123" s="849"/>
      <c r="CW123" s="849"/>
      <c r="CX123" s="849"/>
      <c r="CY123" s="849"/>
      <c r="CZ123" s="849"/>
      <c r="DA123" s="849"/>
      <c r="DB123" s="849"/>
      <c r="DC123" s="849"/>
      <c r="DD123" s="849"/>
      <c r="DE123" s="849"/>
      <c r="DF123" s="850"/>
      <c r="DG123" s="792" t="s">
        <v>482</v>
      </c>
      <c r="DH123" s="793"/>
      <c r="DI123" s="793"/>
      <c r="DJ123" s="793"/>
      <c r="DK123" s="794"/>
      <c r="DL123" s="795" t="s">
        <v>483</v>
      </c>
      <c r="DM123" s="793"/>
      <c r="DN123" s="793"/>
      <c r="DO123" s="793"/>
      <c r="DP123" s="794"/>
      <c r="DQ123" s="795" t="s">
        <v>243</v>
      </c>
      <c r="DR123" s="793"/>
      <c r="DS123" s="793"/>
      <c r="DT123" s="793"/>
      <c r="DU123" s="794"/>
      <c r="DV123" s="837" t="s">
        <v>243</v>
      </c>
      <c r="DW123" s="838"/>
      <c r="DX123" s="838"/>
      <c r="DY123" s="838"/>
      <c r="DZ123" s="839"/>
    </row>
    <row r="124" spans="1:130" s="224" customFormat="1" ht="26.25" customHeight="1" thickBot="1" x14ac:dyDescent="0.25">
      <c r="A124" s="833"/>
      <c r="B124" s="834"/>
      <c r="C124" s="828" t="s">
        <v>467</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243</v>
      </c>
      <c r="AB124" s="793"/>
      <c r="AC124" s="793"/>
      <c r="AD124" s="793"/>
      <c r="AE124" s="794"/>
      <c r="AF124" s="795" t="s">
        <v>243</v>
      </c>
      <c r="AG124" s="793"/>
      <c r="AH124" s="793"/>
      <c r="AI124" s="793"/>
      <c r="AJ124" s="794"/>
      <c r="AK124" s="795" t="s">
        <v>243</v>
      </c>
      <c r="AL124" s="793"/>
      <c r="AM124" s="793"/>
      <c r="AN124" s="793"/>
      <c r="AO124" s="794"/>
      <c r="AP124" s="837" t="s">
        <v>483</v>
      </c>
      <c r="AQ124" s="838"/>
      <c r="AR124" s="838"/>
      <c r="AS124" s="838"/>
      <c r="AT124" s="839"/>
      <c r="AU124" s="840" t="s">
        <v>484</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243</v>
      </c>
      <c r="BR124" s="844"/>
      <c r="BS124" s="844"/>
      <c r="BT124" s="844"/>
      <c r="BU124" s="844"/>
      <c r="BV124" s="844" t="s">
        <v>243</v>
      </c>
      <c r="BW124" s="844"/>
      <c r="BX124" s="844"/>
      <c r="BY124" s="844"/>
      <c r="BZ124" s="844"/>
      <c r="CA124" s="844" t="s">
        <v>243</v>
      </c>
      <c r="CB124" s="844"/>
      <c r="CC124" s="844"/>
      <c r="CD124" s="844"/>
      <c r="CE124" s="844"/>
      <c r="CF124" s="739"/>
      <c r="CG124" s="740"/>
      <c r="CH124" s="740"/>
      <c r="CI124" s="740"/>
      <c r="CJ124" s="875"/>
      <c r="CK124" s="883"/>
      <c r="CL124" s="883"/>
      <c r="CM124" s="883"/>
      <c r="CN124" s="883"/>
      <c r="CO124" s="884"/>
      <c r="CP124" s="848" t="s">
        <v>485</v>
      </c>
      <c r="CQ124" s="849"/>
      <c r="CR124" s="849"/>
      <c r="CS124" s="849"/>
      <c r="CT124" s="849"/>
      <c r="CU124" s="849"/>
      <c r="CV124" s="849"/>
      <c r="CW124" s="849"/>
      <c r="CX124" s="849"/>
      <c r="CY124" s="849"/>
      <c r="CZ124" s="849"/>
      <c r="DA124" s="849"/>
      <c r="DB124" s="849"/>
      <c r="DC124" s="849"/>
      <c r="DD124" s="849"/>
      <c r="DE124" s="849"/>
      <c r="DF124" s="850"/>
      <c r="DG124" s="776" t="s">
        <v>243</v>
      </c>
      <c r="DH124" s="777"/>
      <c r="DI124" s="777"/>
      <c r="DJ124" s="777"/>
      <c r="DK124" s="778"/>
      <c r="DL124" s="779" t="s">
        <v>243</v>
      </c>
      <c r="DM124" s="777"/>
      <c r="DN124" s="777"/>
      <c r="DO124" s="777"/>
      <c r="DP124" s="778"/>
      <c r="DQ124" s="779" t="s">
        <v>243</v>
      </c>
      <c r="DR124" s="777"/>
      <c r="DS124" s="777"/>
      <c r="DT124" s="777"/>
      <c r="DU124" s="778"/>
      <c r="DV124" s="861" t="s">
        <v>245</v>
      </c>
      <c r="DW124" s="862"/>
      <c r="DX124" s="862"/>
      <c r="DY124" s="862"/>
      <c r="DZ124" s="863"/>
    </row>
    <row r="125" spans="1:130" s="224" customFormat="1" ht="26.25" customHeight="1" x14ac:dyDescent="0.2">
      <c r="A125" s="833"/>
      <c r="B125" s="834"/>
      <c r="C125" s="828" t="s">
        <v>469</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243</v>
      </c>
      <c r="AB125" s="793"/>
      <c r="AC125" s="793"/>
      <c r="AD125" s="793"/>
      <c r="AE125" s="794"/>
      <c r="AF125" s="795" t="s">
        <v>243</v>
      </c>
      <c r="AG125" s="793"/>
      <c r="AH125" s="793"/>
      <c r="AI125" s="793"/>
      <c r="AJ125" s="794"/>
      <c r="AK125" s="795" t="s">
        <v>243</v>
      </c>
      <c r="AL125" s="793"/>
      <c r="AM125" s="793"/>
      <c r="AN125" s="793"/>
      <c r="AO125" s="794"/>
      <c r="AP125" s="837" t="s">
        <v>483</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486</v>
      </c>
      <c r="CL125" s="865"/>
      <c r="CM125" s="865"/>
      <c r="CN125" s="865"/>
      <c r="CO125" s="866"/>
      <c r="CP125" s="873" t="s">
        <v>487</v>
      </c>
      <c r="CQ125" s="821"/>
      <c r="CR125" s="821"/>
      <c r="CS125" s="821"/>
      <c r="CT125" s="821"/>
      <c r="CU125" s="821"/>
      <c r="CV125" s="821"/>
      <c r="CW125" s="821"/>
      <c r="CX125" s="821"/>
      <c r="CY125" s="821"/>
      <c r="CZ125" s="821"/>
      <c r="DA125" s="821"/>
      <c r="DB125" s="821"/>
      <c r="DC125" s="821"/>
      <c r="DD125" s="821"/>
      <c r="DE125" s="821"/>
      <c r="DF125" s="822"/>
      <c r="DG125" s="874" t="s">
        <v>243</v>
      </c>
      <c r="DH125" s="855"/>
      <c r="DI125" s="855"/>
      <c r="DJ125" s="855"/>
      <c r="DK125" s="855"/>
      <c r="DL125" s="855" t="s">
        <v>243</v>
      </c>
      <c r="DM125" s="855"/>
      <c r="DN125" s="855"/>
      <c r="DO125" s="855"/>
      <c r="DP125" s="855"/>
      <c r="DQ125" s="855" t="s">
        <v>243</v>
      </c>
      <c r="DR125" s="855"/>
      <c r="DS125" s="855"/>
      <c r="DT125" s="855"/>
      <c r="DU125" s="855"/>
      <c r="DV125" s="856" t="s">
        <v>243</v>
      </c>
      <c r="DW125" s="856"/>
      <c r="DX125" s="856"/>
      <c r="DY125" s="856"/>
      <c r="DZ125" s="857"/>
    </row>
    <row r="126" spans="1:130" s="224" customFormat="1" ht="26.25" customHeight="1" thickBot="1" x14ac:dyDescent="0.25">
      <c r="A126" s="833"/>
      <c r="B126" s="834"/>
      <c r="C126" s="828" t="s">
        <v>471</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t="s">
        <v>243</v>
      </c>
      <c r="AB126" s="793"/>
      <c r="AC126" s="793"/>
      <c r="AD126" s="793"/>
      <c r="AE126" s="794"/>
      <c r="AF126" s="795" t="s">
        <v>243</v>
      </c>
      <c r="AG126" s="793"/>
      <c r="AH126" s="793"/>
      <c r="AI126" s="793"/>
      <c r="AJ126" s="794"/>
      <c r="AK126" s="795" t="s">
        <v>245</v>
      </c>
      <c r="AL126" s="793"/>
      <c r="AM126" s="793"/>
      <c r="AN126" s="793"/>
      <c r="AO126" s="794"/>
      <c r="AP126" s="837" t="s">
        <v>488</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489</v>
      </c>
      <c r="CQ126" s="765"/>
      <c r="CR126" s="765"/>
      <c r="CS126" s="765"/>
      <c r="CT126" s="765"/>
      <c r="CU126" s="765"/>
      <c r="CV126" s="765"/>
      <c r="CW126" s="765"/>
      <c r="CX126" s="765"/>
      <c r="CY126" s="765"/>
      <c r="CZ126" s="765"/>
      <c r="DA126" s="765"/>
      <c r="DB126" s="765"/>
      <c r="DC126" s="765"/>
      <c r="DD126" s="765"/>
      <c r="DE126" s="765"/>
      <c r="DF126" s="766"/>
      <c r="DG126" s="829" t="s">
        <v>243</v>
      </c>
      <c r="DH126" s="830"/>
      <c r="DI126" s="830"/>
      <c r="DJ126" s="830"/>
      <c r="DK126" s="830"/>
      <c r="DL126" s="830" t="s">
        <v>243</v>
      </c>
      <c r="DM126" s="830"/>
      <c r="DN126" s="830"/>
      <c r="DO126" s="830"/>
      <c r="DP126" s="830"/>
      <c r="DQ126" s="830" t="s">
        <v>243</v>
      </c>
      <c r="DR126" s="830"/>
      <c r="DS126" s="830"/>
      <c r="DT126" s="830"/>
      <c r="DU126" s="830"/>
      <c r="DV126" s="807" t="s">
        <v>243</v>
      </c>
      <c r="DW126" s="807"/>
      <c r="DX126" s="807"/>
      <c r="DY126" s="807"/>
      <c r="DZ126" s="808"/>
    </row>
    <row r="127" spans="1:130" s="224" customFormat="1" ht="26.25" customHeight="1" x14ac:dyDescent="0.2">
      <c r="A127" s="835"/>
      <c r="B127" s="836"/>
      <c r="C127" s="851" t="s">
        <v>490</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243</v>
      </c>
      <c r="AB127" s="793"/>
      <c r="AC127" s="793"/>
      <c r="AD127" s="793"/>
      <c r="AE127" s="794"/>
      <c r="AF127" s="795" t="s">
        <v>243</v>
      </c>
      <c r="AG127" s="793"/>
      <c r="AH127" s="793"/>
      <c r="AI127" s="793"/>
      <c r="AJ127" s="794"/>
      <c r="AK127" s="795" t="s">
        <v>243</v>
      </c>
      <c r="AL127" s="793"/>
      <c r="AM127" s="793"/>
      <c r="AN127" s="793"/>
      <c r="AO127" s="794"/>
      <c r="AP127" s="837" t="s">
        <v>243</v>
      </c>
      <c r="AQ127" s="838"/>
      <c r="AR127" s="838"/>
      <c r="AS127" s="838"/>
      <c r="AT127" s="839"/>
      <c r="AU127" s="226"/>
      <c r="AV127" s="226"/>
      <c r="AW127" s="226"/>
      <c r="AX127" s="854" t="s">
        <v>491</v>
      </c>
      <c r="AY127" s="825"/>
      <c r="AZ127" s="825"/>
      <c r="BA127" s="825"/>
      <c r="BB127" s="825"/>
      <c r="BC127" s="825"/>
      <c r="BD127" s="825"/>
      <c r="BE127" s="826"/>
      <c r="BF127" s="824" t="s">
        <v>492</v>
      </c>
      <c r="BG127" s="825"/>
      <c r="BH127" s="825"/>
      <c r="BI127" s="825"/>
      <c r="BJ127" s="825"/>
      <c r="BK127" s="825"/>
      <c r="BL127" s="826"/>
      <c r="BM127" s="824" t="s">
        <v>493</v>
      </c>
      <c r="BN127" s="825"/>
      <c r="BO127" s="825"/>
      <c r="BP127" s="825"/>
      <c r="BQ127" s="825"/>
      <c r="BR127" s="825"/>
      <c r="BS127" s="826"/>
      <c r="BT127" s="824" t="s">
        <v>494</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495</v>
      </c>
      <c r="CQ127" s="765"/>
      <c r="CR127" s="765"/>
      <c r="CS127" s="765"/>
      <c r="CT127" s="765"/>
      <c r="CU127" s="765"/>
      <c r="CV127" s="765"/>
      <c r="CW127" s="765"/>
      <c r="CX127" s="765"/>
      <c r="CY127" s="765"/>
      <c r="CZ127" s="765"/>
      <c r="DA127" s="765"/>
      <c r="DB127" s="765"/>
      <c r="DC127" s="765"/>
      <c r="DD127" s="765"/>
      <c r="DE127" s="765"/>
      <c r="DF127" s="766"/>
      <c r="DG127" s="829" t="s">
        <v>488</v>
      </c>
      <c r="DH127" s="830"/>
      <c r="DI127" s="830"/>
      <c r="DJ127" s="830"/>
      <c r="DK127" s="830"/>
      <c r="DL127" s="830" t="s">
        <v>243</v>
      </c>
      <c r="DM127" s="830"/>
      <c r="DN127" s="830"/>
      <c r="DO127" s="830"/>
      <c r="DP127" s="830"/>
      <c r="DQ127" s="830" t="s">
        <v>243</v>
      </c>
      <c r="DR127" s="830"/>
      <c r="DS127" s="830"/>
      <c r="DT127" s="830"/>
      <c r="DU127" s="830"/>
      <c r="DV127" s="807" t="s">
        <v>482</v>
      </c>
      <c r="DW127" s="807"/>
      <c r="DX127" s="807"/>
      <c r="DY127" s="807"/>
      <c r="DZ127" s="808"/>
    </row>
    <row r="128" spans="1:130" s="224" customFormat="1" ht="26.25" customHeight="1" thickBot="1" x14ac:dyDescent="0.25">
      <c r="A128" s="809" t="s">
        <v>496</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497</v>
      </c>
      <c r="X128" s="811"/>
      <c r="Y128" s="811"/>
      <c r="Z128" s="812"/>
      <c r="AA128" s="813">
        <v>3727</v>
      </c>
      <c r="AB128" s="814"/>
      <c r="AC128" s="814"/>
      <c r="AD128" s="814"/>
      <c r="AE128" s="815"/>
      <c r="AF128" s="816">
        <v>3545</v>
      </c>
      <c r="AG128" s="814"/>
      <c r="AH128" s="814"/>
      <c r="AI128" s="814"/>
      <c r="AJ128" s="815"/>
      <c r="AK128" s="816">
        <v>1684</v>
      </c>
      <c r="AL128" s="814"/>
      <c r="AM128" s="814"/>
      <c r="AN128" s="814"/>
      <c r="AO128" s="815"/>
      <c r="AP128" s="817"/>
      <c r="AQ128" s="818"/>
      <c r="AR128" s="818"/>
      <c r="AS128" s="818"/>
      <c r="AT128" s="819"/>
      <c r="AU128" s="226"/>
      <c r="AV128" s="226"/>
      <c r="AW128" s="226"/>
      <c r="AX128" s="820" t="s">
        <v>498</v>
      </c>
      <c r="AY128" s="821"/>
      <c r="AZ128" s="821"/>
      <c r="BA128" s="821"/>
      <c r="BB128" s="821"/>
      <c r="BC128" s="821"/>
      <c r="BD128" s="821"/>
      <c r="BE128" s="822"/>
      <c r="BF128" s="799" t="s">
        <v>243</v>
      </c>
      <c r="BG128" s="800"/>
      <c r="BH128" s="800"/>
      <c r="BI128" s="800"/>
      <c r="BJ128" s="800"/>
      <c r="BK128" s="800"/>
      <c r="BL128" s="823"/>
      <c r="BM128" s="799">
        <v>15</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499</v>
      </c>
      <c r="CQ128" s="743"/>
      <c r="CR128" s="743"/>
      <c r="CS128" s="743"/>
      <c r="CT128" s="743"/>
      <c r="CU128" s="743"/>
      <c r="CV128" s="743"/>
      <c r="CW128" s="743"/>
      <c r="CX128" s="743"/>
      <c r="CY128" s="743"/>
      <c r="CZ128" s="743"/>
      <c r="DA128" s="743"/>
      <c r="DB128" s="743"/>
      <c r="DC128" s="743"/>
      <c r="DD128" s="743"/>
      <c r="DE128" s="743"/>
      <c r="DF128" s="744"/>
      <c r="DG128" s="803" t="s">
        <v>243</v>
      </c>
      <c r="DH128" s="804"/>
      <c r="DI128" s="804"/>
      <c r="DJ128" s="804"/>
      <c r="DK128" s="804"/>
      <c r="DL128" s="804" t="s">
        <v>500</v>
      </c>
      <c r="DM128" s="804"/>
      <c r="DN128" s="804"/>
      <c r="DO128" s="804"/>
      <c r="DP128" s="804"/>
      <c r="DQ128" s="804" t="s">
        <v>243</v>
      </c>
      <c r="DR128" s="804"/>
      <c r="DS128" s="804"/>
      <c r="DT128" s="804"/>
      <c r="DU128" s="804"/>
      <c r="DV128" s="805" t="s">
        <v>243</v>
      </c>
      <c r="DW128" s="805"/>
      <c r="DX128" s="805"/>
      <c r="DY128" s="805"/>
      <c r="DZ128" s="806"/>
    </row>
    <row r="129" spans="1:131" s="224" customFormat="1" ht="26.25" customHeight="1" x14ac:dyDescent="0.2">
      <c r="A129" s="787" t="s">
        <v>110</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501</v>
      </c>
      <c r="X129" s="790"/>
      <c r="Y129" s="790"/>
      <c r="Z129" s="791"/>
      <c r="AA129" s="792">
        <v>365935</v>
      </c>
      <c r="AB129" s="793"/>
      <c r="AC129" s="793"/>
      <c r="AD129" s="793"/>
      <c r="AE129" s="794"/>
      <c r="AF129" s="795">
        <v>469448</v>
      </c>
      <c r="AG129" s="793"/>
      <c r="AH129" s="793"/>
      <c r="AI129" s="793"/>
      <c r="AJ129" s="794"/>
      <c r="AK129" s="795">
        <v>460718</v>
      </c>
      <c r="AL129" s="793"/>
      <c r="AM129" s="793"/>
      <c r="AN129" s="793"/>
      <c r="AO129" s="794"/>
      <c r="AP129" s="796"/>
      <c r="AQ129" s="797"/>
      <c r="AR129" s="797"/>
      <c r="AS129" s="797"/>
      <c r="AT129" s="798"/>
      <c r="AU129" s="227"/>
      <c r="AV129" s="227"/>
      <c r="AW129" s="227"/>
      <c r="AX129" s="764" t="s">
        <v>502</v>
      </c>
      <c r="AY129" s="765"/>
      <c r="AZ129" s="765"/>
      <c r="BA129" s="765"/>
      <c r="BB129" s="765"/>
      <c r="BC129" s="765"/>
      <c r="BD129" s="765"/>
      <c r="BE129" s="766"/>
      <c r="BF129" s="783" t="s">
        <v>243</v>
      </c>
      <c r="BG129" s="784"/>
      <c r="BH129" s="784"/>
      <c r="BI129" s="784"/>
      <c r="BJ129" s="784"/>
      <c r="BK129" s="784"/>
      <c r="BL129" s="785"/>
      <c r="BM129" s="783">
        <v>20</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503</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504</v>
      </c>
      <c r="X130" s="790"/>
      <c r="Y130" s="790"/>
      <c r="Z130" s="791"/>
      <c r="AA130" s="792">
        <v>39911</v>
      </c>
      <c r="AB130" s="793"/>
      <c r="AC130" s="793"/>
      <c r="AD130" s="793"/>
      <c r="AE130" s="794"/>
      <c r="AF130" s="795">
        <v>47525</v>
      </c>
      <c r="AG130" s="793"/>
      <c r="AH130" s="793"/>
      <c r="AI130" s="793"/>
      <c r="AJ130" s="794"/>
      <c r="AK130" s="795">
        <v>50627</v>
      </c>
      <c r="AL130" s="793"/>
      <c r="AM130" s="793"/>
      <c r="AN130" s="793"/>
      <c r="AO130" s="794"/>
      <c r="AP130" s="796"/>
      <c r="AQ130" s="797"/>
      <c r="AR130" s="797"/>
      <c r="AS130" s="797"/>
      <c r="AT130" s="798"/>
      <c r="AU130" s="227"/>
      <c r="AV130" s="227"/>
      <c r="AW130" s="227"/>
      <c r="AX130" s="764" t="s">
        <v>505</v>
      </c>
      <c r="AY130" s="765"/>
      <c r="AZ130" s="765"/>
      <c r="BA130" s="765"/>
      <c r="BB130" s="765"/>
      <c r="BC130" s="765"/>
      <c r="BD130" s="765"/>
      <c r="BE130" s="766"/>
      <c r="BF130" s="767">
        <v>6.5</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506</v>
      </c>
      <c r="X131" s="774"/>
      <c r="Y131" s="774"/>
      <c r="Z131" s="775"/>
      <c r="AA131" s="776">
        <v>326024</v>
      </c>
      <c r="AB131" s="777"/>
      <c r="AC131" s="777"/>
      <c r="AD131" s="777"/>
      <c r="AE131" s="778"/>
      <c r="AF131" s="779">
        <v>421923</v>
      </c>
      <c r="AG131" s="777"/>
      <c r="AH131" s="777"/>
      <c r="AI131" s="777"/>
      <c r="AJ131" s="778"/>
      <c r="AK131" s="779">
        <v>410091</v>
      </c>
      <c r="AL131" s="777"/>
      <c r="AM131" s="777"/>
      <c r="AN131" s="777"/>
      <c r="AO131" s="778"/>
      <c r="AP131" s="780"/>
      <c r="AQ131" s="781"/>
      <c r="AR131" s="781"/>
      <c r="AS131" s="781"/>
      <c r="AT131" s="782"/>
      <c r="AU131" s="227"/>
      <c r="AV131" s="227"/>
      <c r="AW131" s="227"/>
      <c r="AX131" s="742" t="s">
        <v>507</v>
      </c>
      <c r="AY131" s="743"/>
      <c r="AZ131" s="743"/>
      <c r="BA131" s="743"/>
      <c r="BB131" s="743"/>
      <c r="BC131" s="743"/>
      <c r="BD131" s="743"/>
      <c r="BE131" s="744"/>
      <c r="BF131" s="745" t="s">
        <v>243</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508</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509</v>
      </c>
      <c r="W132" s="755"/>
      <c r="X132" s="755"/>
      <c r="Y132" s="755"/>
      <c r="Z132" s="756"/>
      <c r="AA132" s="757">
        <v>6.234817069</v>
      </c>
      <c r="AB132" s="758"/>
      <c r="AC132" s="758"/>
      <c r="AD132" s="758"/>
      <c r="AE132" s="759"/>
      <c r="AF132" s="760">
        <v>6.876847197</v>
      </c>
      <c r="AG132" s="758"/>
      <c r="AH132" s="758"/>
      <c r="AI132" s="758"/>
      <c r="AJ132" s="759"/>
      <c r="AK132" s="760">
        <v>6.6129224979999996</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510</v>
      </c>
      <c r="W133" s="734"/>
      <c r="X133" s="734"/>
      <c r="Y133" s="734"/>
      <c r="Z133" s="735"/>
      <c r="AA133" s="736">
        <v>4.9000000000000004</v>
      </c>
      <c r="AB133" s="737"/>
      <c r="AC133" s="737"/>
      <c r="AD133" s="737"/>
      <c r="AE133" s="738"/>
      <c r="AF133" s="736">
        <v>6.4</v>
      </c>
      <c r="AG133" s="737"/>
      <c r="AH133" s="737"/>
      <c r="AI133" s="737"/>
      <c r="AJ133" s="738"/>
      <c r="AK133" s="736">
        <v>6.5</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kl4hp1OoIIFFP8EprZtZQy0c181L1+++xvDXNkiRrDRZpq/IxxRgz6uMEKBUsdBJwzxN0q9/ci18A5/cd89kFw==" saltValue="QQyNFni4L5MvczGNw61A3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511</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GmtmUUCI5nmbZjG08qV5Dtw30PuszkF//8NbDJQnODhuLKOMazKIg+Qq53i111Z7odPawekMo6ItWXqPkgLF7A==" saltValue="/v/wSaIuF7s9Bhe+bNNMgw=="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kGy3vBeXZgyL6Ai1OyF60077WYMHrYEyHgX8gbkRxZRX67mMD388g3y/YefxuJnCY29z5KCj29ues5cG2dlJBg==" saltValue="P28CeraPcQ7EYX9Q1re8nA==" spinCount="100000" sheet="1" objects="1" scenarios="1"/>
  <dataConsolidate/>
  <phoneticPr fontId="2"/>
  <printOptions horizontalCentered="1" verticalCentered="1"/>
  <pageMargins left="0" right="0" top="0" bottom="0" header="0" footer="0"/>
  <pageSetup paperSize="9" scale="46" orientation="landscape" horizontalDpi="300" verticalDpi="30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512</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513</v>
      </c>
      <c r="AL6" s="260"/>
      <c r="AM6" s="260"/>
      <c r="AN6" s="260"/>
    </row>
    <row r="7" spans="1:46" ht="13.5" customHeight="1" x14ac:dyDescent="0.2">
      <c r="A7" s="259"/>
      <c r="AK7" s="262"/>
      <c r="AL7" s="263"/>
      <c r="AM7" s="263"/>
      <c r="AN7" s="264"/>
      <c r="AO7" s="1131" t="s">
        <v>514</v>
      </c>
      <c r="AP7" s="265"/>
      <c r="AQ7" s="266" t="s">
        <v>515</v>
      </c>
      <c r="AR7" s="267"/>
    </row>
    <row r="8" spans="1:46" ht="13.2" x14ac:dyDescent="0.2">
      <c r="A8" s="259"/>
      <c r="AK8" s="268"/>
      <c r="AL8" s="269"/>
      <c r="AM8" s="269"/>
      <c r="AN8" s="270"/>
      <c r="AO8" s="1132"/>
      <c r="AP8" s="271" t="s">
        <v>516</v>
      </c>
      <c r="AQ8" s="272" t="s">
        <v>517</v>
      </c>
      <c r="AR8" s="273" t="s">
        <v>518</v>
      </c>
    </row>
    <row r="9" spans="1:46" ht="13.2" x14ac:dyDescent="0.2">
      <c r="A9" s="259"/>
      <c r="AK9" s="1143" t="s">
        <v>519</v>
      </c>
      <c r="AL9" s="1144"/>
      <c r="AM9" s="1144"/>
      <c r="AN9" s="1145"/>
      <c r="AO9" s="274">
        <v>259422</v>
      </c>
      <c r="AP9" s="274">
        <v>818366</v>
      </c>
      <c r="AQ9" s="275">
        <v>255467</v>
      </c>
      <c r="AR9" s="276">
        <v>220.3</v>
      </c>
    </row>
    <row r="10" spans="1:46" ht="13.5" customHeight="1" x14ac:dyDescent="0.2">
      <c r="A10" s="259"/>
      <c r="AK10" s="1143" t="s">
        <v>520</v>
      </c>
      <c r="AL10" s="1144"/>
      <c r="AM10" s="1144"/>
      <c r="AN10" s="1145"/>
      <c r="AO10" s="277">
        <v>1960</v>
      </c>
      <c r="AP10" s="277">
        <v>6183</v>
      </c>
      <c r="AQ10" s="278">
        <v>29275</v>
      </c>
      <c r="AR10" s="279">
        <v>-78.900000000000006</v>
      </c>
    </row>
    <row r="11" spans="1:46" ht="13.5" customHeight="1" x14ac:dyDescent="0.2">
      <c r="A11" s="259"/>
      <c r="AK11" s="1143" t="s">
        <v>521</v>
      </c>
      <c r="AL11" s="1144"/>
      <c r="AM11" s="1144"/>
      <c r="AN11" s="1145"/>
      <c r="AO11" s="277" t="s">
        <v>522</v>
      </c>
      <c r="AP11" s="277" t="s">
        <v>522</v>
      </c>
      <c r="AQ11" s="278">
        <v>3959</v>
      </c>
      <c r="AR11" s="279" t="s">
        <v>522</v>
      </c>
    </row>
    <row r="12" spans="1:46" ht="13.5" customHeight="1" x14ac:dyDescent="0.2">
      <c r="A12" s="259"/>
      <c r="AK12" s="1143" t="s">
        <v>523</v>
      </c>
      <c r="AL12" s="1144"/>
      <c r="AM12" s="1144"/>
      <c r="AN12" s="1145"/>
      <c r="AO12" s="277" t="s">
        <v>522</v>
      </c>
      <c r="AP12" s="277" t="s">
        <v>522</v>
      </c>
      <c r="AQ12" s="278" t="s">
        <v>522</v>
      </c>
      <c r="AR12" s="279" t="s">
        <v>522</v>
      </c>
    </row>
    <row r="13" spans="1:46" ht="13.5" customHeight="1" x14ac:dyDescent="0.2">
      <c r="A13" s="259"/>
      <c r="AK13" s="1143" t="s">
        <v>524</v>
      </c>
      <c r="AL13" s="1144"/>
      <c r="AM13" s="1144"/>
      <c r="AN13" s="1145"/>
      <c r="AO13" s="277">
        <v>4524</v>
      </c>
      <c r="AP13" s="277">
        <v>14271</v>
      </c>
      <c r="AQ13" s="278">
        <v>9349</v>
      </c>
      <c r="AR13" s="279">
        <v>52.6</v>
      </c>
    </row>
    <row r="14" spans="1:46" ht="13.5" customHeight="1" x14ac:dyDescent="0.2">
      <c r="A14" s="259"/>
      <c r="AK14" s="1143" t="s">
        <v>525</v>
      </c>
      <c r="AL14" s="1144"/>
      <c r="AM14" s="1144"/>
      <c r="AN14" s="1145"/>
      <c r="AO14" s="277">
        <v>6416</v>
      </c>
      <c r="AP14" s="277">
        <v>20240</v>
      </c>
      <c r="AQ14" s="278">
        <v>4659</v>
      </c>
      <c r="AR14" s="279">
        <v>334.4</v>
      </c>
    </row>
    <row r="15" spans="1:46" ht="13.5" customHeight="1" x14ac:dyDescent="0.2">
      <c r="A15" s="259"/>
      <c r="AK15" s="1146" t="s">
        <v>526</v>
      </c>
      <c r="AL15" s="1147"/>
      <c r="AM15" s="1147"/>
      <c r="AN15" s="1148"/>
      <c r="AO15" s="277">
        <v>-13591</v>
      </c>
      <c r="AP15" s="277">
        <v>-42874</v>
      </c>
      <c r="AQ15" s="278">
        <v>-18111</v>
      </c>
      <c r="AR15" s="279">
        <v>136.69999999999999</v>
      </c>
    </row>
    <row r="16" spans="1:46" ht="13.2" x14ac:dyDescent="0.2">
      <c r="A16" s="259"/>
      <c r="AK16" s="1146" t="s">
        <v>195</v>
      </c>
      <c r="AL16" s="1147"/>
      <c r="AM16" s="1147"/>
      <c r="AN16" s="1148"/>
      <c r="AO16" s="277">
        <v>258731</v>
      </c>
      <c r="AP16" s="277">
        <v>816186</v>
      </c>
      <c r="AQ16" s="278">
        <v>284598</v>
      </c>
      <c r="AR16" s="279">
        <v>186.8</v>
      </c>
    </row>
    <row r="17" spans="1:46" ht="13.2" x14ac:dyDescent="0.2">
      <c r="A17" s="259"/>
    </row>
    <row r="18" spans="1:46" ht="13.2" x14ac:dyDescent="0.2">
      <c r="A18" s="259"/>
      <c r="AQ18" s="280"/>
      <c r="AR18" s="280"/>
    </row>
    <row r="19" spans="1:46" ht="13.2" x14ac:dyDescent="0.2">
      <c r="A19" s="259"/>
      <c r="AK19" s="255" t="s">
        <v>527</v>
      </c>
    </row>
    <row r="20" spans="1:46" ht="13.2" x14ac:dyDescent="0.2">
      <c r="A20" s="259"/>
      <c r="AK20" s="281"/>
      <c r="AL20" s="282"/>
      <c r="AM20" s="282"/>
      <c r="AN20" s="283"/>
      <c r="AO20" s="284" t="s">
        <v>528</v>
      </c>
      <c r="AP20" s="285" t="s">
        <v>529</v>
      </c>
      <c r="AQ20" s="286" t="s">
        <v>530</v>
      </c>
      <c r="AR20" s="287"/>
    </row>
    <row r="21" spans="1:46" s="260" customFormat="1" ht="13.2" x14ac:dyDescent="0.2">
      <c r="A21" s="288"/>
      <c r="AK21" s="1149" t="s">
        <v>531</v>
      </c>
      <c r="AL21" s="1150"/>
      <c r="AM21" s="1150"/>
      <c r="AN21" s="1151"/>
      <c r="AO21" s="289">
        <v>82.02</v>
      </c>
      <c r="AP21" s="290">
        <v>25.07</v>
      </c>
      <c r="AQ21" s="291">
        <v>56.95</v>
      </c>
      <c r="AS21" s="292"/>
      <c r="AT21" s="288"/>
    </row>
    <row r="22" spans="1:46" s="260" customFormat="1" ht="13.2" x14ac:dyDescent="0.2">
      <c r="A22" s="288"/>
      <c r="AK22" s="1149" t="s">
        <v>532</v>
      </c>
      <c r="AL22" s="1150"/>
      <c r="AM22" s="1150"/>
      <c r="AN22" s="1151"/>
      <c r="AO22" s="293">
        <v>88.4</v>
      </c>
      <c r="AP22" s="294">
        <v>94.5</v>
      </c>
      <c r="AQ22" s="295">
        <v>-6.1</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2" t="s">
        <v>533</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2" x14ac:dyDescent="0.2">
      <c r="A27" s="300"/>
      <c r="AS27" s="255"/>
      <c r="AT27" s="255"/>
    </row>
    <row r="28" spans="1:46" ht="16.2" x14ac:dyDescent="0.2">
      <c r="A28" s="256" t="s">
        <v>534</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535</v>
      </c>
      <c r="AL29" s="260"/>
      <c r="AM29" s="260"/>
      <c r="AN29" s="260"/>
      <c r="AS29" s="302"/>
    </row>
    <row r="30" spans="1:46" ht="13.5" customHeight="1" x14ac:dyDescent="0.2">
      <c r="A30" s="259"/>
      <c r="AK30" s="262"/>
      <c r="AL30" s="263"/>
      <c r="AM30" s="263"/>
      <c r="AN30" s="264"/>
      <c r="AO30" s="1131" t="s">
        <v>514</v>
      </c>
      <c r="AP30" s="265"/>
      <c r="AQ30" s="266" t="s">
        <v>515</v>
      </c>
      <c r="AR30" s="267"/>
    </row>
    <row r="31" spans="1:46" ht="13.2" x14ac:dyDescent="0.2">
      <c r="A31" s="259"/>
      <c r="AK31" s="268"/>
      <c r="AL31" s="269"/>
      <c r="AM31" s="269"/>
      <c r="AN31" s="270"/>
      <c r="AO31" s="1132"/>
      <c r="AP31" s="271" t="s">
        <v>516</v>
      </c>
      <c r="AQ31" s="272" t="s">
        <v>517</v>
      </c>
      <c r="AR31" s="273" t="s">
        <v>518</v>
      </c>
    </row>
    <row r="32" spans="1:46" ht="27" customHeight="1" x14ac:dyDescent="0.2">
      <c r="A32" s="259"/>
      <c r="AK32" s="1133" t="s">
        <v>536</v>
      </c>
      <c r="AL32" s="1134"/>
      <c r="AM32" s="1134"/>
      <c r="AN32" s="1135"/>
      <c r="AO32" s="303">
        <v>56302</v>
      </c>
      <c r="AP32" s="303">
        <v>177609</v>
      </c>
      <c r="AQ32" s="304">
        <v>156764</v>
      </c>
      <c r="AR32" s="305">
        <v>13.3</v>
      </c>
    </row>
    <row r="33" spans="1:46" ht="13.5" customHeight="1" x14ac:dyDescent="0.2">
      <c r="A33" s="259"/>
      <c r="AK33" s="1133" t="s">
        <v>537</v>
      </c>
      <c r="AL33" s="1134"/>
      <c r="AM33" s="1134"/>
      <c r="AN33" s="1135"/>
      <c r="AO33" s="303" t="s">
        <v>522</v>
      </c>
      <c r="AP33" s="303" t="s">
        <v>522</v>
      </c>
      <c r="AQ33" s="304" t="s">
        <v>522</v>
      </c>
      <c r="AR33" s="305" t="s">
        <v>522</v>
      </c>
    </row>
    <row r="34" spans="1:46" ht="27" customHeight="1" x14ac:dyDescent="0.2">
      <c r="A34" s="259"/>
      <c r="AK34" s="1133" t="s">
        <v>538</v>
      </c>
      <c r="AL34" s="1134"/>
      <c r="AM34" s="1134"/>
      <c r="AN34" s="1135"/>
      <c r="AO34" s="303" t="s">
        <v>522</v>
      </c>
      <c r="AP34" s="303" t="s">
        <v>522</v>
      </c>
      <c r="AQ34" s="304" t="s">
        <v>522</v>
      </c>
      <c r="AR34" s="305" t="s">
        <v>522</v>
      </c>
    </row>
    <row r="35" spans="1:46" ht="27" customHeight="1" x14ac:dyDescent="0.2">
      <c r="A35" s="259"/>
      <c r="AK35" s="1133" t="s">
        <v>539</v>
      </c>
      <c r="AL35" s="1134"/>
      <c r="AM35" s="1134"/>
      <c r="AN35" s="1135"/>
      <c r="AO35" s="303">
        <v>19065</v>
      </c>
      <c r="AP35" s="303">
        <v>60142</v>
      </c>
      <c r="AQ35" s="304">
        <v>30923</v>
      </c>
      <c r="AR35" s="305">
        <v>94.5</v>
      </c>
    </row>
    <row r="36" spans="1:46" ht="27" customHeight="1" x14ac:dyDescent="0.2">
      <c r="A36" s="259"/>
      <c r="AK36" s="1133" t="s">
        <v>540</v>
      </c>
      <c r="AL36" s="1134"/>
      <c r="AM36" s="1134"/>
      <c r="AN36" s="1135"/>
      <c r="AO36" s="303">
        <v>4063</v>
      </c>
      <c r="AP36" s="303">
        <v>12817</v>
      </c>
      <c r="AQ36" s="304">
        <v>4657</v>
      </c>
      <c r="AR36" s="305">
        <v>175.2</v>
      </c>
    </row>
    <row r="37" spans="1:46" ht="13.5" customHeight="1" x14ac:dyDescent="0.2">
      <c r="A37" s="259"/>
      <c r="AK37" s="1133" t="s">
        <v>541</v>
      </c>
      <c r="AL37" s="1134"/>
      <c r="AM37" s="1134"/>
      <c r="AN37" s="1135"/>
      <c r="AO37" s="303" t="s">
        <v>522</v>
      </c>
      <c r="AP37" s="303" t="s">
        <v>522</v>
      </c>
      <c r="AQ37" s="304">
        <v>888</v>
      </c>
      <c r="AR37" s="305" t="s">
        <v>522</v>
      </c>
    </row>
    <row r="38" spans="1:46" ht="27" customHeight="1" x14ac:dyDescent="0.2">
      <c r="A38" s="259"/>
      <c r="AK38" s="1136" t="s">
        <v>542</v>
      </c>
      <c r="AL38" s="1137"/>
      <c r="AM38" s="1137"/>
      <c r="AN38" s="1138"/>
      <c r="AO38" s="306" t="s">
        <v>522</v>
      </c>
      <c r="AP38" s="306" t="s">
        <v>522</v>
      </c>
      <c r="AQ38" s="307">
        <v>21</v>
      </c>
      <c r="AR38" s="295" t="s">
        <v>522</v>
      </c>
      <c r="AS38" s="302"/>
    </row>
    <row r="39" spans="1:46" ht="13.2" x14ac:dyDescent="0.2">
      <c r="A39" s="259"/>
      <c r="AK39" s="1136" t="s">
        <v>543</v>
      </c>
      <c r="AL39" s="1137"/>
      <c r="AM39" s="1137"/>
      <c r="AN39" s="1138"/>
      <c r="AO39" s="303">
        <v>-1684</v>
      </c>
      <c r="AP39" s="303">
        <v>-5312</v>
      </c>
      <c r="AQ39" s="304">
        <v>-6724</v>
      </c>
      <c r="AR39" s="305">
        <v>-21</v>
      </c>
      <c r="AS39" s="302"/>
    </row>
    <row r="40" spans="1:46" ht="27" customHeight="1" x14ac:dyDescent="0.2">
      <c r="A40" s="259"/>
      <c r="AK40" s="1133" t="s">
        <v>544</v>
      </c>
      <c r="AL40" s="1134"/>
      <c r="AM40" s="1134"/>
      <c r="AN40" s="1135"/>
      <c r="AO40" s="303">
        <v>-50627</v>
      </c>
      <c r="AP40" s="303">
        <v>-159707</v>
      </c>
      <c r="AQ40" s="304">
        <v>-136123</v>
      </c>
      <c r="AR40" s="305">
        <v>17.3</v>
      </c>
      <c r="AS40" s="302"/>
    </row>
    <row r="41" spans="1:46" ht="13.2" x14ac:dyDescent="0.2">
      <c r="A41" s="259"/>
      <c r="AK41" s="1139" t="s">
        <v>311</v>
      </c>
      <c r="AL41" s="1140"/>
      <c r="AM41" s="1140"/>
      <c r="AN41" s="1141"/>
      <c r="AO41" s="303">
        <v>27119</v>
      </c>
      <c r="AP41" s="303">
        <v>85549</v>
      </c>
      <c r="AQ41" s="304">
        <v>50405</v>
      </c>
      <c r="AR41" s="305">
        <v>69.7</v>
      </c>
      <c r="AS41" s="302"/>
    </row>
    <row r="42" spans="1:46" ht="13.2" x14ac:dyDescent="0.2">
      <c r="A42" s="259"/>
      <c r="AK42" s="308" t="s">
        <v>545</v>
      </c>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546</v>
      </c>
    </row>
    <row r="48" spans="1:46" ht="13.2" x14ac:dyDescent="0.2">
      <c r="A48" s="259"/>
      <c r="AK48" s="313" t="s">
        <v>547</v>
      </c>
      <c r="AL48" s="313"/>
      <c r="AM48" s="313"/>
      <c r="AN48" s="313"/>
      <c r="AO48" s="313"/>
      <c r="AP48" s="313"/>
      <c r="AQ48" s="314"/>
      <c r="AR48" s="313"/>
    </row>
    <row r="49" spans="1:44" ht="13.5" customHeight="1" x14ac:dyDescent="0.2">
      <c r="A49" s="259"/>
      <c r="AK49" s="315"/>
      <c r="AL49" s="316"/>
      <c r="AM49" s="1126" t="s">
        <v>514</v>
      </c>
      <c r="AN49" s="1128" t="s">
        <v>548</v>
      </c>
      <c r="AO49" s="1129"/>
      <c r="AP49" s="1129"/>
      <c r="AQ49" s="1129"/>
      <c r="AR49" s="1130"/>
    </row>
    <row r="50" spans="1:44" ht="13.2" x14ac:dyDescent="0.2">
      <c r="A50" s="259"/>
      <c r="AK50" s="317"/>
      <c r="AL50" s="318"/>
      <c r="AM50" s="1127"/>
      <c r="AN50" s="319" t="s">
        <v>549</v>
      </c>
      <c r="AO50" s="320" t="s">
        <v>550</v>
      </c>
      <c r="AP50" s="321" t="s">
        <v>551</v>
      </c>
      <c r="AQ50" s="322" t="s">
        <v>552</v>
      </c>
      <c r="AR50" s="323" t="s">
        <v>553</v>
      </c>
    </row>
    <row r="51" spans="1:44" ht="13.2" x14ac:dyDescent="0.2">
      <c r="A51" s="259"/>
      <c r="AK51" s="315" t="s">
        <v>554</v>
      </c>
      <c r="AL51" s="316"/>
      <c r="AM51" s="324">
        <v>591691</v>
      </c>
      <c r="AN51" s="325">
        <v>1831861</v>
      </c>
      <c r="AO51" s="326">
        <v>62</v>
      </c>
      <c r="AP51" s="327">
        <v>289738</v>
      </c>
      <c r="AQ51" s="328">
        <v>-8.6999999999999993</v>
      </c>
      <c r="AR51" s="329">
        <v>70.7</v>
      </c>
    </row>
    <row r="52" spans="1:44" ht="13.2" x14ac:dyDescent="0.2">
      <c r="A52" s="259"/>
      <c r="AK52" s="330"/>
      <c r="AL52" s="331" t="s">
        <v>555</v>
      </c>
      <c r="AM52" s="332">
        <v>47442</v>
      </c>
      <c r="AN52" s="333">
        <v>146879</v>
      </c>
      <c r="AO52" s="334">
        <v>-77.2</v>
      </c>
      <c r="AP52" s="335">
        <v>156238</v>
      </c>
      <c r="AQ52" s="336">
        <v>-4.9000000000000004</v>
      </c>
      <c r="AR52" s="337">
        <v>-72.3</v>
      </c>
    </row>
    <row r="53" spans="1:44" ht="13.2" x14ac:dyDescent="0.2">
      <c r="A53" s="259"/>
      <c r="AK53" s="315" t="s">
        <v>556</v>
      </c>
      <c r="AL53" s="316"/>
      <c r="AM53" s="324">
        <v>162672</v>
      </c>
      <c r="AN53" s="325">
        <v>505193</v>
      </c>
      <c r="AO53" s="326">
        <v>-72.400000000000006</v>
      </c>
      <c r="AP53" s="327">
        <v>316937</v>
      </c>
      <c r="AQ53" s="328">
        <v>9.4</v>
      </c>
      <c r="AR53" s="329">
        <v>-81.8</v>
      </c>
    </row>
    <row r="54" spans="1:44" ht="13.2" x14ac:dyDescent="0.2">
      <c r="A54" s="259"/>
      <c r="AK54" s="330"/>
      <c r="AL54" s="331" t="s">
        <v>555</v>
      </c>
      <c r="AM54" s="332">
        <v>162672</v>
      </c>
      <c r="AN54" s="333">
        <v>505193</v>
      </c>
      <c r="AO54" s="334">
        <v>244</v>
      </c>
      <c r="AP54" s="335">
        <v>199150</v>
      </c>
      <c r="AQ54" s="336">
        <v>27.5</v>
      </c>
      <c r="AR54" s="337">
        <v>216.5</v>
      </c>
    </row>
    <row r="55" spans="1:44" ht="13.2" x14ac:dyDescent="0.2">
      <c r="A55" s="259"/>
      <c r="AK55" s="315" t="s">
        <v>557</v>
      </c>
      <c r="AL55" s="316"/>
      <c r="AM55" s="324">
        <v>266334</v>
      </c>
      <c r="AN55" s="325">
        <v>859142</v>
      </c>
      <c r="AO55" s="326">
        <v>70.099999999999994</v>
      </c>
      <c r="AP55" s="327">
        <v>332350</v>
      </c>
      <c r="AQ55" s="328">
        <v>4.9000000000000004</v>
      </c>
      <c r="AR55" s="329">
        <v>65.2</v>
      </c>
    </row>
    <row r="56" spans="1:44" ht="13.2" x14ac:dyDescent="0.2">
      <c r="A56" s="259"/>
      <c r="AK56" s="330"/>
      <c r="AL56" s="331" t="s">
        <v>555</v>
      </c>
      <c r="AM56" s="332">
        <v>81212</v>
      </c>
      <c r="AN56" s="333">
        <v>261974</v>
      </c>
      <c r="AO56" s="334">
        <v>-48.1</v>
      </c>
      <c r="AP56" s="335">
        <v>200453</v>
      </c>
      <c r="AQ56" s="336">
        <v>0.7</v>
      </c>
      <c r="AR56" s="337">
        <v>-48.8</v>
      </c>
    </row>
    <row r="57" spans="1:44" ht="13.2" x14ac:dyDescent="0.2">
      <c r="A57" s="259"/>
      <c r="AK57" s="315" t="s">
        <v>558</v>
      </c>
      <c r="AL57" s="316"/>
      <c r="AM57" s="324">
        <v>68479</v>
      </c>
      <c r="AN57" s="325">
        <v>206262</v>
      </c>
      <c r="AO57" s="326">
        <v>-76</v>
      </c>
      <c r="AP57" s="327">
        <v>362690</v>
      </c>
      <c r="AQ57" s="328">
        <v>9.1</v>
      </c>
      <c r="AR57" s="329">
        <v>-85.1</v>
      </c>
    </row>
    <row r="58" spans="1:44" ht="13.2" x14ac:dyDescent="0.2">
      <c r="A58" s="259"/>
      <c r="AK58" s="330"/>
      <c r="AL58" s="331" t="s">
        <v>555</v>
      </c>
      <c r="AM58" s="332">
        <v>54256</v>
      </c>
      <c r="AN58" s="333">
        <v>163422</v>
      </c>
      <c r="AO58" s="334">
        <v>-37.6</v>
      </c>
      <c r="AP58" s="335">
        <v>172580</v>
      </c>
      <c r="AQ58" s="336">
        <v>-13.9</v>
      </c>
      <c r="AR58" s="337">
        <v>-23.7</v>
      </c>
    </row>
    <row r="59" spans="1:44" ht="13.2" x14ac:dyDescent="0.2">
      <c r="A59" s="259"/>
      <c r="AK59" s="315" t="s">
        <v>559</v>
      </c>
      <c r="AL59" s="316"/>
      <c r="AM59" s="324">
        <v>286876</v>
      </c>
      <c r="AN59" s="325">
        <v>904972</v>
      </c>
      <c r="AO59" s="326">
        <v>338.7</v>
      </c>
      <c r="AP59" s="327">
        <v>296093</v>
      </c>
      <c r="AQ59" s="328">
        <v>-18.399999999999999</v>
      </c>
      <c r="AR59" s="329">
        <v>357.1</v>
      </c>
    </row>
    <row r="60" spans="1:44" ht="13.2" x14ac:dyDescent="0.2">
      <c r="A60" s="259"/>
      <c r="AK60" s="330"/>
      <c r="AL60" s="331" t="s">
        <v>555</v>
      </c>
      <c r="AM60" s="332">
        <v>154893</v>
      </c>
      <c r="AN60" s="333">
        <v>488621</v>
      </c>
      <c r="AO60" s="334">
        <v>199</v>
      </c>
      <c r="AP60" s="335">
        <v>140545</v>
      </c>
      <c r="AQ60" s="336">
        <v>-18.600000000000001</v>
      </c>
      <c r="AR60" s="337">
        <v>217.6</v>
      </c>
    </row>
    <row r="61" spans="1:44" ht="13.2" x14ac:dyDescent="0.2">
      <c r="A61" s="259"/>
      <c r="AK61" s="315" t="s">
        <v>560</v>
      </c>
      <c r="AL61" s="338"/>
      <c r="AM61" s="324">
        <v>275210</v>
      </c>
      <c r="AN61" s="325">
        <v>861486</v>
      </c>
      <c r="AO61" s="326">
        <v>64.5</v>
      </c>
      <c r="AP61" s="327">
        <v>319562</v>
      </c>
      <c r="AQ61" s="339">
        <v>-0.7</v>
      </c>
      <c r="AR61" s="329">
        <v>65.2</v>
      </c>
    </row>
    <row r="62" spans="1:44" ht="13.2" x14ac:dyDescent="0.2">
      <c r="A62" s="259"/>
      <c r="AK62" s="330"/>
      <c r="AL62" s="331" t="s">
        <v>555</v>
      </c>
      <c r="AM62" s="332">
        <v>100095</v>
      </c>
      <c r="AN62" s="333">
        <v>313218</v>
      </c>
      <c r="AO62" s="334">
        <v>56</v>
      </c>
      <c r="AP62" s="335">
        <v>173793</v>
      </c>
      <c r="AQ62" s="336">
        <v>-1.8</v>
      </c>
      <c r="AR62" s="337">
        <v>57.8</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PnaK1j2FLgRNBNrJ0Sm40qw39SxmPf8rO1qPgV1hvXTh8I0FZB6n3we8f5eMqUGJMMTUox12ULsKhngeuSovPg==" saltValue="17EVt4pBFf2nvpZX2Y2Nx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562</v>
      </c>
    </row>
    <row r="121" spans="125:125" ht="13.5" hidden="1" customHeight="1" x14ac:dyDescent="0.2">
      <c r="DU121" s="253"/>
    </row>
  </sheetData>
  <sheetProtection algorithmName="SHA-512" hashValue="XCWov7DvxsKHJnoUt2m7fkJF8iLxGvotmtyZx8IYi2lw6cgC9Uebs5Oyhqr0HPD1RGzdH2jTx1QJU0UdPvA8fQ==" saltValue="VPrPCA2ESNfNnyseIlE7h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563</v>
      </c>
    </row>
  </sheetData>
  <sheetProtection algorithmName="SHA-512" hashValue="GBeaxCrrdgsP5t8urxyf1QK43UeNTRfLb+R7JXHMqH5XSR+rfkIQNmYeJ+cfsoqJc24KKmvQOQriCzTqkvumTg==" saltValue="M2q4nbn4BziwGiJsHXxT3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564</v>
      </c>
      <c r="G46" s="8" t="s">
        <v>565</v>
      </c>
      <c r="H46" s="8" t="s">
        <v>566</v>
      </c>
      <c r="I46" s="8" t="s">
        <v>567</v>
      </c>
      <c r="J46" s="9" t="s">
        <v>568</v>
      </c>
    </row>
    <row r="47" spans="2:10" ht="57.75" customHeight="1" x14ac:dyDescent="0.2">
      <c r="B47" s="10"/>
      <c r="C47" s="1152" t="s">
        <v>3</v>
      </c>
      <c r="D47" s="1152"/>
      <c r="E47" s="1153"/>
      <c r="F47" s="11">
        <v>220.84</v>
      </c>
      <c r="G47" s="12">
        <v>250.47</v>
      </c>
      <c r="H47" s="12">
        <v>238.89</v>
      </c>
      <c r="I47" s="12">
        <v>194.75</v>
      </c>
      <c r="J47" s="13">
        <v>204.95</v>
      </c>
    </row>
    <row r="48" spans="2:10" ht="57.75" customHeight="1" x14ac:dyDescent="0.2">
      <c r="B48" s="14"/>
      <c r="C48" s="1154" t="s">
        <v>4</v>
      </c>
      <c r="D48" s="1154"/>
      <c r="E48" s="1155"/>
      <c r="F48" s="15">
        <v>17.649999999999999</v>
      </c>
      <c r="G48" s="16">
        <v>15.88</v>
      </c>
      <c r="H48" s="16">
        <v>28.74</v>
      </c>
      <c r="I48" s="16">
        <v>19.11</v>
      </c>
      <c r="J48" s="17">
        <v>20.21</v>
      </c>
    </row>
    <row r="49" spans="2:10" ht="57.75" customHeight="1" thickBot="1" x14ac:dyDescent="0.25">
      <c r="B49" s="18"/>
      <c r="C49" s="1156" t="s">
        <v>5</v>
      </c>
      <c r="D49" s="1156"/>
      <c r="E49" s="1157"/>
      <c r="F49" s="19">
        <v>32.94</v>
      </c>
      <c r="G49" s="20">
        <v>26.01</v>
      </c>
      <c r="H49" s="20">
        <v>22.1</v>
      </c>
      <c r="I49" s="20">
        <v>5.25</v>
      </c>
      <c r="J49" s="21">
        <v>7.25</v>
      </c>
    </row>
    <row r="50" spans="2:10" ht="13.2" x14ac:dyDescent="0.2"/>
  </sheetData>
  <sheetProtection algorithmName="SHA-512" hashValue="5fQ9+cYvkDc8DUcG8+jg/TmvV+YmmfcnZF3WX4wNFzg218oyWkqnXmJE0MUrRGPNXvgyLPzv9gSv3e/nEajLLw==" saltValue="MXo0iEO5c3qYjk08p/FXg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dcterms:created xsi:type="dcterms:W3CDTF">2024-02-05T00:57:58Z</dcterms:created>
  <dcterms:modified xsi:type="dcterms:W3CDTF">2025-09-28T07:21:04Z</dcterms:modified>
  <cp:category/>
</cp:coreProperties>
</file>