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charts/chart9.xml" ContentType="application/vnd.openxmlformats-officedocument.drawingml.chart+xml"/>
  <Override PartName="/xl/theme/themeOverride3.xml" ContentType="application/vnd.openxmlformats-officedocument.themeOverride+xml"/>
  <Override PartName="/xl/charts/chart10.xml" ContentType="application/vnd.openxmlformats-officedocument.drawingml.chart+xml"/>
  <Override PartName="/xl/theme/themeOverride4.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FDB2F399-83AB-475E-BEC6-098F9E5DBEAD}" xr6:coauthVersionLast="47" xr6:coauthVersionMax="47" xr10:uidLastSave="{00000000-0000-0000-0000-000000000000}"/>
  <bookViews>
    <workbookView xWindow="-108" yWindow="-108" windowWidth="23256" windowHeight="12456" tabRatio="741"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CO35" i="10"/>
  <c r="CO36" i="10" s="1"/>
  <c r="BE35" i="10"/>
  <c r="AM35" i="10"/>
  <c r="CO34" i="10"/>
  <c r="BW34" i="10"/>
  <c r="BW35" i="10" s="1"/>
  <c r="BW36" i="10" s="1"/>
  <c r="BW37" i="10" s="1"/>
  <c r="BW38" i="10" s="1"/>
  <c r="BW39" i="10" s="1"/>
  <c r="BW40" i="10" s="1"/>
  <c r="BW41" i="10" s="1"/>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C36" i="10"/>
  <c r="AM34" i="10" s="1"/>
  <c r="BE34" i="10" l="1"/>
</calcChain>
</file>

<file path=xl/sharedStrings.xml><?xml version="1.0" encoding="utf-8"?>
<sst xmlns="http://schemas.openxmlformats.org/spreadsheetml/2006/main" count="1170" uniqueCount="609">
  <si>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</si>
  <si>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</si>
  <si>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</si>
  <si>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</si>
  <si>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</si>
  <si>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</si>
  <si>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</si>
  <si>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</si>
  <si>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</si>
  <si>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</si>
  <si>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</si>
  <si>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</si>
  <si>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</si>
  <si>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</si>
  <si>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</si>
  <si>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</si>
  <si>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</si>
  <si>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</si>
  <si>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</si>
  <si>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</si>
  <si>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</si>
  <si>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</si>
  <si>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</si>
  <si>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</si>
  <si>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</si>
  <si>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</si>
  <si>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</si>
  <si>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</si>
  <si>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</si>
  <si>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</si>
  <si>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</si>
  <si>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</si>
  <si>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</si>
  <si>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</si>
  <si>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</si>
  <si>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</si>
  <si>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</si>
  <si>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</si>
  <si>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</si>
  <si>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</si>
  <si>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</si>
  <si>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</si>
  <si>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</si>
  <si>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</si>
  <si>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</si>
  <si>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</si>
  <si>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</si>
  <si>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</si>
  <si>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</si>
  <si>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</si>
  <si>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</si>
  <si>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</si>
  <si>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</si>
  <si>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</si>
  <si>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</si>
  <si>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</si>
  <si>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</si>
  <si>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</si>
  <si>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</si>
  <si>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</si>
  <si>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</si>
  <si>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</si>
  <si>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</si>
  <si>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</si>
  <si>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</si>
  <si>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</si>
  <si>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</si>
  <si>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</si>
  <si>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</si>
  <si>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</si>
  <si>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</si>
  <si>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</si>
  <si>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</si>
  <si>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</si>
  <si>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</si>
  <si>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</si>
  <si>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</si>
  <si>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</si>
  <si>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</si>
  <si>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</si>
  <si>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</si>
  <si>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</si>
  <si>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</si>
  <si>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</si>
  <si>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</si>
  <si>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</si>
  <si>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</si>
  <si>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</si>
  <si>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</si>
  <si>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</si>
  <si>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</si>
  <si>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</si>
  <si>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</si>
  <si>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</si>
  <si>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</si>
  <si>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</si>
  <si>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</si>
  <si>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</si>
  <si>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</si>
  <si>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奥多摩町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</si>
  <si>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</si>
  <si>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</si>
  <si>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</si>
  <si>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</si>
  <si>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</si>
  <si>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</si>
  <si>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</si>
  <si>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</si>
  <si>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</si>
  <si>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</si>
  <si>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</si>
  <si>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</si>
  <si>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</si>
  <si>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</si>
  <si>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</si>
  <si>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</si>
  <si>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</si>
  <si>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</si>
  <si>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</si>
  <si>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</si>
  <si>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</si>
  <si>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</si>
  <si>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</si>
  <si>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</si>
  <si>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</si>
  <si>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</si>
  <si>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</si>
  <si>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</si>
  <si>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</si>
  <si>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</si>
  <si>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</si>
  <si>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</si>
  <si>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</si>
  <si>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</si>
  <si>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</si>
  <si>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</si>
  <si>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</si>
  <si>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</si>
  <si>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</si>
  <si>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</si>
  <si>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</si>
  <si>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</si>
  <si>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</si>
  <si>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</si>
  <si>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</si>
  <si>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</si>
  <si>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</si>
  <si>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</si>
  <si>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</si>
  <si>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</si>
  <si>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</si>
  <si>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-3.1</t>
    <phoneticPr fontId="5"/>
  </si>
  <si>
    <t>基準財政需要額</t>
    <phoneticPr fontId="25"/>
  </si>
  <si>
    <t>うち日本人(％)</t>
    <phoneticPr fontId="5"/>
  </si>
  <si>
    <t>-3.3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</si>
  <si>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</si>
  <si>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</si>
  <si>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</si>
  <si>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</si>
  <si>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</si>
  <si>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</si>
  <si>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</si>
  <si>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</si>
  <si>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</si>
  <si>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</si>
  <si>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</si>
  <si>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</si>
  <si>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</si>
  <si>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</si>
  <si>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</si>
  <si>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</si>
  <si>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</si>
  <si>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</si>
  <si>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</si>
  <si>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</si>
  <si>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</si>
  <si>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</si>
  <si>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</si>
  <si>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</si>
  <si>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</si>
  <si>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</si>
  <si>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</si>
  <si>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</si>
  <si>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</si>
  <si>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</si>
  <si>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</si>
  <si>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</si>
  <si>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</si>
  <si>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</si>
  <si>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</si>
  <si>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</si>
  <si>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</si>
  <si>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</si>
  <si>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</si>
  <si>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</si>
  <si>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</si>
  <si>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</si>
  <si>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</si>
  <si>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</si>
  <si>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</si>
  <si>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</si>
  <si>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</si>
  <si>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</si>
  <si>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</si>
  <si>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</si>
  <si>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</si>
  <si>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</si>
  <si>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</si>
  <si>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</si>
  <si>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</si>
  <si>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</si>
  <si>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</si>
  <si>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</si>
  <si>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</si>
  <si>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</si>
  <si>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東京都奥多摩町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</si>
  <si>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</si>
  <si>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</si>
  <si>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</si>
  <si>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</si>
  <si>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</si>
  <si>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</si>
  <si>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</si>
  <si>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</si>
  <si>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</si>
  <si>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</si>
  <si>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</si>
  <si>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</si>
  <si>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</si>
  <si>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</si>
  <si>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</si>
  <si>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</si>
  <si>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</si>
  <si>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</si>
  <si>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</si>
  <si>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</si>
  <si>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</si>
  <si>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</si>
  <si>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</si>
  <si>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</si>
  <si>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</si>
  <si>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</si>
  <si>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</si>
  <si>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</si>
  <si>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</si>
  <si>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</si>
  <si>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</si>
  <si>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t>
    <phoneticPr fontId="5"/>
  </si>
  <si>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</si>
  <si>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</si>
  <si>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</si>
  <si>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</si>
  <si>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</si>
  <si>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</si>
  <si>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</si>
  <si>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</si>
  <si>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</si>
  <si>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</si>
  <si>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</si>
  <si>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</si>
  <si>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</si>
  <si>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</si>
  <si>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</si>
  <si>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</si>
  <si>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</si>
  <si>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</si>
  <si>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</si>
  <si>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</si>
  <si>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</si>
  <si>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</si>
  <si>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</si>
  <si>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</si>
  <si>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</si>
  <si>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</si>
  <si>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</si>
  <si>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</si>
  <si>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</si>
  <si>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</si>
  <si>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</si>
  <si>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</si>
  <si>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</si>
  <si>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</si>
  <si>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</si>
  <si>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</si>
  <si>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</si>
  <si>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</si>
  <si>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</si>
  <si>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</si>
  <si>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</si>
  <si>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</si>
  <si>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</si>
  <si>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</si>
  <si>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</si>
  <si>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</si>
  <si>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</si>
  <si>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</si>
  <si>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</si>
  <si>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</si>
  <si>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</si>
  <si>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</si>
  <si>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</si>
  <si>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</si>
  <si>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</si>
  <si>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</si>
  <si>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</si>
  <si>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</si>
  <si>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</si>
  <si>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</si>
  <si>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</si>
  <si>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</si>
  <si>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</si>
  <si>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</si>
  <si>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</si>
  <si>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</si>
  <si>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</si>
  <si>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</si>
  <si>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</si>
  <si>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</si>
  <si>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</si>
  <si>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</si>
  <si>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</si>
  <si>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</si>
  <si>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</si>
  <si>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</si>
  <si>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</si>
  <si>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</si>
  <si>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</si>
  <si>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</si>
  <si>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</si>
  <si>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</si>
  <si>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</si>
  <si>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</si>
  <si>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</si>
  <si>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</si>
  <si>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</si>
  <si>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</si>
  <si>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</si>
  <si>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</si>
  <si>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</si>
  <si>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</si>
  <si>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</si>
  <si>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</si>
  <si>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</si>
  <si>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</si>
  <si>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</si>
  <si>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</si>
  <si>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</si>
  <si>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</si>
  <si>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</si>
  <si>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</si>
  <si>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</si>
  <si>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</si>
  <si>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</si>
  <si>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</si>
  <si>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</si>
  <si>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</si>
  <si>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</si>
  <si>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</si>
  <si>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</si>
  <si>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</si>
  <si>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</si>
  <si>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</si>
  <si>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</si>
  <si>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</si>
  <si>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</si>
  <si>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</si>
  <si>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</si>
  <si>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東京都奥多摩町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</si>
  <si>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</si>
  <si>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</si>
  <si>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</si>
  <si>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</si>
  <si>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</si>
  <si>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</si>
  <si>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</si>
  <si>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</si>
  <si>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</si>
  <si>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</si>
  <si>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</si>
  <si>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</si>
  <si>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</si>
  <si>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</si>
  <si>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</si>
  <si>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</si>
  <si>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</si>
  <si>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</si>
  <si>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</si>
  <si>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</si>
  <si>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都民の森管理運営事業特別会計</t>
    <phoneticPr fontId="5"/>
  </si>
  <si>
    <t>山のふるさと村管理運営事業特別会計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</si>
  <si>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</si>
  <si>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</si>
  <si>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</si>
  <si>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</si>
  <si>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</si>
  <si>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</si>
  <si>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</si>
  <si>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</si>
  <si>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</si>
  <si>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</si>
  <si>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</si>
  <si>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</si>
  <si>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</si>
  <si>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</si>
  <si>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</si>
  <si>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</si>
  <si>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</si>
  <si>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病院事業会計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</si>
  <si>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</si>
  <si>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</si>
  <si>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</si>
  <si>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</si>
  <si>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</si>
  <si>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</si>
  <si>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</si>
  <si>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</si>
  <si>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</si>
  <si>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</si>
  <si>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</si>
  <si>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</si>
  <si>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</si>
  <si>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</si>
  <si>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</si>
  <si>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</si>
  <si>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</si>
  <si>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</si>
  <si>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</si>
  <si>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</si>
  <si>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</si>
  <si>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</si>
  <si>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</si>
  <si>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</si>
  <si>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</si>
  <si>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</si>
  <si>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</si>
  <si>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</si>
  <si>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</si>
  <si>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</si>
  <si>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</si>
  <si>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</si>
  <si>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</si>
  <si>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</si>
  <si>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</si>
  <si>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</si>
  <si>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</si>
  <si>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</si>
  <si>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</si>
  <si>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</si>
  <si>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</si>
  <si>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</si>
  <si>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</si>
  <si>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</si>
  <si>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</si>
  <si>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</si>
  <si>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</si>
  <si>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</si>
  <si>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</si>
  <si>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</si>
  <si>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</si>
  <si>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</si>
  <si>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</si>
  <si>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</si>
  <si>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</si>
  <si>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</si>
  <si>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</si>
  <si>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</si>
  <si>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</si>
  <si>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</si>
  <si>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</si>
  <si>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</si>
  <si>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</si>
  <si>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</si>
  <si>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</si>
  <si>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</si>
  <si>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</si>
  <si>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</si>
  <si>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</si>
  <si>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</si>
  <si>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</si>
  <si>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</si>
  <si>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</si>
  <si>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</si>
  <si>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</si>
  <si>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</si>
  <si>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</si>
  <si>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</si>
  <si>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</si>
  <si>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</si>
  <si>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</si>
  <si>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</si>
  <si>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</si>
  <si>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</si>
  <si>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</si>
  <si>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</si>
  <si>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</si>
  <si>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</si>
  <si>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</si>
  <si>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</si>
  <si>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</si>
  <si>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</si>
  <si>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</si>
  <si>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</si>
  <si>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</si>
  <si>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</si>
  <si>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</si>
  <si>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</si>
  <si>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</si>
  <si>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</si>
  <si>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</si>
  <si>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</si>
  <si>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</si>
  <si>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</si>
  <si>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</si>
  <si>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</si>
  <si>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</si>
  <si>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</si>
  <si>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</si>
  <si>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</si>
  <si>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</si>
  <si>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</si>
  <si>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</si>
  <si>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</si>
  <si>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</si>
  <si>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</si>
  <si>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</si>
  <si>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</si>
  <si>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</si>
  <si>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</si>
  <si>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</si>
  <si>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</si>
  <si>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</si>
  <si>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</si>
  <si>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</si>
  <si>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</si>
  <si>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</si>
  <si>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</si>
  <si>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</si>
  <si>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</si>
  <si>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</si>
  <si>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</si>
  <si>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</si>
  <si>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</si>
  <si>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</si>
  <si>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</si>
  <si>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</si>
  <si>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</si>
  <si>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</si>
  <si>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</si>
  <si>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</si>
  <si>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</si>
  <si>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</si>
  <si>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</si>
  <si>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</si>
  <si>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</si>
  <si>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</si>
  <si>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</si>
  <si>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</si>
  <si>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</si>
  <si>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</si>
  <si>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</si>
  <si>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</si>
  <si>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2.89</t>
  </si>
  <si>
    <t>病院事業会計</t>
  </si>
  <si>
    <t>一般会計</t>
  </si>
  <si>
    <t>介護保険特別会計</t>
  </si>
  <si>
    <t>国民健康保険特別会計</t>
  </si>
  <si>
    <t>都民の森管理運営事業特別会計</t>
  </si>
  <si>
    <t>後期高齢者医療特別会計</t>
  </si>
  <si>
    <t>下水道事業特別会計</t>
  </si>
  <si>
    <t>山のふるさと村管理運営事業特別会計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</si>
  <si>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</si>
  <si>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</si>
  <si>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</si>
  <si>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</si>
  <si>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</si>
  <si>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</si>
  <si>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</si>
  <si>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</si>
  <si>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</si>
  <si>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東京市町村総合事務組合（一般会計）</t>
    <rPh sb="0" eb="11">
      <t>トウキョウシチョウソンソウゴウジムクミアイ</t>
    </rPh>
    <rPh sb="12" eb="16">
      <t>イッパンカイケイ</t>
    </rPh>
    <phoneticPr fontId="2"/>
  </si>
  <si>
    <t>東京市町村総合事務組合（交通災害共済事業特別会計）</t>
    <rPh sb="0" eb="11">
      <t>トウキョウシチョウソンソウゴウジムクミアイ</t>
    </rPh>
    <rPh sb="12" eb="24">
      <t>コウツウサイガイキョウサイジギョウトクベツカイケイ</t>
    </rPh>
    <phoneticPr fontId="2"/>
  </si>
  <si>
    <t>東京都市町村職員退職手当組合</t>
    <rPh sb="0" eb="14">
      <t>トウキョウトシチョウソンショクインタイショクテアテクミアイ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</si>
  <si>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ナド</t>
    </rPh>
    <rPh sb="17" eb="19">
      <t>クミアイ</t>
    </rPh>
    <phoneticPr fontId="2"/>
  </si>
  <si>
    <t>東京都後期高齢者医療広域連合（一般会計）</t>
    <rPh sb="0" eb="14">
      <t>トウキョウトコウキコウレイシャイリョウコウイキレンゴウ</t>
    </rPh>
    <rPh sb="15" eb="19">
      <t>イッパンカイケイ</t>
    </rPh>
    <phoneticPr fontId="2"/>
  </si>
  <si>
    <t>東京都後期高齢者医療広域連合（特別会計）</t>
    <rPh sb="0" eb="14">
      <t>トウキョウトコウキコウレイシャイリョウコウイキレンゴウ</t>
    </rPh>
    <rPh sb="15" eb="19">
      <t>トクベツカイケイ</t>
    </rPh>
    <phoneticPr fontId="2"/>
  </si>
  <si>
    <t>西秋川衛生組合</t>
    <rPh sb="0" eb="7">
      <t>ニシアキガワエイセイクミアイ</t>
    </rPh>
    <phoneticPr fontId="2"/>
  </si>
  <si>
    <t>秋川流域斎場組合</t>
    <rPh sb="0" eb="8">
      <t>アキガワリュウイキサイジョウクミアイ</t>
    </rPh>
    <phoneticPr fontId="2"/>
  </si>
  <si>
    <t>奥多摩総合開発</t>
    <rPh sb="0" eb="7">
      <t>オクタマソウゴウカイハツ</t>
    </rPh>
    <phoneticPr fontId="2"/>
  </si>
  <si>
    <t>おくたま地域振興財団</t>
    <rPh sb="4" eb="6">
      <t>チイキ</t>
    </rPh>
    <rPh sb="6" eb="8">
      <t>シンコウ</t>
    </rPh>
    <rPh sb="8" eb="10">
      <t>ザイダン</t>
    </rPh>
    <phoneticPr fontId="2"/>
  </si>
  <si>
    <t>小河内振興財団</t>
    <rPh sb="0" eb="7">
      <t>オゴウチシンコウザイダン</t>
    </rPh>
    <phoneticPr fontId="2"/>
  </si>
  <si>
    <t>S58.4月設立</t>
  </si>
  <si>
    <t>H23.2月設立</t>
  </si>
  <si>
    <t>H24.3月設立</t>
  </si>
  <si>
    <t>公共施設整備基金</t>
    <rPh sb="0" eb="8">
      <t>コウキョウシセツセイビキキン</t>
    </rPh>
    <phoneticPr fontId="2"/>
  </si>
  <si>
    <t>観光施設等整備基金</t>
    <rPh sb="0" eb="9">
      <t>カンコウシセツトウセイビキキン</t>
    </rPh>
    <phoneticPr fontId="2"/>
  </si>
  <si>
    <t>森林環境整備基金</t>
    <rPh sb="0" eb="8">
      <t>シンリンカンキョウセイビキキン</t>
    </rPh>
    <phoneticPr fontId="2"/>
  </si>
  <si>
    <t>教育文化振興基金</t>
    <rPh sb="0" eb="8">
      <t>キョウイクブンカシンコウキキン</t>
    </rPh>
    <phoneticPr fontId="2"/>
  </si>
  <si>
    <t>庁舎建設基金</t>
    <rPh sb="0" eb="6">
      <t>チョウシャケンセツキキン</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</si>
  <si>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</si>
  <si>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</si>
  <si>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有形固定資産減価償却率は類似団体よりも低い水準にあり、将来負担比率も類似団体よりも低くマイナス値となった。将来負担比率が低い主な要因としては、地方債の新規発行を抑制していることや基金の積立てが順調にできていることが挙げられる。ただし、今後は老朽化した公共施設等の更新等に起債の活用や基金の取り崩しが見込まれるため、将来を見据えた健全な財政運営に努める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</si>
  <si>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</si>
  <si>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</si>
  <si>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</si>
  <si>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</si>
  <si>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</si>
  <si>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</si>
  <si>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起債の抑制や基金の効果的な運用により将来負担比率は生じていない。また、実質公債費比率については、類似団体の平均と比較して0.5ポイント上回ることとなった。今後は老朽化した公共施設等の更新等に起債の活用や基金の取り崩しが見込まれるため、将来を見据えた健全な財政運営に努める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</si>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</sst>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E526FC14-8794-41DA-88C2-5933D4921E0B}"/>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121449</c:v>
                </c:pt>
                <c:pt idx="1">
                  <c:v>145139</c:v>
                </c:pt>
                <c:pt idx="2">
                  <c:v>332350</c:v>
                </c:pt>
                <c:pt idx="3">
                  <c:v>362690</c:v>
                </c:pt>
                <c:pt idx="4">
                  <c:v>296093</c:v>
                </c:pt>
              </c:numCache>
            </c:numRef>
          </c:val>
          <c:smooth val="0"/>
          <c:extLst>
            <c:ext xmlns:c16="http://schemas.microsoft.com/office/drawing/2014/chart" uri="{C3380CC4-5D6E-409C-BE32-E72D297353CC}">
              <c16:uniqueId val="{00000000-F27F-454C-B267-76E998647FD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247248</c:v>
                </c:pt>
                <c:pt idx="1">
                  <c:v>266730</c:v>
                </c:pt>
                <c:pt idx="2">
                  <c:v>149037</c:v>
                </c:pt>
                <c:pt idx="3">
                  <c:v>153422</c:v>
                </c:pt>
                <c:pt idx="4">
                  <c:v>179003</c:v>
                </c:pt>
              </c:numCache>
            </c:numRef>
          </c:val>
          <c:smooth val="0"/>
          <c:extLst>
            <c:ext xmlns:c16="http://schemas.microsoft.com/office/drawing/2014/chart" uri="{C3380CC4-5D6E-409C-BE32-E72D297353CC}">
              <c16:uniqueId val="{00000001-F27F-454C-B267-76E998647FD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[1]公会計指標分析・財政指標組合せ分析表!$AN$73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{6E97D3DA-A127-40A0-8225-69F20717C439}</c15:txfldGUID>
                      <c15:f>[1]公会計指標分析・財政指標組合せ分析表!$BP$72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C130-420A-95D4-3A0AEB222B0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{FE0D6005-F0C2-4A24-9DB8-CF52765399FD}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130-420A-95D4-3A0AEB222B0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{FDE2D77E-393F-42A9-8750-A8762589704D}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130-420A-95D4-3A0AEB222B0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{BB2F6F09-9002-4F16-AFA0-FC2194556D63}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130-420A-95D4-3A0AEB222B0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{A9A16B2E-B69D-4642-81F5-75DFBF8A50B1}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130-420A-95D4-3A0AEB222B08}"/>
                </c:ext>
              </c:extLst>
            </c:dLbl>
            <c:dLbl>
              <c:idx val="8"/>
              <c:tx>
                <c:strRef>
                  <c:f>[1]公会計指標分析・財政指標組合せ分析表!$BX$72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{5A7602EB-9BD0-4B90-AE49-B719A6777B28}</c15:txfldGUID>
                      <c15:f>[1]公会計指標分析・財政指標組合せ分析表!$BX$72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C130-420A-95D4-3A0AEB222B08}"/>
                </c:ext>
              </c:extLst>
            </c:dLbl>
            <c:dLbl>
              <c:idx val="16"/>
              <c:tx>
                <c:strRef>
                  <c:f>[1]公会計指標分析・財政指標組合せ分析表!$CF$72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{D0256F07-9486-41A6-BCC6-F7F203FF74A1}</c15:txfldGUID>
                      <c15:f>[1]公会計指標分析・財政指標組合せ分析表!$CF$72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C130-420A-95D4-3A0AEB222B08}"/>
                </c:ext>
              </c:extLst>
            </c:dLbl>
            <c:dLbl>
              <c:idx val="24"/>
              <c:tx>
                <c:strRef>
                  <c:f>[1]公会計指標分析・財政指標組合せ分析表!$CN$72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{C8B53BB2-FB1F-4D6B-AD9B-993735EB5905}</c15:txfldGUID>
                      <c15:f>[1]公会計指標分析・財政指標組合せ分析表!$CN$72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C130-420A-95D4-3A0AEB222B08}"/>
                </c:ext>
              </c:extLst>
            </c:dLbl>
            <c:dLbl>
              <c:idx val="32"/>
              <c:tx>
                <c:strRef>
                  <c:f>[1]公会計指標分析・財政指標組合せ分析表!$CV$72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{08212426-6589-4ED4-AED1-B710B9238A08}</c15:txfldGUID>
                      <c15:f>[1]公会計指標分析・財政指標組合せ分析表!$CV$72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C130-420A-95D4-3A0AEB222B0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[1]公会計指標分析・財政指標組合せ分析表!$BP$75:$DC$75</c:f>
              <c:numCache>
                <c:formatCode>General</c:formatCode>
                <c:ptCount val="40"/>
                <c:pt idx="0">
                  <c:v>5.9</c:v>
                </c:pt>
                <c:pt idx="8">
                  <c:v>6.8</c:v>
                </c:pt>
                <c:pt idx="16">
                  <c:v>7.1</c:v>
                </c:pt>
                <c:pt idx="24">
                  <c:v>7.3</c:v>
                </c:pt>
                <c:pt idx="32">
                  <c:v>7.3</c:v>
                </c:pt>
              </c:numCache>
            </c:numRef>
          </c:xVal>
          <c:yVal>
            <c:numRef>
              <c:f>[1]公会計指標分析・財政指標組合せ分析表!$BP$73:$DC$73</c:f>
              <c:numCache>
                <c:formatCode>General</c:formatCode>
                <c:ptCount val="40"/>
              </c:numCache>
            </c:numRef>
          </c:yVal>
          <c:smooth val="0"/>
          <c:extLst>
            <c:ext xmlns:c16="http://schemas.microsoft.com/office/drawing/2014/chart" uri="{C3380CC4-5D6E-409C-BE32-E72D297353CC}">
              <c16:uniqueId val="{00000009-C130-420A-95D4-3A0AEB222B08}"/>
            </c:ext>
          </c:extLst>
        </c:ser>
        <c:ser>
          <c:idx val="1"/>
          <c:order val="1"/>
          <c:tx>
            <c:strRef>
              <c:f>[1]公会計指標分析・財政指標組合せ分析表!$AN$77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[1]公会計指標分析・財政指標組合せ分析表!$BP$72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{D0C090FD-D142-48E5-B126-CE01CC3BC3BC}</c15:txfldGUID>
                      <c15:f>[1]公会計指標分析・財政指標組合せ分析表!$BP$72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C130-420A-95D4-3A0AEB222B0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{65CC5394-B262-479F-8D34-D1A6D71587D9}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130-420A-95D4-3A0AEB222B0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{91820097-B7CD-4C2A-91CB-B0F779282031}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130-420A-95D4-3A0AEB222B0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{331978D9-7936-418B-8ED3-A6BA3442CBFB}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130-420A-95D4-3A0AEB222B0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{DC28833A-EC2F-4CCD-B737-3E63C97B0916}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130-420A-95D4-3A0AEB222B08}"/>
                </c:ext>
              </c:extLst>
            </c:dLbl>
            <c:dLbl>
              <c:idx val="8"/>
              <c:tx>
                <c:strRef>
                  <c:f>[1]公会計指標分析・財政指標組合せ分析表!$BX$72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{02C3D922-52C8-4A89-9DFD-01D22214BDAD}</c15:txfldGUID>
                      <c15:f>[1]公会計指標分析・財政指標組合せ分析表!$BX$72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C130-420A-95D4-3A0AEB222B08}"/>
                </c:ext>
              </c:extLst>
            </c:dLbl>
            <c:dLbl>
              <c:idx val="16"/>
              <c:tx>
                <c:strRef>
                  <c:f>[1]公会計指標分析・財政指標組合せ分析表!$CF$72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{3956FF82-113B-4598-9F8C-06F39F79BD9B}</c15:txfldGUID>
                      <c15:f>[1]公会計指標分析・財政指標組合せ分析表!$CF$72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C130-420A-95D4-3A0AEB222B08}"/>
                </c:ext>
              </c:extLst>
            </c:dLbl>
            <c:dLbl>
              <c:idx val="24"/>
              <c:tx>
                <c:strRef>
                  <c:f>[1]公会計指標分析・財政指標組合せ分析表!$CN$72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{D02564A8-8EF2-4B8A-94B6-A9AB2D77D1DF}</c15:txfldGUID>
                      <c15:f>[1]公会計指標分析・財政指標組合せ分析表!$CN$72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C130-420A-95D4-3A0AEB222B08}"/>
                </c:ext>
              </c:extLst>
            </c:dLbl>
            <c:dLbl>
              <c:idx val="32"/>
              <c:tx>
                <c:strRef>
                  <c:f>[1]公会計指標分析・財政指標組合せ分析表!$CV$72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{425C2280-A6BD-4D92-AA5D-D4F9D5E6A9A1}</c15:txfldGUID>
                      <c15:f>[1]公会計指標分析・財政指標組合せ分析表!$CV$72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C130-420A-95D4-3A0AEB222B0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[1]公会計指標分析・財政指標組合せ分析表!$BP$79:$DC$79</c:f>
              <c:numCache>
                <c:formatCode>General</c:formatCode>
                <c:ptCount val="40"/>
                <c:pt idx="0">
                  <c:v>8.6</c:v>
                </c:pt>
                <c:pt idx="8">
                  <c:v>8.8000000000000007</c:v>
                </c:pt>
                <c:pt idx="16">
                  <c:v>8</c:v>
                </c:pt>
                <c:pt idx="24">
                  <c:v>6.6</c:v>
                </c:pt>
                <c:pt idx="32">
                  <c:v>6.8</c:v>
                </c:pt>
              </c:numCache>
            </c:numRef>
          </c:xVal>
          <c:yVal>
            <c:numRef>
              <c:f>[1]公会計指標分析・財政指標組合せ分析表!$BP$77:$DC$77</c:f>
              <c:numCache>
                <c:formatCode>General</c:formatCode>
                <c:ptCount val="40"/>
                <c:pt idx="0">
                  <c:v>7.6</c:v>
                </c:pt>
                <c:pt idx="8">
                  <c:v>3</c:v>
                </c:pt>
                <c:pt idx="16">
                  <c:v>0</c:v>
                </c:pt>
                <c:pt idx="24">
                  <c:v>0</c:v>
                </c:pt>
                <c:pt idx="32">
                  <c:v>0</c:v>
                </c:pt>
              </c:numCache>
            </c:numRef>
          </c:yVal>
          <c:smooth val="0"/>
          <c:extLst>
            <c:ext xmlns:c16="http://schemas.microsoft.com/office/drawing/2014/chart" uri="{C3380CC4-5D6E-409C-BE32-E72D297353CC}">
              <c16:uniqueId val="{00000013-C130-420A-95D4-3A0AEB222B08}"/>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9"/>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6.36</c:v>
                </c:pt>
                <c:pt idx="1">
                  <c:v>7.53</c:v>
                </c:pt>
                <c:pt idx="2">
                  <c:v>9.3000000000000007</c:v>
                </c:pt>
                <c:pt idx="3">
                  <c:v>13.75</c:v>
                </c:pt>
                <c:pt idx="4">
                  <c:v>8.58</c:v>
                </c:pt>
              </c:numCache>
            </c:numRef>
          </c:val>
          <c:extLst>
            <c:ext xmlns:c16="http://schemas.microsoft.com/office/drawing/2014/chart" uri="{C3380CC4-5D6E-409C-BE32-E72D297353CC}">
              <c16:uniqueId val="{00000000-5BF3-4ED4-8911-6F9E731E760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55.48</c:v>
                </c:pt>
                <c:pt idx="1">
                  <c:v>57.85</c:v>
                </c:pt>
                <c:pt idx="2">
                  <c:v>59.74</c:v>
                </c:pt>
                <c:pt idx="3">
                  <c:v>60.58</c:v>
                </c:pt>
                <c:pt idx="4">
                  <c:v>65.040000000000006</c:v>
                </c:pt>
              </c:numCache>
            </c:numRef>
          </c:val>
          <c:extLst>
            <c:ext xmlns:c16="http://schemas.microsoft.com/office/drawing/2014/chart" uri="{C3380CC4-5D6E-409C-BE32-E72D297353CC}">
              <c16:uniqueId val="{00000001-5BF3-4ED4-8911-6F9E731E760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2.88</c:v>
                </c:pt>
                <c:pt idx="1">
                  <c:v>4.2699999999999996</c:v>
                </c:pt>
                <c:pt idx="2">
                  <c:v>6.87</c:v>
                </c:pt>
                <c:pt idx="3">
                  <c:v>9.9600000000000009</c:v>
                </c:pt>
                <c:pt idx="4">
                  <c:v>-2.89</c:v>
                </c:pt>
              </c:numCache>
            </c:numRef>
          </c:val>
          <c:smooth val="0"/>
          <c:extLst>
            <c:ext xmlns:c16="http://schemas.microsoft.com/office/drawing/2014/chart" uri="{C3380CC4-5D6E-409C-BE32-E72D297353CC}">
              <c16:uniqueId val="{00000002-5BF3-4ED4-8911-6F9E731E760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B8C-4440-B2C3-E2C55C9E01A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B8C-4440-B2C3-E2C55C9E01AF}"/>
            </c:ext>
          </c:extLst>
        </c:ser>
        <c:ser>
          <c:idx val="2"/>
          <c:order val="2"/>
          <c:tx>
            <c:strRef>
              <c:f>データシート!$A$29</c:f>
              <c:strCache>
                <c:ptCount val="1"/>
                <c:pt idx="0">
                  <c:v>山のふるさと村管理運営事業特別会計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0.14000000000000001</c:v>
                </c:pt>
                <c:pt idx="2">
                  <c:v>#N/A</c:v>
                </c:pt>
                <c:pt idx="3">
                  <c:v>0.06</c:v>
                </c:pt>
                <c:pt idx="4">
                  <c:v>#N/A</c:v>
                </c:pt>
                <c:pt idx="5">
                  <c:v>0.08</c:v>
                </c:pt>
                <c:pt idx="6">
                  <c:v>#N/A</c:v>
                </c:pt>
                <c:pt idx="7">
                  <c:v>0.01</c:v>
                </c:pt>
                <c:pt idx="8">
                  <c:v>#N/A</c:v>
                </c:pt>
                <c:pt idx="9">
                  <c:v>0</c:v>
                </c:pt>
              </c:numCache>
            </c:numRef>
          </c:val>
          <c:extLst>
            <c:ext xmlns:c16="http://schemas.microsoft.com/office/drawing/2014/chart" uri="{C3380CC4-5D6E-409C-BE32-E72D297353CC}">
              <c16:uniqueId val="{00000002-5B8C-4440-B2C3-E2C55C9E01AF}"/>
            </c:ext>
          </c:extLst>
        </c:ser>
        <c:ser>
          <c:idx val="3"/>
          <c:order val="3"/>
          <c:tx>
            <c:strRef>
              <c:f>データシート!$A$30</c:f>
              <c:strCache>
                <c:ptCount val="1"/>
                <c:pt idx="0">
                  <c:v>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5B8C-4440-B2C3-E2C55C9E01AF}"/>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0.37</c:v>
                </c:pt>
                <c:pt idx="2">
                  <c:v>#N/A</c:v>
                </c:pt>
                <c:pt idx="3">
                  <c:v>0.22</c:v>
                </c:pt>
                <c:pt idx="4">
                  <c:v>#N/A</c:v>
                </c:pt>
                <c:pt idx="5">
                  <c:v>0.22</c:v>
                </c:pt>
                <c:pt idx="6">
                  <c:v>#N/A</c:v>
                </c:pt>
                <c:pt idx="7">
                  <c:v>0.2</c:v>
                </c:pt>
                <c:pt idx="8">
                  <c:v>#N/A</c:v>
                </c:pt>
                <c:pt idx="9">
                  <c:v>0.23</c:v>
                </c:pt>
              </c:numCache>
            </c:numRef>
          </c:val>
          <c:extLst>
            <c:ext xmlns:c16="http://schemas.microsoft.com/office/drawing/2014/chart" uri="{C3380CC4-5D6E-409C-BE32-E72D297353CC}">
              <c16:uniqueId val="{00000004-5B8C-4440-B2C3-E2C55C9E01AF}"/>
            </c:ext>
          </c:extLst>
        </c:ser>
        <c:ser>
          <c:idx val="5"/>
          <c:order val="5"/>
          <c:tx>
            <c:strRef>
              <c:f>データシート!$A$32</c:f>
              <c:strCache>
                <c:ptCount val="1"/>
                <c:pt idx="0">
                  <c:v>都民の森管理運営事業特別会計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0.15</c:v>
                </c:pt>
                <c:pt idx="2">
                  <c:v>#N/A</c:v>
                </c:pt>
                <c:pt idx="3">
                  <c:v>0.2</c:v>
                </c:pt>
                <c:pt idx="4">
                  <c:v>#N/A</c:v>
                </c:pt>
                <c:pt idx="5">
                  <c:v>0.2</c:v>
                </c:pt>
                <c:pt idx="6">
                  <c:v>#N/A</c:v>
                </c:pt>
                <c:pt idx="7">
                  <c:v>0.27</c:v>
                </c:pt>
                <c:pt idx="8">
                  <c:v>#N/A</c:v>
                </c:pt>
                <c:pt idx="9">
                  <c:v>0.56999999999999995</c:v>
                </c:pt>
              </c:numCache>
            </c:numRef>
          </c:val>
          <c:extLst>
            <c:ext xmlns:c16="http://schemas.microsoft.com/office/drawing/2014/chart" uri="{C3380CC4-5D6E-409C-BE32-E72D297353CC}">
              <c16:uniqueId val="{00000005-5B8C-4440-B2C3-E2C55C9E01AF}"/>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0.86</c:v>
                </c:pt>
                <c:pt idx="2">
                  <c:v>#N/A</c:v>
                </c:pt>
                <c:pt idx="3">
                  <c:v>0.7</c:v>
                </c:pt>
                <c:pt idx="4">
                  <c:v>#N/A</c:v>
                </c:pt>
                <c:pt idx="5">
                  <c:v>1.04</c:v>
                </c:pt>
                <c:pt idx="6">
                  <c:v>#N/A</c:v>
                </c:pt>
                <c:pt idx="7">
                  <c:v>1.05</c:v>
                </c:pt>
                <c:pt idx="8">
                  <c:v>#N/A</c:v>
                </c:pt>
                <c:pt idx="9">
                  <c:v>1.01</c:v>
                </c:pt>
              </c:numCache>
            </c:numRef>
          </c:val>
          <c:extLst>
            <c:ext xmlns:c16="http://schemas.microsoft.com/office/drawing/2014/chart" uri="{C3380CC4-5D6E-409C-BE32-E72D297353CC}">
              <c16:uniqueId val="{00000006-5B8C-4440-B2C3-E2C55C9E01AF}"/>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0.61</c:v>
                </c:pt>
                <c:pt idx="2">
                  <c:v>#N/A</c:v>
                </c:pt>
                <c:pt idx="3">
                  <c:v>0.62</c:v>
                </c:pt>
                <c:pt idx="4">
                  <c:v>#N/A</c:v>
                </c:pt>
                <c:pt idx="5">
                  <c:v>0.56999999999999995</c:v>
                </c:pt>
                <c:pt idx="6">
                  <c:v>#N/A</c:v>
                </c:pt>
                <c:pt idx="7">
                  <c:v>1.41</c:v>
                </c:pt>
                <c:pt idx="8">
                  <c:v>#N/A</c:v>
                </c:pt>
                <c:pt idx="9">
                  <c:v>1.94</c:v>
                </c:pt>
              </c:numCache>
            </c:numRef>
          </c:val>
          <c:extLst>
            <c:ext xmlns:c16="http://schemas.microsoft.com/office/drawing/2014/chart" uri="{C3380CC4-5D6E-409C-BE32-E72D297353CC}">
              <c16:uniqueId val="{00000007-5B8C-4440-B2C3-E2C55C9E01AF}"/>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6.06</c:v>
                </c:pt>
                <c:pt idx="2">
                  <c:v>#N/A</c:v>
                </c:pt>
                <c:pt idx="3">
                  <c:v>7.26</c:v>
                </c:pt>
                <c:pt idx="4">
                  <c:v>#N/A</c:v>
                </c:pt>
                <c:pt idx="5">
                  <c:v>9</c:v>
                </c:pt>
                <c:pt idx="6">
                  <c:v>#N/A</c:v>
                </c:pt>
                <c:pt idx="7">
                  <c:v>13.45</c:v>
                </c:pt>
                <c:pt idx="8">
                  <c:v>#N/A</c:v>
                </c:pt>
                <c:pt idx="9">
                  <c:v>8</c:v>
                </c:pt>
              </c:numCache>
            </c:numRef>
          </c:val>
          <c:extLst>
            <c:ext xmlns:c16="http://schemas.microsoft.com/office/drawing/2014/chart" uri="{C3380CC4-5D6E-409C-BE32-E72D297353CC}">
              <c16:uniqueId val="{00000008-5B8C-4440-B2C3-E2C55C9E01AF}"/>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11.17</c:v>
                </c:pt>
                <c:pt idx="2">
                  <c:v>#N/A</c:v>
                </c:pt>
                <c:pt idx="3">
                  <c:v>11.79</c:v>
                </c:pt>
                <c:pt idx="4">
                  <c:v>#N/A</c:v>
                </c:pt>
                <c:pt idx="5">
                  <c:v>13.54</c:v>
                </c:pt>
                <c:pt idx="6">
                  <c:v>#N/A</c:v>
                </c:pt>
                <c:pt idx="7">
                  <c:v>13.42</c:v>
                </c:pt>
                <c:pt idx="8">
                  <c:v>#N/A</c:v>
                </c:pt>
                <c:pt idx="9">
                  <c:v>14.42</c:v>
                </c:pt>
              </c:numCache>
            </c:numRef>
          </c:val>
          <c:extLst>
            <c:ext xmlns:c16="http://schemas.microsoft.com/office/drawing/2014/chart" uri="{C3380CC4-5D6E-409C-BE32-E72D297353CC}">
              <c16:uniqueId val="{00000009-5B8C-4440-B2C3-E2C55C9E01A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425</c:v>
                </c:pt>
                <c:pt idx="5">
                  <c:v>429</c:v>
                </c:pt>
                <c:pt idx="8">
                  <c:v>424</c:v>
                </c:pt>
                <c:pt idx="11">
                  <c:v>416</c:v>
                </c:pt>
                <c:pt idx="14">
                  <c:v>399</c:v>
                </c:pt>
              </c:numCache>
            </c:numRef>
          </c:val>
          <c:extLst>
            <c:ext xmlns:c16="http://schemas.microsoft.com/office/drawing/2014/chart" uri="{C3380CC4-5D6E-409C-BE32-E72D297353CC}">
              <c16:uniqueId val="{00000000-2A31-4655-A288-3992CA826FD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A31-4655-A288-3992CA826FD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A31-4655-A288-3992CA826FD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33</c:v>
                </c:pt>
                <c:pt idx="3">
                  <c:v>31</c:v>
                </c:pt>
                <c:pt idx="6">
                  <c:v>31</c:v>
                </c:pt>
                <c:pt idx="9">
                  <c:v>35</c:v>
                </c:pt>
                <c:pt idx="12">
                  <c:v>38</c:v>
                </c:pt>
              </c:numCache>
            </c:numRef>
          </c:val>
          <c:extLst>
            <c:ext xmlns:c16="http://schemas.microsoft.com/office/drawing/2014/chart" uri="{C3380CC4-5D6E-409C-BE32-E72D297353CC}">
              <c16:uniqueId val="{00000003-2A31-4655-A288-3992CA826FD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316</c:v>
                </c:pt>
                <c:pt idx="3">
                  <c:v>346</c:v>
                </c:pt>
                <c:pt idx="6">
                  <c:v>350</c:v>
                </c:pt>
                <c:pt idx="9">
                  <c:v>352</c:v>
                </c:pt>
                <c:pt idx="12">
                  <c:v>335</c:v>
                </c:pt>
              </c:numCache>
            </c:numRef>
          </c:val>
          <c:extLst>
            <c:ext xmlns:c16="http://schemas.microsoft.com/office/drawing/2014/chart" uri="{C3380CC4-5D6E-409C-BE32-E72D297353CC}">
              <c16:uniqueId val="{00000004-2A31-4655-A288-3992CA826FD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A31-4655-A288-3992CA826FD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A31-4655-A288-3992CA826FD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216</c:v>
                </c:pt>
                <c:pt idx="3">
                  <c:v>215</c:v>
                </c:pt>
                <c:pt idx="6">
                  <c:v>211</c:v>
                </c:pt>
                <c:pt idx="9">
                  <c:v>212</c:v>
                </c:pt>
                <c:pt idx="12">
                  <c:v>208</c:v>
                </c:pt>
              </c:numCache>
            </c:numRef>
          </c:val>
          <c:extLst>
            <c:ext xmlns:c16="http://schemas.microsoft.com/office/drawing/2014/chart" uri="{C3380CC4-5D6E-409C-BE32-E72D297353CC}">
              <c16:uniqueId val="{00000007-2A31-4655-A288-3992CA826FD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140</c:v>
                </c:pt>
                <c:pt idx="2">
                  <c:v>#N/A</c:v>
                </c:pt>
                <c:pt idx="3">
                  <c:v>#N/A</c:v>
                </c:pt>
                <c:pt idx="4">
                  <c:v>163</c:v>
                </c:pt>
                <c:pt idx="5">
                  <c:v>#N/A</c:v>
                </c:pt>
                <c:pt idx="6">
                  <c:v>#N/A</c:v>
                </c:pt>
                <c:pt idx="7">
                  <c:v>168</c:v>
                </c:pt>
                <c:pt idx="8">
                  <c:v>#N/A</c:v>
                </c:pt>
                <c:pt idx="9">
                  <c:v>#N/A</c:v>
                </c:pt>
                <c:pt idx="10">
                  <c:v>183</c:v>
                </c:pt>
                <c:pt idx="11">
                  <c:v>#N/A</c:v>
                </c:pt>
                <c:pt idx="12">
                  <c:v>#N/A</c:v>
                </c:pt>
                <c:pt idx="13">
                  <c:v>182</c:v>
                </c:pt>
                <c:pt idx="14">
                  <c:v>#N/A</c:v>
                </c:pt>
              </c:numCache>
            </c:numRef>
          </c:val>
          <c:smooth val="0"/>
          <c:extLst>
            <c:ext xmlns:c16="http://schemas.microsoft.com/office/drawing/2014/chart" uri="{C3380CC4-5D6E-409C-BE32-E72D297353CC}">
              <c16:uniqueId val="{00000008-2A31-4655-A288-3992CA826FD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4255</c:v>
                </c:pt>
                <c:pt idx="5">
                  <c:v>3942</c:v>
                </c:pt>
                <c:pt idx="8">
                  <c:v>3627</c:v>
                </c:pt>
                <c:pt idx="11">
                  <c:v>3318</c:v>
                </c:pt>
                <c:pt idx="14">
                  <c:v>2975</c:v>
                </c:pt>
              </c:numCache>
            </c:numRef>
          </c:val>
          <c:extLst>
            <c:ext xmlns:c16="http://schemas.microsoft.com/office/drawing/2014/chart" uri="{C3380CC4-5D6E-409C-BE32-E72D297353CC}">
              <c16:uniqueId val="{00000000-3D1F-4D78-9CCD-EE74B9D1FE0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40</c:v>
                </c:pt>
                <c:pt idx="5">
                  <c:v>22</c:v>
                </c:pt>
                <c:pt idx="8">
                  <c:v>11</c:v>
                </c:pt>
                <c:pt idx="11">
                  <c:v>5</c:v>
                </c:pt>
                <c:pt idx="14">
                  <c:v>4</c:v>
                </c:pt>
              </c:numCache>
            </c:numRef>
          </c:val>
          <c:extLst>
            <c:ext xmlns:c16="http://schemas.microsoft.com/office/drawing/2014/chart" uri="{C3380CC4-5D6E-409C-BE32-E72D297353CC}">
              <c16:uniqueId val="{00000001-3D1F-4D78-9CCD-EE74B9D1FE0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4586</c:v>
                </c:pt>
                <c:pt idx="5">
                  <c:v>4625</c:v>
                </c:pt>
                <c:pt idx="8">
                  <c:v>5111</c:v>
                </c:pt>
                <c:pt idx="11">
                  <c:v>5831</c:v>
                </c:pt>
                <c:pt idx="14">
                  <c:v>6548</c:v>
                </c:pt>
              </c:numCache>
            </c:numRef>
          </c:val>
          <c:extLst>
            <c:ext xmlns:c16="http://schemas.microsoft.com/office/drawing/2014/chart" uri="{C3380CC4-5D6E-409C-BE32-E72D297353CC}">
              <c16:uniqueId val="{00000002-3D1F-4D78-9CCD-EE74B9D1FE0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D1F-4D78-9CCD-EE74B9D1FE0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D1F-4D78-9CCD-EE74B9D1FE0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D1F-4D78-9CCD-EE74B9D1FE0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1269</c:v>
                </c:pt>
                <c:pt idx="3">
                  <c:v>1256</c:v>
                </c:pt>
                <c:pt idx="6">
                  <c:v>1224</c:v>
                </c:pt>
                <c:pt idx="9">
                  <c:v>1234</c:v>
                </c:pt>
                <c:pt idx="12">
                  <c:v>1237</c:v>
                </c:pt>
              </c:numCache>
            </c:numRef>
          </c:val>
          <c:extLst>
            <c:ext xmlns:c16="http://schemas.microsoft.com/office/drawing/2014/chart" uri="{C3380CC4-5D6E-409C-BE32-E72D297353CC}">
              <c16:uniqueId val="{00000006-3D1F-4D78-9CCD-EE74B9D1FE0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457</c:v>
                </c:pt>
                <c:pt idx="3">
                  <c:v>398</c:v>
                </c:pt>
                <c:pt idx="6">
                  <c:v>342</c:v>
                </c:pt>
                <c:pt idx="9">
                  <c:v>297</c:v>
                </c:pt>
                <c:pt idx="12">
                  <c:v>263</c:v>
                </c:pt>
              </c:numCache>
            </c:numRef>
          </c:val>
          <c:extLst>
            <c:ext xmlns:c16="http://schemas.microsoft.com/office/drawing/2014/chart" uri="{C3380CC4-5D6E-409C-BE32-E72D297353CC}">
              <c16:uniqueId val="{00000007-3D1F-4D78-9CCD-EE74B9D1FE0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3654</c:v>
                </c:pt>
                <c:pt idx="3">
                  <c:v>3427</c:v>
                </c:pt>
                <c:pt idx="6">
                  <c:v>3130</c:v>
                </c:pt>
                <c:pt idx="9">
                  <c:v>2868</c:v>
                </c:pt>
                <c:pt idx="12">
                  <c:v>2610</c:v>
                </c:pt>
              </c:numCache>
            </c:numRef>
          </c:val>
          <c:extLst>
            <c:ext xmlns:c16="http://schemas.microsoft.com/office/drawing/2014/chart" uri="{C3380CC4-5D6E-409C-BE32-E72D297353CC}">
              <c16:uniqueId val="{00000008-3D1F-4D78-9CCD-EE74B9D1FE0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3D1F-4D78-9CCD-EE74B9D1FE0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2186</c:v>
                </c:pt>
                <c:pt idx="3">
                  <c:v>2074</c:v>
                </c:pt>
                <c:pt idx="6">
                  <c:v>1965</c:v>
                </c:pt>
                <c:pt idx="9">
                  <c:v>1828</c:v>
                </c:pt>
                <c:pt idx="12">
                  <c:v>1653</c:v>
                </c:pt>
              </c:numCache>
            </c:numRef>
          </c:val>
          <c:extLst>
            <c:ext xmlns:c16="http://schemas.microsoft.com/office/drawing/2014/chart" uri="{C3380CC4-5D6E-409C-BE32-E72D297353CC}">
              <c16:uniqueId val="{0000000A-3D1F-4D78-9CCD-EE74B9D1FE0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D1F-4D78-9CCD-EE74B9D1FE0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1621</c:v>
                </c:pt>
                <c:pt idx="1">
                  <c:v>1764</c:v>
                </c:pt>
                <c:pt idx="2">
                  <c:v>1839</c:v>
                </c:pt>
              </c:numCache>
            </c:numRef>
          </c:val>
          <c:extLst>
            <c:ext xmlns:c16="http://schemas.microsoft.com/office/drawing/2014/chart" uri="{C3380CC4-5D6E-409C-BE32-E72D297353CC}">
              <c16:uniqueId val="{00000000-D342-46A7-81FC-09F64752900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1100</c:v>
                </c:pt>
                <c:pt idx="1">
                  <c:v>1212</c:v>
                </c:pt>
                <c:pt idx="2">
                  <c:v>1273</c:v>
                </c:pt>
              </c:numCache>
            </c:numRef>
          </c:val>
          <c:extLst>
            <c:ext xmlns:c16="http://schemas.microsoft.com/office/drawing/2014/chart" uri="{C3380CC4-5D6E-409C-BE32-E72D297353CC}">
              <c16:uniqueId val="{00000001-D342-46A7-81FC-09F64752900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2259</c:v>
                </c:pt>
                <c:pt idx="1">
                  <c:v>2674</c:v>
                </c:pt>
                <c:pt idx="2">
                  <c:v>3230</c:v>
                </c:pt>
              </c:numCache>
            </c:numRef>
          </c:val>
          <c:extLst>
            <c:ext xmlns:c16="http://schemas.microsoft.com/office/drawing/2014/chart" uri="{C3380CC4-5D6E-409C-BE32-E72D297353CC}">
              <c16:uniqueId val="{00000002-D342-46A7-81FC-09F64752900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[1]公会計指標分析・財政指標組合せ分析表!$AN$51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{92CECC39-2742-4ACC-B7A3-D9D33589F73A}</c15:txfldGUID>
                      <c15:f>[1]公会計指標分析・財政指標組合せ分析表!$BP$50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71C1-459E-88E9-3FBE8ABDFFF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{4A841ACF-9820-4F7F-B20E-D31796241443}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1C1-459E-88E9-3FBE8ABDFFF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{06095E79-B858-4B0B-9C6D-0657021AC001}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1C1-459E-88E9-3FBE8ABDFFF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{C48AFB5D-5DF2-4E33-81FA-EFAFCF39505D}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1C1-459E-88E9-3FBE8ABDFFF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{669B28D3-8247-4F7A-BBF5-677D4CBBD0A6}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1C1-459E-88E9-3FBE8ABDFFF5}"/>
                </c:ext>
              </c:extLst>
            </c:dLbl>
            <c:dLbl>
              <c:idx val="8"/>
              <c:tx>
                <c:strRef>
                  <c:f>[1]公会計指標分析・財政指標組合せ分析表!$BX$50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{1906ED9F-DA68-43B4-B5A2-E3FFD4E9584C}</c15:txfldGUID>
                      <c15:f>[1]公会計指標分析・財政指標組合せ分析表!$BX$50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71C1-459E-88E9-3FBE8ABDFFF5}"/>
                </c:ext>
              </c:extLst>
            </c:dLbl>
            <c:dLbl>
              <c:idx val="16"/>
              <c:tx>
                <c:strRef>
                  <c:f>[1]公会計指標分析・財政指標組合せ分析表!$CF$50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{2C478B72-A482-40A6-8F19-E4CCF720075D}</c15:txfldGUID>
                      <c15:f>[1]公会計指標分析・財政指標組合せ分析表!$CF$50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71C1-459E-88E9-3FBE8ABDFFF5}"/>
                </c:ext>
              </c:extLst>
            </c:dLbl>
            <c:dLbl>
              <c:idx val="24"/>
              <c:tx>
                <c:strRef>
                  <c:f>[1]公会計指標分析・財政指標組合せ分析表!$CN$50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{15DA95BE-9866-4F49-89DC-FB10A237295F}</c15:txfldGUID>
                      <c15:f>[1]公会計指標分析・財政指標組合せ分析表!$CN$50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71C1-459E-88E9-3FBE8ABDFFF5}"/>
                </c:ext>
              </c:extLst>
            </c:dLbl>
            <c:dLbl>
              <c:idx val="32"/>
              <c:tx>
                <c:strRef>
                  <c:f>[1]公会計指標分析・財政指標組合せ分析表!$CV$50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{355F794D-A0C7-4A19-8271-344E15996C04}</c15:txfldGUID>
                      <c15:f>[1]公会計指標分析・財政指標組合せ分析表!$CV$50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71C1-459E-88E9-3FBE8ABDFFF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[1]公会計指標分析・財政指標組合せ分析表!$BP$53:$DC$53</c:f>
              <c:numCache>
                <c:formatCode>General</c:formatCode>
                <c:ptCount val="40"/>
                <c:pt idx="0">
                  <c:v>56.4</c:v>
                </c:pt>
                <c:pt idx="8">
                  <c:v>56.6</c:v>
                </c:pt>
                <c:pt idx="16">
                  <c:v>58.3</c:v>
                </c:pt>
                <c:pt idx="24">
                  <c:v>59.1</c:v>
                </c:pt>
                <c:pt idx="32">
                  <c:v>57.4</c:v>
                </c:pt>
              </c:numCache>
            </c:numRef>
          </c:xVal>
          <c:yVal>
            <c:numRef>
              <c:f>[1]公会計指標分析・財政指標組合せ分析表!$BP$51:$DC$51</c:f>
              <c:numCache>
                <c:formatCode>General</c:formatCode>
                <c:ptCount val="40"/>
              </c:numCache>
            </c:numRef>
          </c:yVal>
          <c:smooth val="0"/>
          <c:extLst>
            <c:ext xmlns:c16="http://schemas.microsoft.com/office/drawing/2014/chart" uri="{C3380CC4-5D6E-409C-BE32-E72D297353CC}">
              <c16:uniqueId val="{00000009-71C1-459E-88E9-3FBE8ABDFFF5}"/>
            </c:ext>
          </c:extLst>
        </c:ser>
        <c:ser>
          <c:idx val="1"/>
          <c:order val="1"/>
          <c:tx>
            <c:strRef>
              <c:f>[1]公会計指標分析・財政指標組合せ分析表!$AN$55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[1]公会計指標分析・財政指標組合せ分析表!$BP$50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{9247CFB2-75B3-4053-ABA7-3640E0A78C23}</c15:txfldGUID>
                      <c15:f>[1]公会計指標分析・財政指標組合せ分析表!$BP$50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71C1-459E-88E9-3FBE8ABDFFF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{35E8CEB7-63CF-4B3F-9439-7E716A99CCBF}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1C1-459E-88E9-3FBE8ABDFFF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{1B59EF7B-DBC8-41DE-83E8-D28327A6BCA5}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1C1-459E-88E9-3FBE8ABDFFF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{B45E34BC-4FE5-4D27-89F2-42283AE3AB44}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1C1-459E-88E9-3FBE8ABDFFF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{24A54BC2-437A-4BE0-92F5-11B26550EF64}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1C1-459E-88E9-3FBE8ABDFFF5}"/>
                </c:ext>
              </c:extLst>
            </c:dLbl>
            <c:dLbl>
              <c:idx val="8"/>
              <c:tx>
                <c:strRef>
                  <c:f>[1]公会計指標分析・財政指標組合せ分析表!$BX$50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{3216C6C2-9794-438D-B88E-6F2D65F23913}</c15:txfldGUID>
                      <c15:f>[1]公会計指標分析・財政指標組合せ分析表!$BX$50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71C1-459E-88E9-3FBE8ABDFFF5}"/>
                </c:ext>
              </c:extLst>
            </c:dLbl>
            <c:dLbl>
              <c:idx val="16"/>
              <c:tx>
                <c:strRef>
                  <c:f>[1]公会計指標分析・財政指標組合せ分析表!$CF$50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{8EEDA1E8-0CD6-4F31-A88D-D6C1DA687709}</c15:txfldGUID>
                      <c15:f>[1]公会計指標分析・財政指標組合せ分析表!$CF$50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71C1-459E-88E9-3FBE8ABDFFF5}"/>
                </c:ext>
              </c:extLst>
            </c:dLbl>
            <c:dLbl>
              <c:idx val="24"/>
              <c:tx>
                <c:strRef>
                  <c:f>[1]公会計指標分析・財政指標組合せ分析表!$CN$50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{378D55AD-CAB1-430A-A371-AC3A13C1F97F}</c15:txfldGUID>
                      <c15:f>[1]公会計指標分析・財政指標組合せ分析表!$CN$50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71C1-459E-88E9-3FBE8ABDFFF5}"/>
                </c:ext>
              </c:extLst>
            </c:dLbl>
            <c:dLbl>
              <c:idx val="32"/>
              <c:tx>
                <c:strRef>
                  <c:f>[1]公会計指標分析・財政指標組合せ分析表!$CV$50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{23B9EFA8-2781-4FBA-9CDF-4123B2BBDE45}</c15:txfldGUID>
                      <c15:f>[1]公会計指標分析・財政指標組合せ分析表!$CV$50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71C1-459E-88E9-3FBE8ABDFFF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[1]公会計指標分析・財政指標組合せ分析表!$BP$57:$DC$57</c:f>
              <c:numCache>
                <c:formatCode>General</c:formatCode>
                <c:ptCount val="40"/>
                <c:pt idx="0">
                  <c:v>63.4</c:v>
                </c:pt>
                <c:pt idx="8">
                  <c:v>63.3</c:v>
                </c:pt>
                <c:pt idx="16">
                  <c:v>61.5</c:v>
                </c:pt>
                <c:pt idx="24">
                  <c:v>60.9</c:v>
                </c:pt>
                <c:pt idx="32">
                  <c:v>62.3</c:v>
                </c:pt>
              </c:numCache>
            </c:numRef>
          </c:xVal>
          <c:yVal>
            <c:numRef>
              <c:f>[1]公会計指標分析・財政指標組合せ分析表!$BP$55:$DC$55</c:f>
              <c:numCache>
                <c:formatCode>General</c:formatCode>
                <c:ptCount val="40"/>
                <c:pt idx="0">
                  <c:v>7.6</c:v>
                </c:pt>
                <c:pt idx="8">
                  <c:v>3</c:v>
                </c:pt>
                <c:pt idx="16">
                  <c:v>0</c:v>
                </c:pt>
                <c:pt idx="24">
                  <c:v>0</c:v>
                </c:pt>
                <c:pt idx="32">
                  <c:v>0</c:v>
                </c:pt>
              </c:numCache>
            </c:numRef>
          </c:yVal>
          <c:smooth val="0"/>
          <c:extLst>
            <c:ext xmlns:c16="http://schemas.microsoft.com/office/drawing/2014/chart" uri="{C3380CC4-5D6E-409C-BE32-E72D297353CC}">
              <c16:uniqueId val="{00000013-71C1-459E-88E9-3FBE8ABDFFF5}"/>
            </c:ext>
          </c:extLst>
        </c:ser>
        <c:dLbls>
          <c:showLegendKey val="0"/>
          <c:showVal val="1"/>
          <c:showCatName val="0"/>
          <c:showSerName val="0"/>
          <c:showPercent val="0"/>
          <c:showBubbleSize val="0"/>
        </c:dLbls>
        <c:axId val="46179840"/>
        <c:axId val="46181760"/>
      </c:scatterChart>
      <c:valAx>
        <c:axId val="46179840"/>
        <c:scaling>
          <c:orientation val="maxMin"/>
          <c:max val="64"/>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9"/>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[1]公会計指標分析・財政指標組合せ分析表!$AN$73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{7B37FF30-C68A-409D-82EC-1A8F73010D78}</c15:txfldGUID>
                      <c15:f>[1]公会計指標分析・財政指標組合せ分析表!$BP$72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39E1-494B-BECC-DE92285774A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{2CF97135-1B41-41BD-A1C9-D3360BA20B5C}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9E1-494B-BECC-DE92285774A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{1156DF40-7C27-40A9-B02F-CF8B6BBBAE4D}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9E1-494B-BECC-DE92285774A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{F32FE7F2-9806-4E81-A463-8A1443EEDD01}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9E1-494B-BECC-DE92285774A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{86123E00-289E-404F-9EF4-33FF88612C31}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9E1-494B-BECC-DE92285774AA}"/>
                </c:ext>
              </c:extLst>
            </c:dLbl>
            <c:dLbl>
              <c:idx val="8"/>
              <c:tx>
                <c:strRef>
                  <c:f>[1]公会計指標分析・財政指標組合せ分析表!$BX$72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{85FF7BEA-A533-4353-BB84-4A2518865B30}</c15:txfldGUID>
                      <c15:f>[1]公会計指標分析・財政指標組合せ分析表!$BX$72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39E1-494B-BECC-DE92285774AA}"/>
                </c:ext>
              </c:extLst>
            </c:dLbl>
            <c:dLbl>
              <c:idx val="16"/>
              <c:tx>
                <c:strRef>
                  <c:f>[1]公会計指標分析・財政指標組合せ分析表!$CF$72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{F396F91B-9906-482C-B5D7-A00A1D71A73E}</c15:txfldGUID>
                      <c15:f>[1]公会計指標分析・財政指標組合せ分析表!$CF$72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39E1-494B-BECC-DE92285774AA}"/>
                </c:ext>
              </c:extLst>
            </c:dLbl>
            <c:dLbl>
              <c:idx val="24"/>
              <c:tx>
                <c:strRef>
                  <c:f>[1]公会計指標分析・財政指標組合せ分析表!$CN$72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{C30130A9-1E39-497E-924E-65103E9EDB21}</c15:txfldGUID>
                      <c15:f>[1]公会計指標分析・財政指標組合せ分析表!$CN$72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39E1-494B-BECC-DE92285774AA}"/>
                </c:ext>
              </c:extLst>
            </c:dLbl>
            <c:dLbl>
              <c:idx val="32"/>
              <c:tx>
                <c:strRef>
                  <c:f>[1]公会計指標分析・財政指標組合せ分析表!$CV$72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{88D5A916-9A67-43C1-AF8A-3FD1CE0EB8D4}</c15:txfldGUID>
                      <c15:f>[1]公会計指標分析・財政指標組合せ分析表!$CV$72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39E1-494B-BECC-DE92285774A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[1]公会計指標分析・財政指標組合せ分析表!$BP$75:$DC$75</c:f>
              <c:numCache>
                <c:formatCode>General</c:formatCode>
                <c:ptCount val="40"/>
                <c:pt idx="0">
                  <c:v>5.9</c:v>
                </c:pt>
                <c:pt idx="8">
                  <c:v>6.8</c:v>
                </c:pt>
                <c:pt idx="16">
                  <c:v>7.1</c:v>
                </c:pt>
                <c:pt idx="24">
                  <c:v>7.3</c:v>
                </c:pt>
                <c:pt idx="32">
                  <c:v>7.3</c:v>
                </c:pt>
              </c:numCache>
            </c:numRef>
          </c:xVal>
          <c:yVal>
            <c:numRef>
              <c:f>[1]公会計指標分析・財政指標組合せ分析表!$BP$73:$DC$73</c:f>
              <c:numCache>
                <c:formatCode>General</c:formatCode>
                <c:ptCount val="40"/>
              </c:numCache>
            </c:numRef>
          </c:yVal>
          <c:smooth val="0"/>
          <c:extLst>
            <c:ext xmlns:c16="http://schemas.microsoft.com/office/drawing/2014/chart" uri="{C3380CC4-5D6E-409C-BE32-E72D297353CC}">
              <c16:uniqueId val="{00000009-39E1-494B-BECC-DE92285774AA}"/>
            </c:ext>
          </c:extLst>
        </c:ser>
        <c:ser>
          <c:idx val="1"/>
          <c:order val="1"/>
          <c:tx>
            <c:strRef>
              <c:f>[1]公会計指標分析・財政指標組合せ分析表!$AN$77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[1]公会計指標分析・財政指標組合せ分析表!$BP$72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{866CE504-9788-4663-92A9-D2DE19985DF1}</c15:txfldGUID>
                      <c15:f>[1]公会計指標分析・財政指標組合せ分析表!$BP$72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39E1-494B-BECC-DE92285774A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{D4A2F9C0-C2EE-4258-9DF7-0D5BEA7D8680}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9E1-494B-BECC-DE92285774A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{98F304E2-F08F-411F-B911-0C176DA9286B}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9E1-494B-BECC-DE92285774A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{917C4C91-1760-44AE-8F7C-79ED4C999194}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9E1-494B-BECC-DE92285774A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{86A8F51F-10D1-45B6-B1B9-4D9AD6FE58A8}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9E1-494B-BECC-DE92285774AA}"/>
                </c:ext>
              </c:extLst>
            </c:dLbl>
            <c:dLbl>
              <c:idx val="8"/>
              <c:tx>
                <c:strRef>
                  <c:f>[1]公会計指標分析・財政指標組合せ分析表!$BX$72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{E967B65D-AAB4-4DD6-8123-7D2322F70237}</c15:txfldGUID>
                      <c15:f>[1]公会計指標分析・財政指標組合せ分析表!$BX$72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39E1-494B-BECC-DE92285774AA}"/>
                </c:ext>
              </c:extLst>
            </c:dLbl>
            <c:dLbl>
              <c:idx val="16"/>
              <c:tx>
                <c:strRef>
                  <c:f>[1]公会計指標分析・財政指標組合せ分析表!$CF$72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{71616BAE-1E84-4C1E-BBE7-9FDCDC3CE63B}</c15:txfldGUID>
                      <c15:f>[1]公会計指標分析・財政指標組合せ分析表!$CF$72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39E1-494B-BECC-DE92285774AA}"/>
                </c:ext>
              </c:extLst>
            </c:dLbl>
            <c:dLbl>
              <c:idx val="24"/>
              <c:tx>
                <c:strRef>
                  <c:f>[1]公会計指標分析・財政指標組合せ分析表!$CN$72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{3CE21FB2-6350-4281-AD65-B6625DFE31C2}</c15:txfldGUID>
                      <c15:f>[1]公会計指標分析・財政指標組合せ分析表!$CN$72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39E1-494B-BECC-DE92285774AA}"/>
                </c:ext>
              </c:extLst>
            </c:dLbl>
            <c:dLbl>
              <c:idx val="32"/>
              <c:tx>
                <c:strRef>
                  <c:f>[1]公会計指標分析・財政指標組合せ分析表!$CV$72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{8D09E2A9-CEA8-49EB-BF7E-18AE4A16426B}</c15:txfldGUID>
                      <c15:f>[1]公会計指標分析・財政指標組合せ分析表!$CV$72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39E1-494B-BECC-DE92285774A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[1]公会計指標分析・財政指標組合せ分析表!$BP$79:$DC$79</c:f>
              <c:numCache>
                <c:formatCode>General</c:formatCode>
                <c:ptCount val="40"/>
                <c:pt idx="0">
                  <c:v>8.6</c:v>
                </c:pt>
                <c:pt idx="8">
                  <c:v>8.8000000000000007</c:v>
                </c:pt>
                <c:pt idx="16">
                  <c:v>8</c:v>
                </c:pt>
                <c:pt idx="24">
                  <c:v>6.6</c:v>
                </c:pt>
                <c:pt idx="32">
                  <c:v>6.8</c:v>
                </c:pt>
              </c:numCache>
            </c:numRef>
          </c:xVal>
          <c:yVal>
            <c:numRef>
              <c:f>[1]公会計指標分析・財政指標組合せ分析表!$BP$77:$DC$77</c:f>
              <c:numCache>
                <c:formatCode>General</c:formatCode>
                <c:ptCount val="40"/>
                <c:pt idx="0">
                  <c:v>7.6</c:v>
                </c:pt>
                <c:pt idx="8">
                  <c:v>3</c:v>
                </c:pt>
                <c:pt idx="16">
                  <c:v>0</c:v>
                </c:pt>
                <c:pt idx="24">
                  <c:v>0</c:v>
                </c:pt>
                <c:pt idx="32">
                  <c:v>0</c:v>
                </c:pt>
              </c:numCache>
            </c:numRef>
          </c:yVal>
          <c:smooth val="0"/>
          <c:extLst>
            <c:ext xmlns:c16="http://schemas.microsoft.com/office/drawing/2014/chart" uri="{C3380CC4-5D6E-409C-BE32-E72D297353CC}">
              <c16:uniqueId val="{00000013-39E1-494B-BECC-DE92285774AA}"/>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9"/>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[1]公会計指標分析・財政指標組合せ分析表!$AN$51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{56BDB7E1-BFC1-43F4-B251-C6ACCEB70549}</c15:txfldGUID>
                      <c15:f>[1]公会計指標分析・財政指標組合せ分析表!$BP$50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C732-49D1-BDA5-88FC882A6A1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{3E540FE5-56C9-4DEE-A826-E7FB52EBFF21}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732-49D1-BDA5-88FC882A6A1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{B87CF23C-F2D9-4911-9497-2E20ED8DD25B}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732-49D1-BDA5-88FC882A6A1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{A27F65B9-E06B-408C-9666-54823DF648E4}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732-49D1-BDA5-88FC882A6A1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{9EC0F11A-B4A1-45A4-A940-5434066D50CC}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732-49D1-BDA5-88FC882A6A14}"/>
                </c:ext>
              </c:extLst>
            </c:dLbl>
            <c:dLbl>
              <c:idx val="8"/>
              <c:tx>
                <c:strRef>
                  <c:f>[1]公会計指標分析・財政指標組合せ分析表!$BX$50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{A0A7493A-F814-498A-985C-9D4FA6362DB6}</c15:txfldGUID>
                      <c15:f>[1]公会計指標分析・財政指標組合せ分析表!$BX$50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C732-49D1-BDA5-88FC882A6A14}"/>
                </c:ext>
              </c:extLst>
            </c:dLbl>
            <c:dLbl>
              <c:idx val="16"/>
              <c:tx>
                <c:strRef>
                  <c:f>[1]公会計指標分析・財政指標組合せ分析表!$CF$50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{3E7635CA-42BB-4EDE-9E16-6170D1D3B71A}</c15:txfldGUID>
                      <c15:f>[1]公会計指標分析・財政指標組合せ分析表!$CF$50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C732-49D1-BDA5-88FC882A6A14}"/>
                </c:ext>
              </c:extLst>
            </c:dLbl>
            <c:dLbl>
              <c:idx val="24"/>
              <c:tx>
                <c:strRef>
                  <c:f>[1]公会計指標分析・財政指標組合せ分析表!$CN$50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{B060BF04-3D6D-4EDC-99CE-08BC0D4D2E5A}</c15:txfldGUID>
                      <c15:f>[1]公会計指標分析・財政指標組合せ分析表!$CN$50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C732-49D1-BDA5-88FC882A6A14}"/>
                </c:ext>
              </c:extLst>
            </c:dLbl>
            <c:dLbl>
              <c:idx val="32"/>
              <c:tx>
                <c:strRef>
                  <c:f>[1]公会計指標分析・財政指標組合せ分析表!$CV$50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{8F51EDBF-3BEC-4587-ACE5-D9B4053E797B}</c15:txfldGUID>
                      <c15:f>[1]公会計指標分析・財政指標組合せ分析表!$CV$50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C732-49D1-BDA5-88FC882A6A1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[1]公会計指標分析・財政指標組合せ分析表!$BP$53:$DC$53</c:f>
              <c:numCache>
                <c:formatCode>General</c:formatCode>
                <c:ptCount val="40"/>
                <c:pt idx="0">
                  <c:v>56.4</c:v>
                </c:pt>
                <c:pt idx="8">
                  <c:v>56.6</c:v>
                </c:pt>
                <c:pt idx="16">
                  <c:v>58.3</c:v>
                </c:pt>
                <c:pt idx="24">
                  <c:v>59.1</c:v>
                </c:pt>
                <c:pt idx="32">
                  <c:v>57.4</c:v>
                </c:pt>
              </c:numCache>
            </c:numRef>
          </c:xVal>
          <c:yVal>
            <c:numRef>
              <c:f>[1]公会計指標分析・財政指標組合せ分析表!$BP$51:$DC$51</c:f>
              <c:numCache>
                <c:formatCode>General</c:formatCode>
                <c:ptCount val="40"/>
              </c:numCache>
            </c:numRef>
          </c:yVal>
          <c:smooth val="0"/>
          <c:extLst>
            <c:ext xmlns:c16="http://schemas.microsoft.com/office/drawing/2014/chart" uri="{C3380CC4-5D6E-409C-BE32-E72D297353CC}">
              <c16:uniqueId val="{00000009-C732-49D1-BDA5-88FC882A6A14}"/>
            </c:ext>
          </c:extLst>
        </c:ser>
        <c:ser>
          <c:idx val="1"/>
          <c:order val="1"/>
          <c:tx>
            <c:strRef>
              <c:f>[1]公会計指標分析・財政指標組合せ分析表!$AN$55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[1]公会計指標分析・財政指標組合せ分析表!$BP$50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{6847AD10-6F0B-43F1-B0E0-AA8B5D922A01}</c15:txfldGUID>
                      <c15:f>[1]公会計指標分析・財政指標組合せ分析表!$BP$50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C732-49D1-BDA5-88FC882A6A1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{864FABEF-FB3E-4232-9EC6-183E5E19D6C2}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732-49D1-BDA5-88FC882A6A1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{AA12993E-8CB5-4E98-B1AC-B6005EAF6E3C}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732-49D1-BDA5-88FC882A6A1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{D35825AE-275F-47EF-81D8-A9F562CD788E}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732-49D1-BDA5-88FC882A6A1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{7759B79C-F944-4EF3-8304-BDD94BCCE92F}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732-49D1-BDA5-88FC882A6A14}"/>
                </c:ext>
              </c:extLst>
            </c:dLbl>
            <c:dLbl>
              <c:idx val="8"/>
              <c:tx>
                <c:strRef>
                  <c:f>[1]公会計指標分析・財政指標組合せ分析表!$BX$50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{00F26CCA-1847-4106-99ED-48230FB71D5C}</c15:txfldGUID>
                      <c15:f>[1]公会計指標分析・財政指標組合せ分析表!$BX$50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C732-49D1-BDA5-88FC882A6A14}"/>
                </c:ext>
              </c:extLst>
            </c:dLbl>
            <c:dLbl>
              <c:idx val="16"/>
              <c:tx>
                <c:strRef>
                  <c:f>[1]公会計指標分析・財政指標組合せ分析表!$CF$50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{15DDD264-AE18-4B22-B515-71B584BD5914}</c15:txfldGUID>
                      <c15:f>[1]公会計指標分析・財政指標組合せ分析表!$CF$50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C732-49D1-BDA5-88FC882A6A14}"/>
                </c:ext>
              </c:extLst>
            </c:dLbl>
            <c:dLbl>
              <c:idx val="24"/>
              <c:tx>
                <c:strRef>
                  <c:f>[1]公会計指標分析・財政指標組合せ分析表!$CN$50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{1EE6DD39-479C-4FC9-AA7F-37D967DCB228}</c15:txfldGUID>
                      <c15:f>[1]公会計指標分析・財政指標組合せ分析表!$CN$50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C732-49D1-BDA5-88FC882A6A14}"/>
                </c:ext>
              </c:extLst>
            </c:dLbl>
            <c:dLbl>
              <c:idx val="32"/>
              <c:tx>
                <c:strRef>
                  <c:f>[1]公会計指標分析・財政指標組合せ分析表!$CV$50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{B153EA89-28FD-4881-8779-287D29124DAF}</c15:txfldGUID>
                      <c15:f>[1]公会計指標分析・財政指標組合せ分析表!$CV$50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C732-49D1-BDA5-88FC882A6A1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[1]公会計指標分析・財政指標組合せ分析表!$BP$57:$DC$57</c:f>
              <c:numCache>
                <c:formatCode>General</c:formatCode>
                <c:ptCount val="40"/>
                <c:pt idx="0">
                  <c:v>63.4</c:v>
                </c:pt>
                <c:pt idx="8">
                  <c:v>63.3</c:v>
                </c:pt>
                <c:pt idx="16">
                  <c:v>61.5</c:v>
                </c:pt>
                <c:pt idx="24">
                  <c:v>60.9</c:v>
                </c:pt>
                <c:pt idx="32">
                  <c:v>62.3</c:v>
                </c:pt>
              </c:numCache>
            </c:numRef>
          </c:xVal>
          <c:yVal>
            <c:numRef>
              <c:f>[1]公会計指標分析・財政指標組合せ分析表!$BP$55:$DC$55</c:f>
              <c:numCache>
                <c:formatCode>General</c:formatCode>
                <c:ptCount val="40"/>
                <c:pt idx="0">
                  <c:v>7.6</c:v>
                </c:pt>
                <c:pt idx="8">
                  <c:v>3</c:v>
                </c:pt>
                <c:pt idx="16">
                  <c:v>0</c:v>
                </c:pt>
                <c:pt idx="24">
                  <c:v>0</c:v>
                </c:pt>
                <c:pt idx="32">
                  <c:v>0</c:v>
                </c:pt>
              </c:numCache>
            </c:numRef>
          </c:yVal>
          <c:smooth val="0"/>
          <c:extLst>
            <c:ext xmlns:c16="http://schemas.microsoft.com/office/drawing/2014/chart" uri="{C3380CC4-5D6E-409C-BE32-E72D297353CC}">
              <c16:uniqueId val="{00000013-C732-49D1-BDA5-88FC882A6A14}"/>
            </c:ext>
          </c:extLst>
        </c:ser>
        <c:dLbls>
          <c:showLegendKey val="0"/>
          <c:showVal val="1"/>
          <c:showCatName val="0"/>
          <c:showSerName val="0"/>
          <c:showPercent val="0"/>
          <c:showBubbleSize val="0"/>
        </c:dLbls>
        <c:axId val="46179840"/>
        <c:axId val="46181760"/>
      </c:scatterChart>
      <c:valAx>
        <c:axId val="46179840"/>
        <c:scaling>
          <c:orientation val="maxMin"/>
          <c:max val="64"/>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9"/>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東京都奥多摩町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実質公債費比率は前年度同様</a:t>
          </a:r>
          <a:r>
            <a:rPr kumimoji="1" lang="en-US" altLang="ja-JP" sz="1400">
              <a:latin typeface="ＭＳ ゴシック" pitchFamily="49" charset="-128"/>
              <a:ea typeface="ＭＳ ゴシック" pitchFamily="49" charset="-128"/>
            </a:rPr>
            <a:t>7.3</a:t>
          </a:r>
          <a:r>
            <a:rPr kumimoji="1" lang="ja-JP" altLang="en-US" sz="1400">
              <a:latin typeface="ＭＳ ゴシック" pitchFamily="49" charset="-128"/>
              <a:ea typeface="ＭＳ ゴシック" pitchFamily="49" charset="-128"/>
            </a:rPr>
            <a:t>％となった。</a:t>
          </a:r>
        </a:p>
        <a:p>
          <a:r>
            <a:rPr kumimoji="1" lang="ja-JP" altLang="en-US" sz="1400">
              <a:latin typeface="ＭＳ ゴシック" pitchFamily="49" charset="-128"/>
              <a:ea typeface="ＭＳ ゴシック" pitchFamily="49" charset="-128"/>
            </a:rPr>
            <a:t>　下水道整備に伴う起債の償還ピークは令和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年度だが、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億円を超える償還が令和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年度まで続くため、引き続き起債の新規発行を抑制し、現在の水準を維持していく。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en-US" sz="1400">
              <a:latin typeface="ＭＳ ゴシック" pitchFamily="49" charset="-128"/>
              <a:ea typeface="ＭＳ ゴシック" pitchFamily="49" charset="-128"/>
            </a:rPr>
            <a:t>満期一括償還地方債の活用実績がない。</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東京都奥多摩町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普通会計における地方債現在高や公営企業債等繰入見込額が減少傾向にあること及び充当可能基金が増加傾向にあることから、将来負担比率は低下した。</a:t>
          </a:r>
        </a:p>
        <a:p>
          <a:r>
            <a:rPr kumimoji="1" lang="ja-JP" altLang="en-US" sz="1400">
              <a:latin typeface="ＭＳ ゴシック" pitchFamily="49" charset="-128"/>
              <a:ea typeface="ＭＳ ゴシック" pitchFamily="49" charset="-128"/>
            </a:rPr>
            <a:t>　今後、下水道事業に係る起債の</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億円を超える償還が令和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年度まで続くこと、庁舎をはじめとする老朽化した公共、公用施設の更新に基金から多額の取り崩しを予定していることなどに留意していく必要があるが、引き続き健全な財政運営に努めていく。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東京都奥多摩町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交付税の増加や歳出における不用額が高額となったことなどから、取り崩しは、財政調整基金から１億２千万円の取り崩しをおこなったものの、取崩総額は、１億２千３百万円に留まった。一方、庁舎の建設費の財源として積み立てを行っている庁舎建設基金に４億円、地方財政法第７条の規定及び今後の財政需要の備えとして財政調整基金へ１億９千６百万円、下水道事業の整備に伴う今後の償還への備えとして減債基金へ６千１百万円を積み立てたことなどにより、基金全体としては６億９千３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順調に積み立てができているため基金残高は増加しているが、庁舎をはじめとする公共・公用施設の更新に多額の費用が見込まれ、その財源として特定目的基金の取り崩しを予定していること、下水道事業の起債の償還が令和２年度をピークに令和５年度まで３億円を超える償還が続き、その財源として減債基金を取り崩していくこと、少子高齢化の進行、人口減少に伴い町税の減少傾向が続く見込みであり、その財源不足分については財政調整基金から取り崩しを行わざるを得ないことなどから、中長期的には減少傾向にあると考えら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・庁舎建設基金：庁舎の建設資金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・観光施設等整備基金：観光及び農林水産施設の整備又は運営等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・森林環境整備基金：森林環境の整備及び木材の利活用促進等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・教育文化振興基金：教育文化活動の奨励振興</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建設基金は、積立方針等に基づく増加。公共施設整備基金は、農林水産施設使用料や貸地料を積み立てたことによる増加。観光施設等整備基金は、観光施設使用料を積み立てたことによる増加。森林環境整備基金は、森林環境譲与税を当該年度事業において活用した残額を積み立てたことによる増加。教育文化振興基金は、指定寄付金を積み立てたことによる増加。</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経常的収入である施設使用料や貸地料などを毎年度積み立てていく方針だが、公共・公用施設の更新時期を迎え、今後、多額の更新費用が見込まれるため、公共施設整備基金、観光施設等整備基金の取り崩しを予定していること、後年度に予定している庁舎の建設に伴い庁舎建設基金の取り崩しが見込まれることなどから、特定目的基金は減少していく見込み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歳出の財源調整として１億２千万円の取り崩しを行ったが、地方財政法第７条の規定及び今後の財政需要の備えとして積み立てを行い、７千６百万円の積立額増となった。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見込まれる公共・公用施設の更新や少子高齢化対策などの財源を確保するため、継続して積み立てを行う方針だが、国都財源に大きく依存する財政状況にあることや人口減少に伴い町税の減少傾向が続く見込みであることから、財源不足が生じた場合は財政調整基金から取り崩しを行わざるを得ないため、中長期的には減少していく見込み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令和２年度をピークに令和５年度まで３億円を超える償還が続く下水道事業に係る起債の償還への備えとして積み立てたことによる増加。</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下水道整備に伴う起債の償還に充てるため積み立てを行ってきたが、令和５年度まで３億円を超える償還が続くため、減少していく見込み。この償還は令和２７年度まで続くため、毎年度の財政状況に応じて計画的に運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910214D-D316-4A6C-A761-B0B73149B6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E8FB98F5-77FA-4239-BDD0-D52743A7BB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C36C1DE8-0411-4313-92C3-020EC717C5DB}"/>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D9DAAAE7-4BE9-47A1-AFB7-B9DCD77F4DA2}"/>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CE3FD105-BBAE-4B66-B669-0A2156C75F6D}"/>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91D2DD66-F928-4A38-B530-3E1A71755287}"/>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5645F1A9-F466-4549-B777-56F12B1BCCBE}"/>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7D0A299F-F2DB-42EB-8186-85D6A8AC35DE}"/>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39609356-BC75-4BFA-B59F-5D8C39534F8F}"/>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AABA9E65-B7D8-4920-81F0-27D3C811F016}"/>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96F03DEE-4A58-476E-9EF6-12ADEBF14F3D}"/>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9B646E03-2C61-46B2-9C5F-4F0F6DB91BF4}"/>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6EAF0899-03C9-44BF-9B4D-0454AC430CF1}"/>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7F8D682D-BD55-4D55-9294-DA01769034B0}"/>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B85DB113-DFCE-4B4D-A7C7-94AFAA16E27D}"/>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F6314654-07C8-4494-A7B9-D43A0BE4CA82}"/>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64B423D7-B913-4891-8168-B7C690CDEC4D}"/>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7302D8AF-77DC-4C7A-869F-BD1F209DA819}"/>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7CBD8AFC-3B0A-41BE-94EF-6C24EDB03FF0}"/>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A6AEC136-4510-44F7-8F99-C033289037EE}"/>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1E676A92-7996-44CA-B2DB-374545E3FC9F}"/>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BF9D1820-3986-4B07-A79B-45FD03EE329A}"/>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4,746
4,685
225.53
7,652,031
7,356,246
242,755
2,828,157
1,651,257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B3F1AAC7-69E1-44F3-BDDA-3C5E8C26D0C8}"/>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E08228B4-8AD2-4668-AFDB-44BACA5E1FBC}"/>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F9F7B68F-56C3-4192-B658-BD3CA05AEE35}"/>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B10E0FC7-F801-4D2F-B7D4-A3F42C068FDF}"/>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B77CF5FC-85EC-4DF4-88EA-5C1EB1E11592}"/>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62D8E8F6-74FD-46D2-AB57-CC310917D86E}"/>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B31618C0-4026-4AD9-A560-FD4A475FE75B}"/>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87C195BC-D325-494B-BC37-50D82D90A912}"/>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2CE97847-E5D9-47D4-AB4D-D0984CA4212E}"/>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DEFE14DC-CCE7-4F6A-97EC-41059156B6A7}"/>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B2D94762-1C60-4123-A649-94F58D545D0D}"/>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EF1CE81D-99F1-442D-8BF6-C938F1F25CBE}"/>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5B544CDA-8E60-4D62-8059-DB72281F873D}"/>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AD09711E-CC16-40C1-BEAC-59620B3E9F8F}"/>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3608BB2-57B3-452A-A6FB-9D2DB0DD45C5}"/>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DE91D388-1BC0-40FE-8C48-E14B29E64F04}"/>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D6A34014-37A9-4205-AA34-584E6BBD419D}"/>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696C669E-DFCF-46F8-8D7A-A50A9A73243B}"/>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122DDAF4-AC46-4A38-8165-19FDB4512162}"/>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EE8AD512-DB58-475E-BCAA-96390C4B385D}"/>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63EE0988-210A-4E22-9A8F-CED1C2DCF181}"/>
            </a:ext>
          </a:extLst>
        </xdr:cNvPr>
        <xdr:cNvSpPr txBox="1"/>
      </xdr:nvSpPr>
      <xdr:spPr>
        <a:xfrm>
          <a:off x="419100" y="343344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C9EB3B30-724C-49BF-8435-BAEDAA54D1C7}"/>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C2694BE8-7837-4E3D-90C2-8E98FCFF6BEC}"/>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6C4D152C-5235-48B7-8FBF-3DB459773A52}"/>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5F8B9411-51F2-43F2-9D2F-5F9F240EDCB5}"/>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CEC19D56-6639-4805-88EB-5A4E92708638}"/>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364221D3-7DB9-4AE2-B0AF-D7F07DC0AC50}"/>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79B2F56B-3E33-4235-8025-6F1FC71CEB9C}"/>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8535BA96-E015-4635-A879-BDB9831123ED}"/>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FC55C14A-4C97-44E2-8F5E-6BFEEE847667}"/>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A9F3386-3B89-4330-AA92-1EB2C2899EAB}"/>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4D580736-7DEB-4C52-9CBE-2629530CB710}"/>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E0BDB311-382D-4956-80D9-E264334381ED}"/>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9F813241-EA88-40A8-A5FF-98CE0DC49DAD}"/>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CCB5CED8-8BD7-4402-AEC9-20E8DBE9910F}"/>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令和</a:t>
          </a:r>
          <a:r>
            <a:rPr kumimoji="1" lang="en-US" altLang="ja-JP" sz="1000">
              <a:solidFill>
                <a:schemeClr val="dk1"/>
              </a:solidFill>
              <a:effectLst/>
              <a:latin typeface="+mn-lt"/>
              <a:ea typeface="+mn-ea"/>
              <a:cs typeface="+mn-cs"/>
            </a:rPr>
            <a:t>4</a:t>
          </a:r>
          <a:r>
            <a:rPr kumimoji="1" lang="ja-JP" altLang="ja-JP" sz="1000">
              <a:solidFill>
                <a:schemeClr val="dk1"/>
              </a:solidFill>
              <a:effectLst/>
              <a:latin typeface="+mn-lt"/>
              <a:ea typeface="+mn-ea"/>
              <a:cs typeface="+mn-cs"/>
            </a:rPr>
            <a:t>年度数値</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有形固定資産減価償却率</a:t>
          </a:r>
          <a:r>
            <a:rPr kumimoji="1" lang="en-US" altLang="ja-JP" sz="1000">
              <a:solidFill>
                <a:schemeClr val="dk1"/>
              </a:solidFill>
              <a:effectLst/>
              <a:latin typeface="+mn-lt"/>
              <a:ea typeface="+mn-ea"/>
              <a:cs typeface="+mn-cs"/>
            </a:rPr>
            <a:t>57.4%</a:t>
          </a:r>
          <a:endParaRPr lang="ja-JP" altLang="ja-JP" sz="1000">
            <a:effectLst/>
          </a:endParaRPr>
        </a:p>
        <a:p>
          <a:r>
            <a:rPr kumimoji="1" lang="ja-JP" altLang="ja-JP" sz="1000">
              <a:solidFill>
                <a:schemeClr val="dk1"/>
              </a:solidFill>
              <a:effectLst/>
              <a:latin typeface="+mn-lt"/>
              <a:ea typeface="+mn-ea"/>
              <a:cs typeface="+mn-cs"/>
            </a:rPr>
            <a:t>　有形固定資産減価償却率は、類似団体と比較して低い水準にある。大きな要因としては、平成</a:t>
          </a:r>
          <a:r>
            <a:rPr kumimoji="1" lang="en-US" altLang="ja-JP" sz="1000">
              <a:solidFill>
                <a:schemeClr val="dk1"/>
              </a:solidFill>
              <a:effectLst/>
              <a:latin typeface="+mn-lt"/>
              <a:ea typeface="+mn-ea"/>
              <a:cs typeface="+mn-cs"/>
            </a:rPr>
            <a:t>27</a:t>
          </a:r>
          <a:r>
            <a:rPr kumimoji="1" lang="ja-JP" altLang="ja-JP" sz="1000">
              <a:solidFill>
                <a:schemeClr val="dk1"/>
              </a:solidFill>
              <a:effectLst/>
              <a:latin typeface="+mn-lt"/>
              <a:ea typeface="+mn-ea"/>
              <a:cs typeface="+mn-cs"/>
            </a:rPr>
            <a:t>年度から若者定住化対策として町営若者住宅を毎年建設していることが挙げられる。ただし、</a:t>
          </a:r>
          <a:r>
            <a:rPr kumimoji="1" lang="en-US" altLang="ja-JP" sz="1000">
              <a:solidFill>
                <a:schemeClr val="dk1"/>
              </a:solidFill>
              <a:effectLst/>
              <a:latin typeface="+mn-lt"/>
              <a:ea typeface="+mn-ea"/>
              <a:cs typeface="+mn-cs"/>
            </a:rPr>
            <a:t>1980</a:t>
          </a:r>
          <a:r>
            <a:rPr kumimoji="1" lang="ja-JP" altLang="ja-JP" sz="1000">
              <a:solidFill>
                <a:schemeClr val="dk1"/>
              </a:solidFill>
              <a:effectLst/>
              <a:latin typeface="+mn-lt"/>
              <a:ea typeface="+mn-ea"/>
              <a:cs typeface="+mn-cs"/>
            </a:rPr>
            <a:t>年代以降に建設され、老朽化により更新時期を迎えている公共施設等も多くあるため、今後、施設の更新、維持管理を計画的に進める必要がある。</a:t>
          </a:r>
          <a:endParaRPr lang="ja-JP" altLang="ja-JP" sz="1000">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4D84AD7E-B018-4D25-8DB1-2FB7DD8B35F0}"/>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FF2A93EB-36E3-4F93-A484-9798979665F6}"/>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7B010B48-1DB7-49E5-9198-8FA10FBBFBCE}"/>
            </a:ext>
          </a:extLst>
        </xdr:cNvPr>
        <xdr:cNvSpPr txBox="1"/>
      </xdr:nvSpPr>
      <xdr:spPr>
        <a:xfrm>
          <a:off x="721516" y="687913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520FFAD1-A4DF-43C3-83CD-8647A9F63243}"/>
            </a:ext>
          </a:extLst>
        </xdr:cNvPr>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DD98EACF-5A8F-4A78-8281-BBD25070D071}"/>
            </a:ext>
          </a:extLst>
        </xdr:cNvPr>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AA61FC14-32D7-4A24-ABF3-0A37C8103304}"/>
            </a:ext>
          </a:extLst>
        </xdr:cNvPr>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80BB594B-6F8A-479E-904B-72D55EC63A87}"/>
            </a:ext>
          </a:extLst>
        </xdr:cNvPr>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20D770B1-9ADA-4DD5-9334-88A60E97F52C}"/>
            </a:ext>
          </a:extLst>
        </xdr:cNvPr>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AEBCE3FD-BAE0-4D9C-A48F-F7C4E1AB72D7}"/>
            </a:ext>
          </a:extLst>
        </xdr:cNvPr>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3391512C-620C-49B6-8DEE-8DB636160A54}"/>
            </a:ext>
          </a:extLst>
        </xdr:cNvPr>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7052D107-BCC4-445D-91D4-E8BE5F1268B5}"/>
            </a:ext>
          </a:extLst>
        </xdr:cNvPr>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9B8A3EFC-7729-4F66-B7AE-BDC4DC6CFAF2}"/>
            </a:ext>
          </a:extLst>
        </xdr:cNvPr>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3D370B38-0D40-4A0A-9319-2848C3874EA8}"/>
            </a:ext>
          </a:extLst>
        </xdr:cNvPr>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185E9765-F648-4962-81B6-48D078B348B3}"/>
            </a:ext>
          </a:extLst>
        </xdr:cNvPr>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EBF9FE44-537D-42FD-B1B9-CD592AFD4064}"/>
            </a:ext>
          </a:extLst>
        </xdr:cNvPr>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EDF0E527-3024-432E-A3C1-8F31B328D6E8}"/>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A7131A01-B9F5-4EA9-8E4A-6F29D5FAAF58}"/>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DAFCA7E1-CEBF-4CE8-8526-6C5D57E17FB3}"/>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16782</xdr:rowOff>
    </xdr:from>
    <xdr:to>
      <xdr:col>23</xdr:col>
      <xdr:colOff>85090</xdr:colOff>
      <xdr:row>34</xdr:row>
      <xdr:rowOff>116387</xdr:rowOff>
    </xdr:to>
    <xdr:cxnSp macro="">
      <xdr:nvCxnSpPr>
        <xdr:cNvPr id="77" name="直線コネクタ 76">
          <a:extLst>
            <a:ext uri="{FF2B5EF4-FFF2-40B4-BE49-F238E27FC236}">
              <a16:creationId xmlns:a16="http://schemas.microsoft.com/office/drawing/2014/main" id="{43F9C473-EF1C-4649-8C68-3080E78B7724}"/>
            </a:ext>
          </a:extLst>
        </xdr:cNvPr>
        <xdr:cNvCxnSpPr/>
      </xdr:nvCxnSpPr>
      <xdr:spPr>
        <a:xfrm flipV="1">
          <a:off x="4206240" y="5145042"/>
          <a:ext cx="1270" cy="1440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120214</xdr:rowOff>
    </xdr:from>
    <xdr:ext cx="405111" cy="259045"/>
    <xdr:sp macro="" textlink="">
      <xdr:nvSpPr>
        <xdr:cNvPr id="78" name="有形固定資産減価償却率最小値テキスト">
          <a:extLst>
            <a:ext uri="{FF2B5EF4-FFF2-40B4-BE49-F238E27FC236}">
              <a16:creationId xmlns:a16="http://schemas.microsoft.com/office/drawing/2014/main" id="{79B5F817-26D2-498E-A577-A390965ED525}"/>
            </a:ext>
          </a:extLst>
        </xdr:cNvPr>
        <xdr:cNvSpPr txBox="1"/>
      </xdr:nvSpPr>
      <xdr:spPr>
        <a:xfrm>
          <a:off x="4258945" y="6589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116387</xdr:rowOff>
    </xdr:from>
    <xdr:to>
      <xdr:col>23</xdr:col>
      <xdr:colOff>174625</xdr:colOff>
      <xdr:row>34</xdr:row>
      <xdr:rowOff>116387</xdr:rowOff>
    </xdr:to>
    <xdr:cxnSp macro="">
      <xdr:nvCxnSpPr>
        <xdr:cNvPr id="79" name="直線コネクタ 78">
          <a:extLst>
            <a:ext uri="{FF2B5EF4-FFF2-40B4-BE49-F238E27FC236}">
              <a16:creationId xmlns:a16="http://schemas.microsoft.com/office/drawing/2014/main" id="{840D3A9D-EE7F-4974-89DE-D8D41718A663}"/>
            </a:ext>
          </a:extLst>
        </xdr:cNvPr>
        <xdr:cNvCxnSpPr/>
      </xdr:nvCxnSpPr>
      <xdr:spPr>
        <a:xfrm>
          <a:off x="4119245" y="6585767"/>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134909</xdr:rowOff>
    </xdr:from>
    <xdr:ext cx="405111" cy="259045"/>
    <xdr:sp macro="" textlink="">
      <xdr:nvSpPr>
        <xdr:cNvPr id="80" name="有形固定資産減価償却率最大値テキスト">
          <a:extLst>
            <a:ext uri="{FF2B5EF4-FFF2-40B4-BE49-F238E27FC236}">
              <a16:creationId xmlns:a16="http://schemas.microsoft.com/office/drawing/2014/main" id="{D0DF7F62-2EC1-43C8-B2CA-C3BF62BF6CC2}"/>
            </a:ext>
          </a:extLst>
        </xdr:cNvPr>
        <xdr:cNvSpPr txBox="1"/>
      </xdr:nvSpPr>
      <xdr:spPr>
        <a:xfrm>
          <a:off x="4258945" y="4927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16782</xdr:rowOff>
    </xdr:from>
    <xdr:to>
      <xdr:col>23</xdr:col>
      <xdr:colOff>174625</xdr:colOff>
      <xdr:row>26</xdr:row>
      <xdr:rowOff>16782</xdr:rowOff>
    </xdr:to>
    <xdr:cxnSp macro="">
      <xdr:nvCxnSpPr>
        <xdr:cNvPr id="81" name="直線コネクタ 80">
          <a:extLst>
            <a:ext uri="{FF2B5EF4-FFF2-40B4-BE49-F238E27FC236}">
              <a16:creationId xmlns:a16="http://schemas.microsoft.com/office/drawing/2014/main" id="{0FFA9108-C38E-40AC-AE4B-2D48E7919EAA}"/>
            </a:ext>
          </a:extLst>
        </xdr:cNvPr>
        <xdr:cNvCxnSpPr/>
      </xdr:nvCxnSpPr>
      <xdr:spPr>
        <a:xfrm>
          <a:off x="4119245" y="5145042"/>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133276</xdr:rowOff>
    </xdr:from>
    <xdr:ext cx="405111" cy="259045"/>
    <xdr:sp macro="" textlink="">
      <xdr:nvSpPr>
        <xdr:cNvPr id="82" name="有形固定資産減価償却率平均値テキスト">
          <a:extLst>
            <a:ext uri="{FF2B5EF4-FFF2-40B4-BE49-F238E27FC236}">
              <a16:creationId xmlns:a16="http://schemas.microsoft.com/office/drawing/2014/main" id="{B2CFF36C-4C24-44F2-8036-A2AF2BE2F8B7}"/>
            </a:ext>
          </a:extLst>
        </xdr:cNvPr>
        <xdr:cNvSpPr txBox="1"/>
      </xdr:nvSpPr>
      <xdr:spPr>
        <a:xfrm>
          <a:off x="4258945" y="57644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154849</xdr:rowOff>
    </xdr:from>
    <xdr:to>
      <xdr:col>23</xdr:col>
      <xdr:colOff>136525</xdr:colOff>
      <xdr:row>30</xdr:row>
      <xdr:rowOff>84999</xdr:rowOff>
    </xdr:to>
    <xdr:sp macro="" textlink="">
      <xdr:nvSpPr>
        <xdr:cNvPr id="83" name="フローチャート: 判断 82">
          <a:extLst>
            <a:ext uri="{FF2B5EF4-FFF2-40B4-BE49-F238E27FC236}">
              <a16:creationId xmlns:a16="http://schemas.microsoft.com/office/drawing/2014/main" id="{2630986A-7F0F-4191-843B-3DEDD1207416}"/>
            </a:ext>
          </a:extLst>
        </xdr:cNvPr>
        <xdr:cNvSpPr/>
      </xdr:nvSpPr>
      <xdr:spPr>
        <a:xfrm>
          <a:off x="4157345" y="57860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111669</xdr:rowOff>
    </xdr:from>
    <xdr:to>
      <xdr:col>19</xdr:col>
      <xdr:colOff>187325</xdr:colOff>
      <xdr:row>30</xdr:row>
      <xdr:rowOff>41819</xdr:rowOff>
    </xdr:to>
    <xdr:sp macro="" textlink="">
      <xdr:nvSpPr>
        <xdr:cNvPr id="84" name="フローチャート: 判断 83">
          <a:extLst>
            <a:ext uri="{FF2B5EF4-FFF2-40B4-BE49-F238E27FC236}">
              <a16:creationId xmlns:a16="http://schemas.microsoft.com/office/drawing/2014/main" id="{A37D25AE-27DD-435F-A314-A2C2E33BD025}"/>
            </a:ext>
          </a:extLst>
        </xdr:cNvPr>
        <xdr:cNvSpPr/>
      </xdr:nvSpPr>
      <xdr:spPr>
        <a:xfrm>
          <a:off x="3537585" y="574284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130175</xdr:rowOff>
    </xdr:from>
    <xdr:to>
      <xdr:col>15</xdr:col>
      <xdr:colOff>187325</xdr:colOff>
      <xdr:row>30</xdr:row>
      <xdr:rowOff>60325</xdr:rowOff>
    </xdr:to>
    <xdr:sp macro="" textlink="">
      <xdr:nvSpPr>
        <xdr:cNvPr id="85" name="フローチャート: 判断 84">
          <a:extLst>
            <a:ext uri="{FF2B5EF4-FFF2-40B4-BE49-F238E27FC236}">
              <a16:creationId xmlns:a16="http://schemas.microsoft.com/office/drawing/2014/main" id="{91F5BA77-E38E-4EC9-B377-3D3AD7CF6A20}"/>
            </a:ext>
          </a:extLst>
        </xdr:cNvPr>
        <xdr:cNvSpPr/>
      </xdr:nvSpPr>
      <xdr:spPr>
        <a:xfrm>
          <a:off x="2867025" y="57613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14242</xdr:rowOff>
    </xdr:from>
    <xdr:to>
      <xdr:col>11</xdr:col>
      <xdr:colOff>187325</xdr:colOff>
      <xdr:row>30</xdr:row>
      <xdr:rowOff>115842</xdr:rowOff>
    </xdr:to>
    <xdr:sp macro="" textlink="">
      <xdr:nvSpPr>
        <xdr:cNvPr id="86" name="フローチャート: 判断 85">
          <a:extLst>
            <a:ext uri="{FF2B5EF4-FFF2-40B4-BE49-F238E27FC236}">
              <a16:creationId xmlns:a16="http://schemas.microsoft.com/office/drawing/2014/main" id="{DFB2EB83-E721-4210-9917-72789A04E825}"/>
            </a:ext>
          </a:extLst>
        </xdr:cNvPr>
        <xdr:cNvSpPr/>
      </xdr:nvSpPr>
      <xdr:spPr>
        <a:xfrm>
          <a:off x="2196465" y="581306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17326</xdr:rowOff>
    </xdr:from>
    <xdr:to>
      <xdr:col>7</xdr:col>
      <xdr:colOff>187325</xdr:colOff>
      <xdr:row>30</xdr:row>
      <xdr:rowOff>118926</xdr:rowOff>
    </xdr:to>
    <xdr:sp macro="" textlink="">
      <xdr:nvSpPr>
        <xdr:cNvPr id="87" name="フローチャート: 判断 86">
          <a:extLst>
            <a:ext uri="{FF2B5EF4-FFF2-40B4-BE49-F238E27FC236}">
              <a16:creationId xmlns:a16="http://schemas.microsoft.com/office/drawing/2014/main" id="{814D3852-7949-42A6-BEC7-D3C18B01042A}"/>
            </a:ext>
          </a:extLst>
        </xdr:cNvPr>
        <xdr:cNvSpPr/>
      </xdr:nvSpPr>
      <xdr:spPr>
        <a:xfrm>
          <a:off x="1525905" y="58161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A4583704-0CD3-4A0C-9BB2-BEA2726B1448}"/>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2BC1E84F-5840-440B-ABC3-79EF028F3054}"/>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81E5D411-B786-4034-8ED6-96E31FEA364C}"/>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D02B1BC2-94F6-46F5-8559-C1DEC4D2DCAE}"/>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0D5093C4-6EEC-4773-BAC0-2EAC7CDEB31D}"/>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3719</xdr:rowOff>
    </xdr:from>
    <xdr:to>
      <xdr:col>23</xdr:col>
      <xdr:colOff>136525</xdr:colOff>
      <xdr:row>29</xdr:row>
      <xdr:rowOff>105319</xdr:rowOff>
    </xdr:to>
    <xdr:sp macro="" textlink="">
      <xdr:nvSpPr>
        <xdr:cNvPr id="93" name="楕円 92">
          <a:extLst>
            <a:ext uri="{FF2B5EF4-FFF2-40B4-BE49-F238E27FC236}">
              <a16:creationId xmlns:a16="http://schemas.microsoft.com/office/drawing/2014/main" id="{08F71D13-D0E8-427B-B5D7-7F4F8882AF7D}"/>
            </a:ext>
          </a:extLst>
        </xdr:cNvPr>
        <xdr:cNvSpPr/>
      </xdr:nvSpPr>
      <xdr:spPr>
        <a:xfrm>
          <a:off x="4157345" y="5634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26596</xdr:rowOff>
    </xdr:from>
    <xdr:ext cx="405111" cy="259045"/>
    <xdr:sp macro="" textlink="">
      <xdr:nvSpPr>
        <xdr:cNvPr id="94" name="有形固定資産減価償却率該当値テキスト">
          <a:extLst>
            <a:ext uri="{FF2B5EF4-FFF2-40B4-BE49-F238E27FC236}">
              <a16:creationId xmlns:a16="http://schemas.microsoft.com/office/drawing/2014/main" id="{CF9EF285-A29B-43BB-BA05-25A1D5F0D8ED}"/>
            </a:ext>
          </a:extLst>
        </xdr:cNvPr>
        <xdr:cNvSpPr txBox="1"/>
      </xdr:nvSpPr>
      <xdr:spPr>
        <a:xfrm>
          <a:off x="4258945" y="5490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56152</xdr:rowOff>
    </xdr:from>
    <xdr:to>
      <xdr:col>19</xdr:col>
      <xdr:colOff>187325</xdr:colOff>
      <xdr:row>29</xdr:row>
      <xdr:rowOff>157752</xdr:rowOff>
    </xdr:to>
    <xdr:sp macro="" textlink="">
      <xdr:nvSpPr>
        <xdr:cNvPr id="95" name="楕円 94">
          <a:extLst>
            <a:ext uri="{FF2B5EF4-FFF2-40B4-BE49-F238E27FC236}">
              <a16:creationId xmlns:a16="http://schemas.microsoft.com/office/drawing/2014/main" id="{AC866D18-4935-464B-AC6D-88C2B23D4398}"/>
            </a:ext>
          </a:extLst>
        </xdr:cNvPr>
        <xdr:cNvSpPr/>
      </xdr:nvSpPr>
      <xdr:spPr>
        <a:xfrm>
          <a:off x="3537585" y="568733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54519</xdr:rowOff>
    </xdr:from>
    <xdr:to>
      <xdr:col>23</xdr:col>
      <xdr:colOff>85725</xdr:colOff>
      <xdr:row>29</xdr:row>
      <xdr:rowOff>106952</xdr:rowOff>
    </xdr:to>
    <xdr:cxnSp macro="">
      <xdr:nvCxnSpPr>
        <xdr:cNvPr id="96" name="直線コネクタ 95">
          <a:extLst>
            <a:ext uri="{FF2B5EF4-FFF2-40B4-BE49-F238E27FC236}">
              <a16:creationId xmlns:a16="http://schemas.microsoft.com/office/drawing/2014/main" id="{A422CD03-FC93-4A4F-9D6D-6B9AA6BDEE0E}"/>
            </a:ext>
          </a:extLst>
        </xdr:cNvPr>
        <xdr:cNvCxnSpPr/>
      </xdr:nvCxnSpPr>
      <xdr:spPr>
        <a:xfrm flipV="1">
          <a:off x="3588385" y="5685699"/>
          <a:ext cx="61976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31478</xdr:rowOff>
    </xdr:from>
    <xdr:to>
      <xdr:col>15</xdr:col>
      <xdr:colOff>187325</xdr:colOff>
      <xdr:row>29</xdr:row>
      <xdr:rowOff>133078</xdr:rowOff>
    </xdr:to>
    <xdr:sp macro="" textlink="">
      <xdr:nvSpPr>
        <xdr:cNvPr id="97" name="楕円 96">
          <a:extLst>
            <a:ext uri="{FF2B5EF4-FFF2-40B4-BE49-F238E27FC236}">
              <a16:creationId xmlns:a16="http://schemas.microsoft.com/office/drawing/2014/main" id="{8F85C466-152B-4317-899C-7C808EC84358}"/>
            </a:ext>
          </a:extLst>
        </xdr:cNvPr>
        <xdr:cNvSpPr/>
      </xdr:nvSpPr>
      <xdr:spPr>
        <a:xfrm>
          <a:off x="2867025" y="566265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82278</xdr:rowOff>
    </xdr:from>
    <xdr:to>
      <xdr:col>19</xdr:col>
      <xdr:colOff>136525</xdr:colOff>
      <xdr:row>29</xdr:row>
      <xdr:rowOff>106952</xdr:rowOff>
    </xdr:to>
    <xdr:cxnSp macro="">
      <xdr:nvCxnSpPr>
        <xdr:cNvPr id="98" name="直線コネクタ 97">
          <a:extLst>
            <a:ext uri="{FF2B5EF4-FFF2-40B4-BE49-F238E27FC236}">
              <a16:creationId xmlns:a16="http://schemas.microsoft.com/office/drawing/2014/main" id="{5A867A3A-9D86-413C-A14D-BBC7A676E696}"/>
            </a:ext>
          </a:extLst>
        </xdr:cNvPr>
        <xdr:cNvCxnSpPr/>
      </xdr:nvCxnSpPr>
      <xdr:spPr>
        <a:xfrm>
          <a:off x="2917825" y="5713458"/>
          <a:ext cx="67056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150495</xdr:rowOff>
    </xdr:from>
    <xdr:to>
      <xdr:col>11</xdr:col>
      <xdr:colOff>187325</xdr:colOff>
      <xdr:row>29</xdr:row>
      <xdr:rowOff>80645</xdr:rowOff>
    </xdr:to>
    <xdr:sp macro="" textlink="">
      <xdr:nvSpPr>
        <xdr:cNvPr id="99" name="楕円 98">
          <a:extLst>
            <a:ext uri="{FF2B5EF4-FFF2-40B4-BE49-F238E27FC236}">
              <a16:creationId xmlns:a16="http://schemas.microsoft.com/office/drawing/2014/main" id="{7D3ABB7B-4B11-46F8-B800-B3F724729D25}"/>
            </a:ext>
          </a:extLst>
        </xdr:cNvPr>
        <xdr:cNvSpPr/>
      </xdr:nvSpPr>
      <xdr:spPr>
        <a:xfrm>
          <a:off x="2196465" y="56140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29845</xdr:rowOff>
    </xdr:from>
    <xdr:to>
      <xdr:col>15</xdr:col>
      <xdr:colOff>136525</xdr:colOff>
      <xdr:row>29</xdr:row>
      <xdr:rowOff>82278</xdr:rowOff>
    </xdr:to>
    <xdr:cxnSp macro="">
      <xdr:nvCxnSpPr>
        <xdr:cNvPr id="100" name="直線コネクタ 99">
          <a:extLst>
            <a:ext uri="{FF2B5EF4-FFF2-40B4-BE49-F238E27FC236}">
              <a16:creationId xmlns:a16="http://schemas.microsoft.com/office/drawing/2014/main" id="{DFB963C1-D812-4E7E-B76B-55F3FAE9184C}"/>
            </a:ext>
          </a:extLst>
        </xdr:cNvPr>
        <xdr:cNvCxnSpPr/>
      </xdr:nvCxnSpPr>
      <xdr:spPr>
        <a:xfrm>
          <a:off x="2247265" y="5661025"/>
          <a:ext cx="67056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144326</xdr:rowOff>
    </xdr:from>
    <xdr:to>
      <xdr:col>7</xdr:col>
      <xdr:colOff>187325</xdr:colOff>
      <xdr:row>29</xdr:row>
      <xdr:rowOff>74476</xdr:rowOff>
    </xdr:to>
    <xdr:sp macro="" textlink="">
      <xdr:nvSpPr>
        <xdr:cNvPr id="101" name="楕円 100">
          <a:extLst>
            <a:ext uri="{FF2B5EF4-FFF2-40B4-BE49-F238E27FC236}">
              <a16:creationId xmlns:a16="http://schemas.microsoft.com/office/drawing/2014/main" id="{1CA11099-9232-476C-9735-B8893D4895E2}"/>
            </a:ext>
          </a:extLst>
        </xdr:cNvPr>
        <xdr:cNvSpPr/>
      </xdr:nvSpPr>
      <xdr:spPr>
        <a:xfrm>
          <a:off x="1525905" y="56078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23676</xdr:rowOff>
    </xdr:from>
    <xdr:to>
      <xdr:col>11</xdr:col>
      <xdr:colOff>136525</xdr:colOff>
      <xdr:row>29</xdr:row>
      <xdr:rowOff>29845</xdr:rowOff>
    </xdr:to>
    <xdr:cxnSp macro="">
      <xdr:nvCxnSpPr>
        <xdr:cNvPr id="102" name="直線コネクタ 101">
          <a:extLst>
            <a:ext uri="{FF2B5EF4-FFF2-40B4-BE49-F238E27FC236}">
              <a16:creationId xmlns:a16="http://schemas.microsoft.com/office/drawing/2014/main" id="{A85CBCA6-A520-4A70-A0E1-BD6748A16671}"/>
            </a:ext>
          </a:extLst>
        </xdr:cNvPr>
        <xdr:cNvCxnSpPr/>
      </xdr:nvCxnSpPr>
      <xdr:spPr>
        <a:xfrm>
          <a:off x="1576705" y="5654856"/>
          <a:ext cx="670560" cy="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32946</xdr:rowOff>
    </xdr:from>
    <xdr:ext cx="405111" cy="259045"/>
    <xdr:sp macro="" textlink="">
      <xdr:nvSpPr>
        <xdr:cNvPr id="103" name="n_1aveValue有形固定資産減価償却率">
          <a:extLst>
            <a:ext uri="{FF2B5EF4-FFF2-40B4-BE49-F238E27FC236}">
              <a16:creationId xmlns:a16="http://schemas.microsoft.com/office/drawing/2014/main" id="{1F521024-1E09-456A-A714-625AE43A0D5F}"/>
            </a:ext>
          </a:extLst>
        </xdr:cNvPr>
        <xdr:cNvSpPr txBox="1"/>
      </xdr:nvSpPr>
      <xdr:spPr>
        <a:xfrm>
          <a:off x="3395989" y="5831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51452</xdr:rowOff>
    </xdr:from>
    <xdr:ext cx="405111" cy="259045"/>
    <xdr:sp macro="" textlink="">
      <xdr:nvSpPr>
        <xdr:cNvPr id="104" name="n_2aveValue有形固定資産減価償却率">
          <a:extLst>
            <a:ext uri="{FF2B5EF4-FFF2-40B4-BE49-F238E27FC236}">
              <a16:creationId xmlns:a16="http://schemas.microsoft.com/office/drawing/2014/main" id="{E4D18B0B-1E7C-4D62-8773-6AADCD9D6106}"/>
            </a:ext>
          </a:extLst>
        </xdr:cNvPr>
        <xdr:cNvSpPr txBox="1"/>
      </xdr:nvSpPr>
      <xdr:spPr>
        <a:xfrm>
          <a:off x="2738129" y="5850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106969</xdr:rowOff>
    </xdr:from>
    <xdr:ext cx="405111" cy="259045"/>
    <xdr:sp macro="" textlink="">
      <xdr:nvSpPr>
        <xdr:cNvPr id="105" name="n_3aveValue有形固定資産減価償却率">
          <a:extLst>
            <a:ext uri="{FF2B5EF4-FFF2-40B4-BE49-F238E27FC236}">
              <a16:creationId xmlns:a16="http://schemas.microsoft.com/office/drawing/2014/main" id="{7FD17848-0B56-4058-BB1F-02453161D3F4}"/>
            </a:ext>
          </a:extLst>
        </xdr:cNvPr>
        <xdr:cNvSpPr txBox="1"/>
      </xdr:nvSpPr>
      <xdr:spPr>
        <a:xfrm>
          <a:off x="2067569" y="5905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110053</xdr:rowOff>
    </xdr:from>
    <xdr:ext cx="405111" cy="259045"/>
    <xdr:sp macro="" textlink="">
      <xdr:nvSpPr>
        <xdr:cNvPr id="106" name="n_4aveValue有形固定資産減価償却率">
          <a:extLst>
            <a:ext uri="{FF2B5EF4-FFF2-40B4-BE49-F238E27FC236}">
              <a16:creationId xmlns:a16="http://schemas.microsoft.com/office/drawing/2014/main" id="{AD9C67A5-00A0-4099-9973-17B77143F843}"/>
            </a:ext>
          </a:extLst>
        </xdr:cNvPr>
        <xdr:cNvSpPr txBox="1"/>
      </xdr:nvSpPr>
      <xdr:spPr>
        <a:xfrm>
          <a:off x="1397009" y="5908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2829</xdr:rowOff>
    </xdr:from>
    <xdr:ext cx="405111" cy="259045"/>
    <xdr:sp macro="" textlink="">
      <xdr:nvSpPr>
        <xdr:cNvPr id="107" name="n_1mainValue有形固定資産減価償却率">
          <a:extLst>
            <a:ext uri="{FF2B5EF4-FFF2-40B4-BE49-F238E27FC236}">
              <a16:creationId xmlns:a16="http://schemas.microsoft.com/office/drawing/2014/main" id="{2CB2B494-4D57-4EF2-8160-DFB6F0AFBC3D}"/>
            </a:ext>
          </a:extLst>
        </xdr:cNvPr>
        <xdr:cNvSpPr txBox="1"/>
      </xdr:nvSpPr>
      <xdr:spPr>
        <a:xfrm>
          <a:off x="3395989" y="5466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149605</xdr:rowOff>
    </xdr:from>
    <xdr:ext cx="405111" cy="259045"/>
    <xdr:sp macro="" textlink="">
      <xdr:nvSpPr>
        <xdr:cNvPr id="108" name="n_2mainValue有形固定資産減価償却率">
          <a:extLst>
            <a:ext uri="{FF2B5EF4-FFF2-40B4-BE49-F238E27FC236}">
              <a16:creationId xmlns:a16="http://schemas.microsoft.com/office/drawing/2014/main" id="{FF2E47AA-2511-42A6-A4B8-DB08B88A36FA}"/>
            </a:ext>
          </a:extLst>
        </xdr:cNvPr>
        <xdr:cNvSpPr txBox="1"/>
      </xdr:nvSpPr>
      <xdr:spPr>
        <a:xfrm>
          <a:off x="2738129" y="5445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97172</xdr:rowOff>
    </xdr:from>
    <xdr:ext cx="405111" cy="259045"/>
    <xdr:sp macro="" textlink="">
      <xdr:nvSpPr>
        <xdr:cNvPr id="109" name="n_3mainValue有形固定資産減価償却率">
          <a:extLst>
            <a:ext uri="{FF2B5EF4-FFF2-40B4-BE49-F238E27FC236}">
              <a16:creationId xmlns:a16="http://schemas.microsoft.com/office/drawing/2014/main" id="{025C12AC-9540-4DD0-9FBC-C62E8C6CDE77}"/>
            </a:ext>
          </a:extLst>
        </xdr:cNvPr>
        <xdr:cNvSpPr txBox="1"/>
      </xdr:nvSpPr>
      <xdr:spPr>
        <a:xfrm>
          <a:off x="2067569" y="5393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91003</xdr:rowOff>
    </xdr:from>
    <xdr:ext cx="405111" cy="259045"/>
    <xdr:sp macro="" textlink="">
      <xdr:nvSpPr>
        <xdr:cNvPr id="110" name="n_4mainValue有形固定資産減価償却率">
          <a:extLst>
            <a:ext uri="{FF2B5EF4-FFF2-40B4-BE49-F238E27FC236}">
              <a16:creationId xmlns:a16="http://schemas.microsoft.com/office/drawing/2014/main" id="{C3F00FBB-3F8D-4467-B6F1-4B31976A13C7}"/>
            </a:ext>
          </a:extLst>
        </xdr:cNvPr>
        <xdr:cNvSpPr txBox="1"/>
      </xdr:nvSpPr>
      <xdr:spPr>
        <a:xfrm>
          <a:off x="1397009" y="5386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6A24E9D7-A432-4648-B47B-EA0364F6B0CF}"/>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13D7E3FD-34C9-4A15-ADB0-B0D3B5CE4094}"/>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BE775619-7598-48D3-A086-9EBD0194B227}"/>
            </a:ext>
          </a:extLst>
        </xdr:cNvPr>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E4DDB40E-DB7B-4E19-BC01-25A1D965E9E3}"/>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7762ABAA-219F-439B-9857-66534DA9119C}"/>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5339F086-9D24-4643-8C69-A3B0D2ACAD48}"/>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48279A91-A0B8-4FE9-93FB-06AA936AA550}"/>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09E5FE03-5CBA-48E9-9FF8-12626D80ADBA}"/>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95982283-C452-46FC-9BB1-AC4FA3B9DFC0}"/>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ADC99F85-79CC-4B8D-BD17-BF88B47A73BE}"/>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3A2FBAA7-A131-4220-B514-A1A9E9B20E14}"/>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BE636BF2-3CE1-40DE-80A8-70947886E251}"/>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12D1F207-4E47-4674-A1A1-993D40BD8362}"/>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050">
              <a:solidFill>
                <a:schemeClr val="dk1"/>
              </a:solidFill>
              <a:effectLst/>
              <a:latin typeface="+mn-lt"/>
              <a:ea typeface="+mn-ea"/>
              <a:cs typeface="+mn-cs"/>
            </a:rPr>
            <a:t>新規発行債の抑制等により一般会計における地方債現在高が減少していること及び財政調整基金等の積立てにより償還充当可能財源が増となったことにより、類似団体と比較して低い水準となっている。ただし、今後、老朽化した公共施設等の更新等にあたり起債の活用や基金の取り崩しが見込まれることから、引き続き財政の健全化に努める必要があ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AF84218C-77FE-42A7-9485-809FC379DE53}"/>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1EA58612-3FDB-4C8A-9F1E-62013C3B93EA}"/>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BF42FE28-7FC6-4D45-B47D-9FBB71501CD4}"/>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7" name="直線コネクタ 126">
          <a:extLst>
            <a:ext uri="{FF2B5EF4-FFF2-40B4-BE49-F238E27FC236}">
              <a16:creationId xmlns:a16="http://schemas.microsoft.com/office/drawing/2014/main" id="{00F537F8-4812-4B70-A18E-0E2C249A27A8}"/>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8" name="テキスト ボックス 127">
          <a:extLst>
            <a:ext uri="{FF2B5EF4-FFF2-40B4-BE49-F238E27FC236}">
              <a16:creationId xmlns:a16="http://schemas.microsoft.com/office/drawing/2014/main" id="{D4258C68-841D-4CBE-A102-4BD6D5C86AE8}"/>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9" name="直線コネクタ 128">
          <a:extLst>
            <a:ext uri="{FF2B5EF4-FFF2-40B4-BE49-F238E27FC236}">
              <a16:creationId xmlns:a16="http://schemas.microsoft.com/office/drawing/2014/main" id="{FBD09B0E-A2BE-40AC-B8B7-F1E741F02794}"/>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30" name="テキスト ボックス 129">
          <a:extLst>
            <a:ext uri="{FF2B5EF4-FFF2-40B4-BE49-F238E27FC236}">
              <a16:creationId xmlns:a16="http://schemas.microsoft.com/office/drawing/2014/main" id="{2510F915-FFD2-474A-B954-7253C13252DD}"/>
            </a:ext>
          </a:extLst>
        </xdr:cNvPr>
        <xdr:cNvSpPr txBox="1"/>
      </xdr:nvSpPr>
      <xdr:spPr>
        <a:xfrm>
          <a:off x="9542936" y="62775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31" name="直線コネクタ 130">
          <a:extLst>
            <a:ext uri="{FF2B5EF4-FFF2-40B4-BE49-F238E27FC236}">
              <a16:creationId xmlns:a16="http://schemas.microsoft.com/office/drawing/2014/main" id="{743E985E-FDB0-4A13-8BFB-7F572D32D834}"/>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2" name="テキスト ボックス 131">
          <a:extLst>
            <a:ext uri="{FF2B5EF4-FFF2-40B4-BE49-F238E27FC236}">
              <a16:creationId xmlns:a16="http://schemas.microsoft.com/office/drawing/2014/main" id="{719B0B6E-0A74-475A-8F73-58AEBECEF899}"/>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3" name="直線コネクタ 132">
          <a:extLst>
            <a:ext uri="{FF2B5EF4-FFF2-40B4-BE49-F238E27FC236}">
              <a16:creationId xmlns:a16="http://schemas.microsoft.com/office/drawing/2014/main" id="{932A1045-7B13-43C3-8B83-560B61F1C871}"/>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4" name="テキスト ボックス 133">
          <a:extLst>
            <a:ext uri="{FF2B5EF4-FFF2-40B4-BE49-F238E27FC236}">
              <a16:creationId xmlns:a16="http://schemas.microsoft.com/office/drawing/2014/main" id="{B770C477-1896-4877-BD44-A5A3856B9E30}"/>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5" name="直線コネクタ 134">
          <a:extLst>
            <a:ext uri="{FF2B5EF4-FFF2-40B4-BE49-F238E27FC236}">
              <a16:creationId xmlns:a16="http://schemas.microsoft.com/office/drawing/2014/main" id="{04DE7A0B-6C96-47F6-ACB1-E98089CD5D6D}"/>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6" name="テキスト ボックス 135">
          <a:extLst>
            <a:ext uri="{FF2B5EF4-FFF2-40B4-BE49-F238E27FC236}">
              <a16:creationId xmlns:a16="http://schemas.microsoft.com/office/drawing/2014/main" id="{75240878-8CA8-42C2-BF49-4F5C5CAB1FB9}"/>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7" name="直線コネクタ 136">
          <a:extLst>
            <a:ext uri="{FF2B5EF4-FFF2-40B4-BE49-F238E27FC236}">
              <a16:creationId xmlns:a16="http://schemas.microsoft.com/office/drawing/2014/main" id="{99C1D045-77CF-4787-9A22-F682A639B415}"/>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8" name="テキスト ボックス 137">
          <a:extLst>
            <a:ext uri="{FF2B5EF4-FFF2-40B4-BE49-F238E27FC236}">
              <a16:creationId xmlns:a16="http://schemas.microsoft.com/office/drawing/2014/main" id="{B9457998-BAF3-46FC-8DE4-5CBC6F7A86A6}"/>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9" name="直線コネクタ 138">
          <a:extLst>
            <a:ext uri="{FF2B5EF4-FFF2-40B4-BE49-F238E27FC236}">
              <a16:creationId xmlns:a16="http://schemas.microsoft.com/office/drawing/2014/main" id="{2BE70F86-C63C-45C6-8BCE-D322EBA2AC17}"/>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40" name="債務償還比率グラフ枠">
          <a:extLst>
            <a:ext uri="{FF2B5EF4-FFF2-40B4-BE49-F238E27FC236}">
              <a16:creationId xmlns:a16="http://schemas.microsoft.com/office/drawing/2014/main" id="{35AB7CC1-903A-495B-9388-F890A34523CC}"/>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117620</xdr:rowOff>
    </xdr:to>
    <xdr:cxnSp macro="">
      <xdr:nvCxnSpPr>
        <xdr:cNvPr id="141" name="直線コネクタ 140">
          <a:extLst>
            <a:ext uri="{FF2B5EF4-FFF2-40B4-BE49-F238E27FC236}">
              <a16:creationId xmlns:a16="http://schemas.microsoft.com/office/drawing/2014/main" id="{E26F4244-4EB0-4718-9F44-A05F8AB42E57}"/>
            </a:ext>
          </a:extLst>
        </xdr:cNvPr>
        <xdr:cNvCxnSpPr/>
      </xdr:nvCxnSpPr>
      <xdr:spPr>
        <a:xfrm flipV="1">
          <a:off x="13027660" y="5160463"/>
          <a:ext cx="1269" cy="1426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121447</xdr:rowOff>
    </xdr:from>
    <xdr:ext cx="469744" cy="259045"/>
    <xdr:sp macro="" textlink="">
      <xdr:nvSpPr>
        <xdr:cNvPr id="142" name="債務償還比率最小値テキスト">
          <a:extLst>
            <a:ext uri="{FF2B5EF4-FFF2-40B4-BE49-F238E27FC236}">
              <a16:creationId xmlns:a16="http://schemas.microsoft.com/office/drawing/2014/main" id="{84CD1821-6687-4F46-8C0C-D88AFF8BFE49}"/>
            </a:ext>
          </a:extLst>
        </xdr:cNvPr>
        <xdr:cNvSpPr txBox="1"/>
      </xdr:nvSpPr>
      <xdr:spPr>
        <a:xfrm>
          <a:off x="13080365" y="659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117620</xdr:rowOff>
    </xdr:from>
    <xdr:to>
      <xdr:col>76</xdr:col>
      <xdr:colOff>111125</xdr:colOff>
      <xdr:row>34</xdr:row>
      <xdr:rowOff>117620</xdr:rowOff>
    </xdr:to>
    <xdr:cxnSp macro="">
      <xdr:nvCxnSpPr>
        <xdr:cNvPr id="143" name="直線コネクタ 142">
          <a:extLst>
            <a:ext uri="{FF2B5EF4-FFF2-40B4-BE49-F238E27FC236}">
              <a16:creationId xmlns:a16="http://schemas.microsoft.com/office/drawing/2014/main" id="{0E3C2271-835A-46D7-B45E-2E47DCBB0406}"/>
            </a:ext>
          </a:extLst>
        </xdr:cNvPr>
        <xdr:cNvCxnSpPr/>
      </xdr:nvCxnSpPr>
      <xdr:spPr>
        <a:xfrm>
          <a:off x="12963525" y="6587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4" name="債務償還比率最大値テキスト">
          <a:extLst>
            <a:ext uri="{FF2B5EF4-FFF2-40B4-BE49-F238E27FC236}">
              <a16:creationId xmlns:a16="http://schemas.microsoft.com/office/drawing/2014/main" id="{E6925008-4A15-4F77-A3F9-AB38FFD2DB7E}"/>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5" name="直線コネクタ 144">
          <a:extLst>
            <a:ext uri="{FF2B5EF4-FFF2-40B4-BE49-F238E27FC236}">
              <a16:creationId xmlns:a16="http://schemas.microsoft.com/office/drawing/2014/main" id="{29946A8D-FDFD-4F97-AFBA-CD50B8CDC825}"/>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65350</xdr:rowOff>
    </xdr:from>
    <xdr:ext cx="469744" cy="259045"/>
    <xdr:sp macro="" textlink="">
      <xdr:nvSpPr>
        <xdr:cNvPr id="146" name="債務償還比率平均値テキスト">
          <a:extLst>
            <a:ext uri="{FF2B5EF4-FFF2-40B4-BE49-F238E27FC236}">
              <a16:creationId xmlns:a16="http://schemas.microsoft.com/office/drawing/2014/main" id="{4C8DA9EB-0191-44F2-B383-B59170DE5ECA}"/>
            </a:ext>
          </a:extLst>
        </xdr:cNvPr>
        <xdr:cNvSpPr txBox="1"/>
      </xdr:nvSpPr>
      <xdr:spPr>
        <a:xfrm>
          <a:off x="13080365" y="53612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86923</xdr:rowOff>
    </xdr:from>
    <xdr:to>
      <xdr:col>76</xdr:col>
      <xdr:colOff>73025</xdr:colOff>
      <xdr:row>28</xdr:row>
      <xdr:rowOff>17073</xdr:rowOff>
    </xdr:to>
    <xdr:sp macro="" textlink="">
      <xdr:nvSpPr>
        <xdr:cNvPr id="147" name="フローチャート: 判断 146">
          <a:extLst>
            <a:ext uri="{FF2B5EF4-FFF2-40B4-BE49-F238E27FC236}">
              <a16:creationId xmlns:a16="http://schemas.microsoft.com/office/drawing/2014/main" id="{F9666789-BEC9-450A-968D-2193B2F0BD87}"/>
            </a:ext>
          </a:extLst>
        </xdr:cNvPr>
        <xdr:cNvSpPr/>
      </xdr:nvSpPr>
      <xdr:spPr>
        <a:xfrm>
          <a:off x="13001625" y="53828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22923</xdr:rowOff>
    </xdr:from>
    <xdr:to>
      <xdr:col>72</xdr:col>
      <xdr:colOff>123825</xdr:colOff>
      <xdr:row>27</xdr:row>
      <xdr:rowOff>124523</xdr:rowOff>
    </xdr:to>
    <xdr:sp macro="" textlink="">
      <xdr:nvSpPr>
        <xdr:cNvPr id="148" name="フローチャート: 判断 147">
          <a:extLst>
            <a:ext uri="{FF2B5EF4-FFF2-40B4-BE49-F238E27FC236}">
              <a16:creationId xmlns:a16="http://schemas.microsoft.com/office/drawing/2014/main" id="{BAED48C7-6443-4672-A433-96C51B661BB4}"/>
            </a:ext>
          </a:extLst>
        </xdr:cNvPr>
        <xdr:cNvSpPr/>
      </xdr:nvSpPr>
      <xdr:spPr>
        <a:xfrm>
          <a:off x="12359005" y="531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26080</xdr:rowOff>
    </xdr:from>
    <xdr:to>
      <xdr:col>68</xdr:col>
      <xdr:colOff>123825</xdr:colOff>
      <xdr:row>29</xdr:row>
      <xdr:rowOff>127680</xdr:rowOff>
    </xdr:to>
    <xdr:sp macro="" textlink="">
      <xdr:nvSpPr>
        <xdr:cNvPr id="149" name="フローチャート: 判断 148">
          <a:extLst>
            <a:ext uri="{FF2B5EF4-FFF2-40B4-BE49-F238E27FC236}">
              <a16:creationId xmlns:a16="http://schemas.microsoft.com/office/drawing/2014/main" id="{AE859D5F-C97A-4E69-AB87-F6FD7CB685EC}"/>
            </a:ext>
          </a:extLst>
        </xdr:cNvPr>
        <xdr:cNvSpPr/>
      </xdr:nvSpPr>
      <xdr:spPr>
        <a:xfrm>
          <a:off x="11688445" y="565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71147</xdr:rowOff>
    </xdr:from>
    <xdr:to>
      <xdr:col>64</xdr:col>
      <xdr:colOff>123825</xdr:colOff>
      <xdr:row>31</xdr:row>
      <xdr:rowOff>1297</xdr:rowOff>
    </xdr:to>
    <xdr:sp macro="" textlink="">
      <xdr:nvSpPr>
        <xdr:cNvPr id="150" name="フローチャート: 判断 149">
          <a:extLst>
            <a:ext uri="{FF2B5EF4-FFF2-40B4-BE49-F238E27FC236}">
              <a16:creationId xmlns:a16="http://schemas.microsoft.com/office/drawing/2014/main" id="{28985D77-B7D2-4A07-B824-563305A46B63}"/>
            </a:ext>
          </a:extLst>
        </xdr:cNvPr>
        <xdr:cNvSpPr/>
      </xdr:nvSpPr>
      <xdr:spPr>
        <a:xfrm>
          <a:off x="11017885" y="58699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107696</xdr:rowOff>
    </xdr:from>
    <xdr:to>
      <xdr:col>60</xdr:col>
      <xdr:colOff>123825</xdr:colOff>
      <xdr:row>31</xdr:row>
      <xdr:rowOff>37846</xdr:rowOff>
    </xdr:to>
    <xdr:sp macro="" textlink="">
      <xdr:nvSpPr>
        <xdr:cNvPr id="151" name="フローチャート: 判断 150">
          <a:extLst>
            <a:ext uri="{FF2B5EF4-FFF2-40B4-BE49-F238E27FC236}">
              <a16:creationId xmlns:a16="http://schemas.microsoft.com/office/drawing/2014/main" id="{8E3CE089-C679-4072-A845-A6949CC58E75}"/>
            </a:ext>
          </a:extLst>
        </xdr:cNvPr>
        <xdr:cNvSpPr/>
      </xdr:nvSpPr>
      <xdr:spPr>
        <a:xfrm>
          <a:off x="10347325" y="59065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8C190477-4200-4F73-99B6-E83353AE69AE}"/>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296CAE9E-77DC-4C16-B8B6-08605533B008}"/>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F422F9C0-6ADE-4F47-BA3B-BC6CD962AB0D}"/>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5" name="テキスト ボックス 154">
          <a:extLst>
            <a:ext uri="{FF2B5EF4-FFF2-40B4-BE49-F238E27FC236}">
              <a16:creationId xmlns:a16="http://schemas.microsoft.com/office/drawing/2014/main" id="{4D00A920-F51E-4D4D-9B55-3083D0AA063F}"/>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6" name="テキスト ボックス 155">
          <a:extLst>
            <a:ext uri="{FF2B5EF4-FFF2-40B4-BE49-F238E27FC236}">
              <a16:creationId xmlns:a16="http://schemas.microsoft.com/office/drawing/2014/main" id="{E1ED23A5-8365-4489-B3AE-4963937842D0}"/>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26</xdr:row>
      <xdr:rowOff>23195</xdr:rowOff>
    </xdr:from>
    <xdr:to>
      <xdr:col>72</xdr:col>
      <xdr:colOff>123825</xdr:colOff>
      <xdr:row>26</xdr:row>
      <xdr:rowOff>124795</xdr:rowOff>
    </xdr:to>
    <xdr:sp macro="" textlink="">
      <xdr:nvSpPr>
        <xdr:cNvPr id="157" name="楕円 156">
          <a:extLst>
            <a:ext uri="{FF2B5EF4-FFF2-40B4-BE49-F238E27FC236}">
              <a16:creationId xmlns:a16="http://schemas.microsoft.com/office/drawing/2014/main" id="{0D48821F-4D86-41C1-A5A8-57A6E14685B0}"/>
            </a:ext>
          </a:extLst>
        </xdr:cNvPr>
        <xdr:cNvSpPr/>
      </xdr:nvSpPr>
      <xdr:spPr>
        <a:xfrm>
          <a:off x="12359005" y="515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159829</xdr:rowOff>
    </xdr:from>
    <xdr:to>
      <xdr:col>68</xdr:col>
      <xdr:colOff>123825</xdr:colOff>
      <xdr:row>27</xdr:row>
      <xdr:rowOff>89979</xdr:rowOff>
    </xdr:to>
    <xdr:sp macro="" textlink="">
      <xdr:nvSpPr>
        <xdr:cNvPr id="158" name="楕円 157">
          <a:extLst>
            <a:ext uri="{FF2B5EF4-FFF2-40B4-BE49-F238E27FC236}">
              <a16:creationId xmlns:a16="http://schemas.microsoft.com/office/drawing/2014/main" id="{299829E0-CCC0-40C4-B0B5-D1240B908E32}"/>
            </a:ext>
          </a:extLst>
        </xdr:cNvPr>
        <xdr:cNvSpPr/>
      </xdr:nvSpPr>
      <xdr:spPr>
        <a:xfrm>
          <a:off x="11688445" y="52880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26</xdr:row>
      <xdr:rowOff>73995</xdr:rowOff>
    </xdr:from>
    <xdr:to>
      <xdr:col>72</xdr:col>
      <xdr:colOff>73025</xdr:colOff>
      <xdr:row>27</xdr:row>
      <xdr:rowOff>39179</xdr:rowOff>
    </xdr:to>
    <xdr:cxnSp macro="">
      <xdr:nvCxnSpPr>
        <xdr:cNvPr id="159" name="直線コネクタ 158">
          <a:extLst>
            <a:ext uri="{FF2B5EF4-FFF2-40B4-BE49-F238E27FC236}">
              <a16:creationId xmlns:a16="http://schemas.microsoft.com/office/drawing/2014/main" id="{12D2495F-FC1B-41AB-994D-AB23B789865D}"/>
            </a:ext>
          </a:extLst>
        </xdr:cNvPr>
        <xdr:cNvCxnSpPr/>
      </xdr:nvCxnSpPr>
      <xdr:spPr>
        <a:xfrm flipV="1">
          <a:off x="11739245" y="5202255"/>
          <a:ext cx="670560" cy="13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119462</xdr:rowOff>
    </xdr:from>
    <xdr:to>
      <xdr:col>64</xdr:col>
      <xdr:colOff>123825</xdr:colOff>
      <xdr:row>28</xdr:row>
      <xdr:rowOff>49612</xdr:rowOff>
    </xdr:to>
    <xdr:sp macro="" textlink="">
      <xdr:nvSpPr>
        <xdr:cNvPr id="160" name="楕円 159">
          <a:extLst>
            <a:ext uri="{FF2B5EF4-FFF2-40B4-BE49-F238E27FC236}">
              <a16:creationId xmlns:a16="http://schemas.microsoft.com/office/drawing/2014/main" id="{08F91397-6148-43B6-AB05-A6743E84305F}"/>
            </a:ext>
          </a:extLst>
        </xdr:cNvPr>
        <xdr:cNvSpPr/>
      </xdr:nvSpPr>
      <xdr:spPr>
        <a:xfrm>
          <a:off x="11017885" y="54153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39179</xdr:rowOff>
    </xdr:from>
    <xdr:to>
      <xdr:col>68</xdr:col>
      <xdr:colOff>73025</xdr:colOff>
      <xdr:row>27</xdr:row>
      <xdr:rowOff>170262</xdr:rowOff>
    </xdr:to>
    <xdr:cxnSp macro="">
      <xdr:nvCxnSpPr>
        <xdr:cNvPr id="161" name="直線コネクタ 160">
          <a:extLst>
            <a:ext uri="{FF2B5EF4-FFF2-40B4-BE49-F238E27FC236}">
              <a16:creationId xmlns:a16="http://schemas.microsoft.com/office/drawing/2014/main" id="{EF5DB3E2-7485-4799-981D-30A344FA07A1}"/>
            </a:ext>
          </a:extLst>
        </xdr:cNvPr>
        <xdr:cNvCxnSpPr/>
      </xdr:nvCxnSpPr>
      <xdr:spPr>
        <a:xfrm flipV="1">
          <a:off x="11068685" y="5335079"/>
          <a:ext cx="670560" cy="13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33138</xdr:rowOff>
    </xdr:from>
    <xdr:to>
      <xdr:col>60</xdr:col>
      <xdr:colOff>123825</xdr:colOff>
      <xdr:row>28</xdr:row>
      <xdr:rowOff>134738</xdr:rowOff>
    </xdr:to>
    <xdr:sp macro="" textlink="">
      <xdr:nvSpPr>
        <xdr:cNvPr id="162" name="楕円 161">
          <a:extLst>
            <a:ext uri="{FF2B5EF4-FFF2-40B4-BE49-F238E27FC236}">
              <a16:creationId xmlns:a16="http://schemas.microsoft.com/office/drawing/2014/main" id="{23E57DD8-7006-4D67-9F71-F7C8B21B4A07}"/>
            </a:ext>
          </a:extLst>
        </xdr:cNvPr>
        <xdr:cNvSpPr/>
      </xdr:nvSpPr>
      <xdr:spPr>
        <a:xfrm>
          <a:off x="10347325" y="549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170262</xdr:rowOff>
    </xdr:from>
    <xdr:to>
      <xdr:col>64</xdr:col>
      <xdr:colOff>73025</xdr:colOff>
      <xdr:row>28</xdr:row>
      <xdr:rowOff>83938</xdr:rowOff>
    </xdr:to>
    <xdr:cxnSp macro="">
      <xdr:nvCxnSpPr>
        <xdr:cNvPr id="163" name="直線コネクタ 162">
          <a:extLst>
            <a:ext uri="{FF2B5EF4-FFF2-40B4-BE49-F238E27FC236}">
              <a16:creationId xmlns:a16="http://schemas.microsoft.com/office/drawing/2014/main" id="{BE3D4A32-B361-4DAF-BC7B-5A0381717B37}"/>
            </a:ext>
          </a:extLst>
        </xdr:cNvPr>
        <xdr:cNvCxnSpPr/>
      </xdr:nvCxnSpPr>
      <xdr:spPr>
        <a:xfrm flipV="1">
          <a:off x="10398125" y="5466162"/>
          <a:ext cx="670560" cy="81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115650</xdr:rowOff>
    </xdr:from>
    <xdr:ext cx="469744" cy="259045"/>
    <xdr:sp macro="" textlink="">
      <xdr:nvSpPr>
        <xdr:cNvPr id="164" name="n_1aveValue債務償還比率">
          <a:extLst>
            <a:ext uri="{FF2B5EF4-FFF2-40B4-BE49-F238E27FC236}">
              <a16:creationId xmlns:a16="http://schemas.microsoft.com/office/drawing/2014/main" id="{DA96B522-903E-409C-9136-219A20554543}"/>
            </a:ext>
          </a:extLst>
        </xdr:cNvPr>
        <xdr:cNvSpPr txBox="1"/>
      </xdr:nvSpPr>
      <xdr:spPr>
        <a:xfrm>
          <a:off x="12185092" y="5411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118807</xdr:rowOff>
    </xdr:from>
    <xdr:ext cx="469744" cy="259045"/>
    <xdr:sp macro="" textlink="">
      <xdr:nvSpPr>
        <xdr:cNvPr id="165" name="n_2aveValue債務償還比率">
          <a:extLst>
            <a:ext uri="{FF2B5EF4-FFF2-40B4-BE49-F238E27FC236}">
              <a16:creationId xmlns:a16="http://schemas.microsoft.com/office/drawing/2014/main" id="{5DAAECCB-70C8-4A7D-9186-60DD26A9E2BA}"/>
            </a:ext>
          </a:extLst>
        </xdr:cNvPr>
        <xdr:cNvSpPr txBox="1"/>
      </xdr:nvSpPr>
      <xdr:spPr>
        <a:xfrm>
          <a:off x="11527232" y="5749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163874</xdr:rowOff>
    </xdr:from>
    <xdr:ext cx="469744" cy="259045"/>
    <xdr:sp macro="" textlink="">
      <xdr:nvSpPr>
        <xdr:cNvPr id="166" name="n_3aveValue債務償還比率">
          <a:extLst>
            <a:ext uri="{FF2B5EF4-FFF2-40B4-BE49-F238E27FC236}">
              <a16:creationId xmlns:a16="http://schemas.microsoft.com/office/drawing/2014/main" id="{813D14AA-9FB1-407A-9AB7-3BFDA50FDF97}"/>
            </a:ext>
          </a:extLst>
        </xdr:cNvPr>
        <xdr:cNvSpPr txBox="1"/>
      </xdr:nvSpPr>
      <xdr:spPr>
        <a:xfrm>
          <a:off x="10856672" y="596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28973</xdr:rowOff>
    </xdr:from>
    <xdr:ext cx="469744" cy="259045"/>
    <xdr:sp macro="" textlink="">
      <xdr:nvSpPr>
        <xdr:cNvPr id="167" name="n_4aveValue債務償還比率">
          <a:extLst>
            <a:ext uri="{FF2B5EF4-FFF2-40B4-BE49-F238E27FC236}">
              <a16:creationId xmlns:a16="http://schemas.microsoft.com/office/drawing/2014/main" id="{3C02566D-4614-4DBB-BF5A-3F021E912D50}"/>
            </a:ext>
          </a:extLst>
        </xdr:cNvPr>
        <xdr:cNvSpPr txBox="1"/>
      </xdr:nvSpPr>
      <xdr:spPr>
        <a:xfrm>
          <a:off x="10186112" y="5995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48269</xdr:colOff>
      <xdr:row>24</xdr:row>
      <xdr:rowOff>141322</xdr:rowOff>
    </xdr:from>
    <xdr:ext cx="405111" cy="259045"/>
    <xdr:sp macro="" textlink="">
      <xdr:nvSpPr>
        <xdr:cNvPr id="168" name="n_1mainValue債務償還比率">
          <a:extLst>
            <a:ext uri="{FF2B5EF4-FFF2-40B4-BE49-F238E27FC236}">
              <a16:creationId xmlns:a16="http://schemas.microsoft.com/office/drawing/2014/main" id="{E0972BC0-9175-4079-A683-9F21048A51BE}"/>
            </a:ext>
          </a:extLst>
        </xdr:cNvPr>
        <xdr:cNvSpPr txBox="1"/>
      </xdr:nvSpPr>
      <xdr:spPr>
        <a:xfrm>
          <a:off x="12217409" y="493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106506</xdr:rowOff>
    </xdr:from>
    <xdr:ext cx="469744" cy="259045"/>
    <xdr:sp macro="" textlink="">
      <xdr:nvSpPr>
        <xdr:cNvPr id="169" name="n_2mainValue債務償還比率">
          <a:extLst>
            <a:ext uri="{FF2B5EF4-FFF2-40B4-BE49-F238E27FC236}">
              <a16:creationId xmlns:a16="http://schemas.microsoft.com/office/drawing/2014/main" id="{70239C3C-CA3E-4A15-B2D1-7F53E937810C}"/>
            </a:ext>
          </a:extLst>
        </xdr:cNvPr>
        <xdr:cNvSpPr txBox="1"/>
      </xdr:nvSpPr>
      <xdr:spPr>
        <a:xfrm>
          <a:off x="11527232" y="506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66139</xdr:rowOff>
    </xdr:from>
    <xdr:ext cx="469744" cy="259045"/>
    <xdr:sp macro="" textlink="">
      <xdr:nvSpPr>
        <xdr:cNvPr id="170" name="n_3mainValue債務償還比率">
          <a:extLst>
            <a:ext uri="{FF2B5EF4-FFF2-40B4-BE49-F238E27FC236}">
              <a16:creationId xmlns:a16="http://schemas.microsoft.com/office/drawing/2014/main" id="{A7AF98E5-7587-460C-B571-977DDBEB190B}"/>
            </a:ext>
          </a:extLst>
        </xdr:cNvPr>
        <xdr:cNvSpPr txBox="1"/>
      </xdr:nvSpPr>
      <xdr:spPr>
        <a:xfrm>
          <a:off x="10856672" y="5194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151265</xdr:rowOff>
    </xdr:from>
    <xdr:ext cx="469744" cy="259045"/>
    <xdr:sp macro="" textlink="">
      <xdr:nvSpPr>
        <xdr:cNvPr id="171" name="n_4mainValue債務償還比率">
          <a:extLst>
            <a:ext uri="{FF2B5EF4-FFF2-40B4-BE49-F238E27FC236}">
              <a16:creationId xmlns:a16="http://schemas.microsoft.com/office/drawing/2014/main" id="{79385750-89B4-4EBA-A5B4-585929DCFE8C}"/>
            </a:ext>
          </a:extLst>
        </xdr:cNvPr>
        <xdr:cNvSpPr txBox="1"/>
      </xdr:nvSpPr>
      <xdr:spPr>
        <a:xfrm>
          <a:off x="10186112" y="5279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2" name="正方形/長方形 171">
          <a:extLst>
            <a:ext uri="{FF2B5EF4-FFF2-40B4-BE49-F238E27FC236}">
              <a16:creationId xmlns:a16="http://schemas.microsoft.com/office/drawing/2014/main" id="{4EF47450-0A62-49A9-8499-2664E38B4631}"/>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3" name="正方形/長方形 172">
          <a:extLst>
            <a:ext uri="{FF2B5EF4-FFF2-40B4-BE49-F238E27FC236}">
              <a16:creationId xmlns:a16="http://schemas.microsoft.com/office/drawing/2014/main" id="{6B523AAE-118B-45AE-8E5F-A1E9457067E8}"/>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4" name="テキスト ボックス 173">
          <a:extLst>
            <a:ext uri="{FF2B5EF4-FFF2-40B4-BE49-F238E27FC236}">
              <a16:creationId xmlns:a16="http://schemas.microsoft.com/office/drawing/2014/main" id="{E9658A9B-5968-4203-9EC4-C8581F424D42}"/>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5" name="テキスト ボックス 174">
          <a:extLst>
            <a:ext uri="{FF2B5EF4-FFF2-40B4-BE49-F238E27FC236}">
              <a16:creationId xmlns:a16="http://schemas.microsoft.com/office/drawing/2014/main" id="{15933F48-BBFB-4A9C-A327-A28533F01B57}"/>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6" name="テキスト ボックス 175">
          <a:extLst>
            <a:ext uri="{FF2B5EF4-FFF2-40B4-BE49-F238E27FC236}">
              <a16:creationId xmlns:a16="http://schemas.microsoft.com/office/drawing/2014/main" id="{D0DDB189-BB41-4899-B13C-E640D394A95C}"/>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7" name="テキスト ボックス 176">
          <a:extLst>
            <a:ext uri="{FF2B5EF4-FFF2-40B4-BE49-F238E27FC236}">
              <a16:creationId xmlns:a16="http://schemas.microsoft.com/office/drawing/2014/main" id="{89D0AA3A-7D97-4BDB-A1B2-09836B8DD9BE}"/>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twoCellAnchor>
    <xdr:from>
      <xdr:col>1</xdr:col>
      <xdr:colOff>47625</xdr:colOff>
      <xdr:row>44</xdr:row>
      <xdr:rowOff>47625</xdr:rowOff>
    </xdr:from>
    <xdr:to>
      <xdr:col>37</xdr:col>
      <xdr:colOff>57151</xdr:colOff>
      <xdr:row>60</xdr:row>
      <xdr:rowOff>119496</xdr:rowOff>
    </xdr:to>
    <xdr:graphicFrame macro="">
      <xdr:nvGraphicFramePr>
        <xdr:cNvPr id="706" name="グラフ1">
          <a:extLst>
            <a:ext uri="{FF2B5EF4-FFF2-40B4-BE49-F238E27FC236}">
              <a16:creationId xmlns:a16="http://schemas.microsoft.com/office/drawing/2014/main" id="{DE41AABD-1F52-4E8C-8FC5-FE12153F4E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707" name="グラフ2">
          <a:extLst>
            <a:ext uri="{FF2B5EF4-FFF2-40B4-BE49-F238E27FC236}">
              <a16:creationId xmlns:a16="http://schemas.microsoft.com/office/drawing/2014/main" id="{7141FCC0-19A9-48A4-A55F-0CC4FF8B82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708" name="正方形/長方形 707">
          <a:extLst>
            <a:ext uri="{FF2B5EF4-FFF2-40B4-BE49-F238E27FC236}">
              <a16:creationId xmlns:a16="http://schemas.microsoft.com/office/drawing/2014/main" id="{7B1DB76A-7F7F-418D-8244-C76C9A2ED623}"/>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709" name="正方形/長方形 708">
          <a:extLst>
            <a:ext uri="{FF2B5EF4-FFF2-40B4-BE49-F238E27FC236}">
              <a16:creationId xmlns:a16="http://schemas.microsoft.com/office/drawing/2014/main" id="{30086C47-C009-4039-8F04-E770D2E0C3BA}"/>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710" name="正方形/長方形 709">
          <a:extLst>
            <a:ext uri="{FF2B5EF4-FFF2-40B4-BE49-F238E27FC236}">
              <a16:creationId xmlns:a16="http://schemas.microsoft.com/office/drawing/2014/main" id="{4892CD49-712E-4E6A-9E64-DE98E2F13D4D}"/>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11" name="正方形/長方形 710">
          <a:extLst>
            <a:ext uri="{FF2B5EF4-FFF2-40B4-BE49-F238E27FC236}">
              <a16:creationId xmlns:a16="http://schemas.microsoft.com/office/drawing/2014/main" id="{0BBE25DC-D832-4438-8076-9F7179E21D04}"/>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12" name="正方形/長方形 711">
          <a:extLst>
            <a:ext uri="{FF2B5EF4-FFF2-40B4-BE49-F238E27FC236}">
              <a16:creationId xmlns:a16="http://schemas.microsoft.com/office/drawing/2014/main" id="{B32BE7A6-C7B1-4ED7-AB4E-87C883B54CBE}"/>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13" name="正方形/長方形 712">
          <a:extLst>
            <a:ext uri="{FF2B5EF4-FFF2-40B4-BE49-F238E27FC236}">
              <a16:creationId xmlns:a16="http://schemas.microsoft.com/office/drawing/2014/main" id="{D6276BF8-5E8F-4E61-BF34-8EA56AD8F6F2}"/>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714" name="正方形/長方形 713">
          <a:extLst>
            <a:ext uri="{FF2B5EF4-FFF2-40B4-BE49-F238E27FC236}">
              <a16:creationId xmlns:a16="http://schemas.microsoft.com/office/drawing/2014/main" id="{8B30D1BB-903B-4917-AD14-77A7EDA87AA2}"/>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15" name="正方形/長方形 714">
          <a:extLst>
            <a:ext uri="{FF2B5EF4-FFF2-40B4-BE49-F238E27FC236}">
              <a16:creationId xmlns:a16="http://schemas.microsoft.com/office/drawing/2014/main" id="{4BBFD7F8-BD9B-4F30-9AFE-87BDDA6E0F63}"/>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716" name="正方形/長方形 715">
          <a:extLst>
            <a:ext uri="{FF2B5EF4-FFF2-40B4-BE49-F238E27FC236}">
              <a16:creationId xmlns:a16="http://schemas.microsoft.com/office/drawing/2014/main" id="{D5763476-97F6-493A-927B-A3D41F2FF37E}"/>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17" name="正方形/長方形 716">
          <a:extLst>
            <a:ext uri="{FF2B5EF4-FFF2-40B4-BE49-F238E27FC236}">
              <a16:creationId xmlns:a16="http://schemas.microsoft.com/office/drawing/2014/main" id="{CC6D868F-FF6E-466F-A1F4-E6961BE42F85}"/>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718" name="正方形/長方形 717">
          <a:extLst>
            <a:ext uri="{FF2B5EF4-FFF2-40B4-BE49-F238E27FC236}">
              <a16:creationId xmlns:a16="http://schemas.microsoft.com/office/drawing/2014/main" id="{9F56E871-A4DA-4BEF-B2A5-13746A9A72C3}"/>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19" name="正方形/長方形 718">
          <a:extLst>
            <a:ext uri="{FF2B5EF4-FFF2-40B4-BE49-F238E27FC236}">
              <a16:creationId xmlns:a16="http://schemas.microsoft.com/office/drawing/2014/main" id="{F90C8052-18AA-4E29-9D3A-A8E682BAD42F}"/>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720" name="正方形/長方形 719">
          <a:extLst>
            <a:ext uri="{FF2B5EF4-FFF2-40B4-BE49-F238E27FC236}">
              <a16:creationId xmlns:a16="http://schemas.microsoft.com/office/drawing/2014/main" id="{92D404FE-F388-4689-AEF7-EC96F97FB74A}"/>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21" name="正方形/長方形 720">
          <a:extLst>
            <a:ext uri="{FF2B5EF4-FFF2-40B4-BE49-F238E27FC236}">
              <a16:creationId xmlns:a16="http://schemas.microsoft.com/office/drawing/2014/main" id="{1D9747F2-0F79-45CF-9A4C-63F73053155B}"/>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722" name="正方形/長方形 721">
          <a:extLst>
            <a:ext uri="{FF2B5EF4-FFF2-40B4-BE49-F238E27FC236}">
              <a16:creationId xmlns:a16="http://schemas.microsoft.com/office/drawing/2014/main" id="{548ACDAE-882F-41E3-9A1F-45DAC723F098}"/>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723" name="正方形/長方形 722">
          <a:extLst>
            <a:ext uri="{FF2B5EF4-FFF2-40B4-BE49-F238E27FC236}">
              <a16:creationId xmlns:a16="http://schemas.microsoft.com/office/drawing/2014/main" id="{FD863985-7969-4707-8256-4F13810070BE}"/>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724" name="正方形/長方形 723">
          <a:extLst>
            <a:ext uri="{FF2B5EF4-FFF2-40B4-BE49-F238E27FC236}">
              <a16:creationId xmlns:a16="http://schemas.microsoft.com/office/drawing/2014/main" id="{B82FC725-4380-4354-8702-56720476554A}"/>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725" name="正方形/長方形 724">
          <a:extLst>
            <a:ext uri="{FF2B5EF4-FFF2-40B4-BE49-F238E27FC236}">
              <a16:creationId xmlns:a16="http://schemas.microsoft.com/office/drawing/2014/main" id="{54AEE2BD-1B63-4F7B-931D-05202834E250}"/>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726" name="正方形/長方形 725">
          <a:extLst>
            <a:ext uri="{FF2B5EF4-FFF2-40B4-BE49-F238E27FC236}">
              <a16:creationId xmlns:a16="http://schemas.microsoft.com/office/drawing/2014/main" id="{C5329861-61C0-44B5-87AC-C91E4EDDB028}"/>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727" name="正方形/長方形 726">
          <a:extLst>
            <a:ext uri="{FF2B5EF4-FFF2-40B4-BE49-F238E27FC236}">
              <a16:creationId xmlns:a16="http://schemas.microsoft.com/office/drawing/2014/main" id="{26CCF73B-37F2-4B26-BEAD-D114A455E052}"/>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4,746
4,685
225.53
7,652,031
7,356,246
242,755
2,828,157
1,651,257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728" name="正方形/長方形 727">
          <a:extLst>
            <a:ext uri="{FF2B5EF4-FFF2-40B4-BE49-F238E27FC236}">
              <a16:creationId xmlns:a16="http://schemas.microsoft.com/office/drawing/2014/main" id="{BE3774DF-3B68-4781-B36F-C9B9BDC27B8B}"/>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729" name="正方形/長方形 728">
          <a:extLst>
            <a:ext uri="{FF2B5EF4-FFF2-40B4-BE49-F238E27FC236}">
              <a16:creationId xmlns:a16="http://schemas.microsoft.com/office/drawing/2014/main" id="{72A0F89F-0265-43FD-ABC3-122F413C706B}"/>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730" name="正方形/長方形 729">
          <a:extLst>
            <a:ext uri="{FF2B5EF4-FFF2-40B4-BE49-F238E27FC236}">
              <a16:creationId xmlns:a16="http://schemas.microsoft.com/office/drawing/2014/main" id="{BA05BE81-50EE-45FD-8395-297C70D529C1}"/>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731" name="正方形/長方形 730">
          <a:extLst>
            <a:ext uri="{FF2B5EF4-FFF2-40B4-BE49-F238E27FC236}">
              <a16:creationId xmlns:a16="http://schemas.microsoft.com/office/drawing/2014/main" id="{2B0D8169-ED3D-4BCF-B5FE-E00889BD1045}"/>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732" name="正方形/長方形 731">
          <a:extLst>
            <a:ext uri="{FF2B5EF4-FFF2-40B4-BE49-F238E27FC236}">
              <a16:creationId xmlns:a16="http://schemas.microsoft.com/office/drawing/2014/main" id="{F674AB41-9B7E-415B-AAA8-0593B6D58E77}"/>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733" name="正方形/長方形 732">
          <a:extLst>
            <a:ext uri="{FF2B5EF4-FFF2-40B4-BE49-F238E27FC236}">
              <a16:creationId xmlns:a16="http://schemas.microsoft.com/office/drawing/2014/main" id="{F2A8E166-70EE-4BAD-AED1-77637C07DCFB}"/>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734" name="角丸四角形 29">
          <a:extLst>
            <a:ext uri="{FF2B5EF4-FFF2-40B4-BE49-F238E27FC236}">
              <a16:creationId xmlns:a16="http://schemas.microsoft.com/office/drawing/2014/main" id="{47BA400E-F637-468D-93A0-4DB6E8F17E7E}"/>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735" name="正方形/長方形 734">
          <a:extLst>
            <a:ext uri="{FF2B5EF4-FFF2-40B4-BE49-F238E27FC236}">
              <a16:creationId xmlns:a16="http://schemas.microsoft.com/office/drawing/2014/main" id="{F9B7E84B-F955-4260-B127-25352A050150}"/>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736" name="正方形/長方形 735">
          <a:extLst>
            <a:ext uri="{FF2B5EF4-FFF2-40B4-BE49-F238E27FC236}">
              <a16:creationId xmlns:a16="http://schemas.microsoft.com/office/drawing/2014/main" id="{ED9787BA-5104-45C1-95F9-06C7070B2548}"/>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737" name="正方形/長方形 736">
          <a:extLst>
            <a:ext uri="{FF2B5EF4-FFF2-40B4-BE49-F238E27FC236}">
              <a16:creationId xmlns:a16="http://schemas.microsoft.com/office/drawing/2014/main" id="{129F34CE-F758-46E4-ACC7-35C7D5A9B5FD}"/>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738" name="直線コネクタ 737">
          <a:extLst>
            <a:ext uri="{FF2B5EF4-FFF2-40B4-BE49-F238E27FC236}">
              <a16:creationId xmlns:a16="http://schemas.microsoft.com/office/drawing/2014/main" id="{7674FFBB-53CA-4C01-B6E7-12C06CD03207}"/>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739" name="楕円 738">
          <a:extLst>
            <a:ext uri="{FF2B5EF4-FFF2-40B4-BE49-F238E27FC236}">
              <a16:creationId xmlns:a16="http://schemas.microsoft.com/office/drawing/2014/main" id="{C265E547-900F-4061-9C62-348D029C1E4B}"/>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740" name="フローチャート: 判断 739">
          <a:extLst>
            <a:ext uri="{FF2B5EF4-FFF2-40B4-BE49-F238E27FC236}">
              <a16:creationId xmlns:a16="http://schemas.microsoft.com/office/drawing/2014/main" id="{CD021D31-B7E2-4410-A30D-15E75CBEE197}"/>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741" name="直線コネクタ 740">
          <a:extLst>
            <a:ext uri="{FF2B5EF4-FFF2-40B4-BE49-F238E27FC236}">
              <a16:creationId xmlns:a16="http://schemas.microsoft.com/office/drawing/2014/main" id="{E3145140-4E07-4371-B6FE-4A89E614E5C3}"/>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742" name="直線コネクタ 741">
          <a:extLst>
            <a:ext uri="{FF2B5EF4-FFF2-40B4-BE49-F238E27FC236}">
              <a16:creationId xmlns:a16="http://schemas.microsoft.com/office/drawing/2014/main" id="{1325DC6A-971E-440E-BC65-517F4CE76ABF}"/>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743" name="直線コネクタ 742">
          <a:extLst>
            <a:ext uri="{FF2B5EF4-FFF2-40B4-BE49-F238E27FC236}">
              <a16:creationId xmlns:a16="http://schemas.microsoft.com/office/drawing/2014/main" id="{80281A76-95B1-4C36-9377-C20AF86A6138}"/>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744" name="直線コネクタ 743">
          <a:extLst>
            <a:ext uri="{FF2B5EF4-FFF2-40B4-BE49-F238E27FC236}">
              <a16:creationId xmlns:a16="http://schemas.microsoft.com/office/drawing/2014/main" id="{92EE1304-8E04-4756-8A8E-FA72053D5522}"/>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745" name="テキスト ボックス 744">
          <a:extLst>
            <a:ext uri="{FF2B5EF4-FFF2-40B4-BE49-F238E27FC236}">
              <a16:creationId xmlns:a16="http://schemas.microsoft.com/office/drawing/2014/main" id="{C4774BA4-5246-4FC9-8299-35D68EE9AB9F}"/>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746" name="テキスト ボックス 745">
          <a:extLst>
            <a:ext uri="{FF2B5EF4-FFF2-40B4-BE49-F238E27FC236}">
              <a16:creationId xmlns:a16="http://schemas.microsoft.com/office/drawing/2014/main" id="{96995D26-0D7D-4301-9471-7152E13F5070}"/>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747" name="テキスト ボックス 746">
          <a:extLst>
            <a:ext uri="{FF2B5EF4-FFF2-40B4-BE49-F238E27FC236}">
              <a16:creationId xmlns:a16="http://schemas.microsoft.com/office/drawing/2014/main" id="{1669EC3E-3C9F-40C4-9E97-30F14FDDD716}"/>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748" name="テキスト ボックス 747">
          <a:extLst>
            <a:ext uri="{FF2B5EF4-FFF2-40B4-BE49-F238E27FC236}">
              <a16:creationId xmlns:a16="http://schemas.microsoft.com/office/drawing/2014/main" id="{D34C3E47-92C1-4B0F-AAF0-0D3B984A2641}"/>
            </a:ext>
          </a:extLst>
        </xdr:cNvPr>
        <xdr:cNvSpPr txBox="1"/>
      </xdr:nvSpPr>
      <xdr:spPr>
        <a:xfrm>
          <a:off x="419100" y="343344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749" name="テキスト ボックス 748">
          <a:extLst>
            <a:ext uri="{FF2B5EF4-FFF2-40B4-BE49-F238E27FC236}">
              <a16:creationId xmlns:a16="http://schemas.microsoft.com/office/drawing/2014/main" id="{EE8B5E41-9718-4084-871A-8E9048741443}"/>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750" name="正方形/長方形 749">
          <a:extLst>
            <a:ext uri="{FF2B5EF4-FFF2-40B4-BE49-F238E27FC236}">
              <a16:creationId xmlns:a16="http://schemas.microsoft.com/office/drawing/2014/main" id="{44447337-72D4-4C45-AFA0-A2DB7073310E}"/>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751" name="正方形/長方形 750">
          <a:extLst>
            <a:ext uri="{FF2B5EF4-FFF2-40B4-BE49-F238E27FC236}">
              <a16:creationId xmlns:a16="http://schemas.microsoft.com/office/drawing/2014/main" id="{E8958535-2024-4237-8F1C-8A1D1EAB199E}"/>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752" name="正方形/長方形 751">
          <a:extLst>
            <a:ext uri="{FF2B5EF4-FFF2-40B4-BE49-F238E27FC236}">
              <a16:creationId xmlns:a16="http://schemas.microsoft.com/office/drawing/2014/main" id="{4A5E0A31-D4E5-47A8-BD53-C9BEB1058213}"/>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753" name="正方形/長方形 752">
          <a:extLst>
            <a:ext uri="{FF2B5EF4-FFF2-40B4-BE49-F238E27FC236}">
              <a16:creationId xmlns:a16="http://schemas.microsoft.com/office/drawing/2014/main" id="{9537D116-ACEE-4B3E-A98B-59867F97C1A7}"/>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754" name="正方形/長方形 753">
          <a:extLst>
            <a:ext uri="{FF2B5EF4-FFF2-40B4-BE49-F238E27FC236}">
              <a16:creationId xmlns:a16="http://schemas.microsoft.com/office/drawing/2014/main" id="{2892D668-B28A-4568-9652-BE4AB6BABE24}"/>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755" name="正方形/長方形 754">
          <a:extLst>
            <a:ext uri="{FF2B5EF4-FFF2-40B4-BE49-F238E27FC236}">
              <a16:creationId xmlns:a16="http://schemas.microsoft.com/office/drawing/2014/main" id="{D060BE51-087C-46C1-BA81-1622EE489790}"/>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756" name="正方形/長方形 755">
          <a:extLst>
            <a:ext uri="{FF2B5EF4-FFF2-40B4-BE49-F238E27FC236}">
              <a16:creationId xmlns:a16="http://schemas.microsoft.com/office/drawing/2014/main" id="{6ACF61BD-246E-4A80-95E7-30F1614EDF98}"/>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757" name="正方形/長方形 756">
          <a:extLst>
            <a:ext uri="{FF2B5EF4-FFF2-40B4-BE49-F238E27FC236}">
              <a16:creationId xmlns:a16="http://schemas.microsoft.com/office/drawing/2014/main" id="{D918734A-D8E8-4036-A39E-01567895939B}"/>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758" name="正方形/長方形 757">
          <a:extLst>
            <a:ext uri="{FF2B5EF4-FFF2-40B4-BE49-F238E27FC236}">
              <a16:creationId xmlns:a16="http://schemas.microsoft.com/office/drawing/2014/main" id="{2DA10CB6-DFC4-408C-B63D-E61BFC382729}"/>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759" name="正方形/長方形 758">
          <a:extLst>
            <a:ext uri="{FF2B5EF4-FFF2-40B4-BE49-F238E27FC236}">
              <a16:creationId xmlns:a16="http://schemas.microsoft.com/office/drawing/2014/main" id="{22467885-876C-48B2-96CF-AF5AA1C0FEF3}"/>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760" name="正方形/長方形 759">
          <a:extLst>
            <a:ext uri="{FF2B5EF4-FFF2-40B4-BE49-F238E27FC236}">
              <a16:creationId xmlns:a16="http://schemas.microsoft.com/office/drawing/2014/main" id="{E2B9A787-9E91-4B48-B118-8FA67B144049}"/>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761" name="正方形/長方形 760">
          <a:extLst>
            <a:ext uri="{FF2B5EF4-FFF2-40B4-BE49-F238E27FC236}">
              <a16:creationId xmlns:a16="http://schemas.microsoft.com/office/drawing/2014/main" id="{7F3ABB9C-32F8-4B1C-A21E-3E3A5D516B20}"/>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762" name="テキスト ボックス 761">
          <a:extLst>
            <a:ext uri="{FF2B5EF4-FFF2-40B4-BE49-F238E27FC236}">
              <a16:creationId xmlns:a16="http://schemas.microsoft.com/office/drawing/2014/main" id="{2F318DB9-30E2-4194-91CE-96B7DD5AEF43}"/>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令和</a:t>
          </a:r>
          <a:r>
            <a:rPr kumimoji="1" lang="en-US" altLang="ja-JP" sz="1000">
              <a:solidFill>
                <a:schemeClr val="dk1"/>
              </a:solidFill>
              <a:effectLst/>
              <a:latin typeface="+mn-lt"/>
              <a:ea typeface="+mn-ea"/>
              <a:cs typeface="+mn-cs"/>
            </a:rPr>
            <a:t>4</a:t>
          </a:r>
          <a:r>
            <a:rPr kumimoji="1" lang="ja-JP" altLang="ja-JP" sz="1000">
              <a:solidFill>
                <a:schemeClr val="dk1"/>
              </a:solidFill>
              <a:effectLst/>
              <a:latin typeface="+mn-lt"/>
              <a:ea typeface="+mn-ea"/>
              <a:cs typeface="+mn-cs"/>
            </a:rPr>
            <a:t>年度数値</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有形固定資産減価償却率</a:t>
          </a:r>
          <a:r>
            <a:rPr kumimoji="1" lang="en-US" altLang="ja-JP" sz="1000">
              <a:solidFill>
                <a:schemeClr val="dk1"/>
              </a:solidFill>
              <a:effectLst/>
              <a:latin typeface="+mn-lt"/>
              <a:ea typeface="+mn-ea"/>
              <a:cs typeface="+mn-cs"/>
            </a:rPr>
            <a:t>57.4%</a:t>
          </a:r>
          <a:endParaRPr lang="ja-JP" altLang="ja-JP" sz="1000">
            <a:effectLst/>
          </a:endParaRPr>
        </a:p>
        <a:p>
          <a:r>
            <a:rPr kumimoji="1" lang="ja-JP" altLang="ja-JP" sz="1000">
              <a:solidFill>
                <a:schemeClr val="dk1"/>
              </a:solidFill>
              <a:effectLst/>
              <a:latin typeface="+mn-lt"/>
              <a:ea typeface="+mn-ea"/>
              <a:cs typeface="+mn-cs"/>
            </a:rPr>
            <a:t>　有形固定資産減価償却率は、類似団体と比較して低い水準にある。大きな要因としては、平成</a:t>
          </a:r>
          <a:r>
            <a:rPr kumimoji="1" lang="en-US" altLang="ja-JP" sz="1000">
              <a:solidFill>
                <a:schemeClr val="dk1"/>
              </a:solidFill>
              <a:effectLst/>
              <a:latin typeface="+mn-lt"/>
              <a:ea typeface="+mn-ea"/>
              <a:cs typeface="+mn-cs"/>
            </a:rPr>
            <a:t>27</a:t>
          </a:r>
          <a:r>
            <a:rPr kumimoji="1" lang="ja-JP" altLang="ja-JP" sz="1000">
              <a:solidFill>
                <a:schemeClr val="dk1"/>
              </a:solidFill>
              <a:effectLst/>
              <a:latin typeface="+mn-lt"/>
              <a:ea typeface="+mn-ea"/>
              <a:cs typeface="+mn-cs"/>
            </a:rPr>
            <a:t>年度から若者定住化対策として町営若者住宅を毎年建設していることが挙げられる。ただし、</a:t>
          </a:r>
          <a:r>
            <a:rPr kumimoji="1" lang="en-US" altLang="ja-JP" sz="1000">
              <a:solidFill>
                <a:schemeClr val="dk1"/>
              </a:solidFill>
              <a:effectLst/>
              <a:latin typeface="+mn-lt"/>
              <a:ea typeface="+mn-ea"/>
              <a:cs typeface="+mn-cs"/>
            </a:rPr>
            <a:t>1980</a:t>
          </a:r>
          <a:r>
            <a:rPr kumimoji="1" lang="ja-JP" altLang="ja-JP" sz="1000">
              <a:solidFill>
                <a:schemeClr val="dk1"/>
              </a:solidFill>
              <a:effectLst/>
              <a:latin typeface="+mn-lt"/>
              <a:ea typeface="+mn-ea"/>
              <a:cs typeface="+mn-cs"/>
            </a:rPr>
            <a:t>年代以降に建設され、老朽化により更新時期を迎えている公共施設等も多くあるため、今後、施設の更新、維持管理を計画的に進める必要がある。</a:t>
          </a:r>
          <a:endParaRPr lang="ja-JP" altLang="ja-JP" sz="1000">
            <a:effectLst/>
          </a:endParaRPr>
        </a:p>
      </xdr:txBody>
    </xdr:sp>
    <xdr:clientData/>
  </xdr:twoCellAnchor>
  <xdr:oneCellAnchor>
    <xdr:from>
      <xdr:col>4</xdr:col>
      <xdr:colOff>174625</xdr:colOff>
      <xdr:row>23</xdr:row>
      <xdr:rowOff>47625</xdr:rowOff>
    </xdr:from>
    <xdr:ext cx="349839" cy="225703"/>
    <xdr:sp macro="" textlink="">
      <xdr:nvSpPr>
        <xdr:cNvPr id="763" name="テキスト ボックス 762">
          <a:extLst>
            <a:ext uri="{FF2B5EF4-FFF2-40B4-BE49-F238E27FC236}">
              <a16:creationId xmlns:a16="http://schemas.microsoft.com/office/drawing/2014/main" id="{3CE6FF22-B3D2-40D4-A219-F611EACF5E7B}"/>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764" name="直線コネクタ 763">
          <a:extLst>
            <a:ext uri="{FF2B5EF4-FFF2-40B4-BE49-F238E27FC236}">
              <a16:creationId xmlns:a16="http://schemas.microsoft.com/office/drawing/2014/main" id="{C0FCE537-637D-4736-B0F9-D70FC375698F}"/>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765" name="テキスト ボックス 764">
          <a:extLst>
            <a:ext uri="{FF2B5EF4-FFF2-40B4-BE49-F238E27FC236}">
              <a16:creationId xmlns:a16="http://schemas.microsoft.com/office/drawing/2014/main" id="{EA913FBE-12A4-405B-8B8A-1E1673D14F6E}"/>
            </a:ext>
          </a:extLst>
        </xdr:cNvPr>
        <xdr:cNvSpPr txBox="1"/>
      </xdr:nvSpPr>
      <xdr:spPr>
        <a:xfrm>
          <a:off x="721516" y="687913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766" name="直線コネクタ 765">
          <a:extLst>
            <a:ext uri="{FF2B5EF4-FFF2-40B4-BE49-F238E27FC236}">
              <a16:creationId xmlns:a16="http://schemas.microsoft.com/office/drawing/2014/main" id="{170EE33D-BDDE-41FD-AD5D-A4BC2193AFB4}"/>
            </a:ext>
          </a:extLst>
        </xdr:cNvPr>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767" name="テキスト ボックス 766">
          <a:extLst>
            <a:ext uri="{FF2B5EF4-FFF2-40B4-BE49-F238E27FC236}">
              <a16:creationId xmlns:a16="http://schemas.microsoft.com/office/drawing/2014/main" id="{6975A34A-25A0-4A1D-AD1A-91FD36BE485B}"/>
            </a:ext>
          </a:extLst>
        </xdr:cNvPr>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768" name="直線コネクタ 767">
          <a:extLst>
            <a:ext uri="{FF2B5EF4-FFF2-40B4-BE49-F238E27FC236}">
              <a16:creationId xmlns:a16="http://schemas.microsoft.com/office/drawing/2014/main" id="{B2DEF8D7-D022-4E79-BCE3-D6648D45CC39}"/>
            </a:ext>
          </a:extLst>
        </xdr:cNvPr>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769" name="テキスト ボックス 768">
          <a:extLst>
            <a:ext uri="{FF2B5EF4-FFF2-40B4-BE49-F238E27FC236}">
              <a16:creationId xmlns:a16="http://schemas.microsoft.com/office/drawing/2014/main" id="{6A35FB2A-D002-411C-8E88-F237DF2B05A5}"/>
            </a:ext>
          </a:extLst>
        </xdr:cNvPr>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770" name="直線コネクタ 769">
          <a:extLst>
            <a:ext uri="{FF2B5EF4-FFF2-40B4-BE49-F238E27FC236}">
              <a16:creationId xmlns:a16="http://schemas.microsoft.com/office/drawing/2014/main" id="{94D48A1B-C591-4796-9B1E-FECA7B1084B2}"/>
            </a:ext>
          </a:extLst>
        </xdr:cNvPr>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771" name="テキスト ボックス 770">
          <a:extLst>
            <a:ext uri="{FF2B5EF4-FFF2-40B4-BE49-F238E27FC236}">
              <a16:creationId xmlns:a16="http://schemas.microsoft.com/office/drawing/2014/main" id="{AAAA9C5E-5575-4CF4-BA79-1270E841E3C3}"/>
            </a:ext>
          </a:extLst>
        </xdr:cNvPr>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772" name="直線コネクタ 771">
          <a:extLst>
            <a:ext uri="{FF2B5EF4-FFF2-40B4-BE49-F238E27FC236}">
              <a16:creationId xmlns:a16="http://schemas.microsoft.com/office/drawing/2014/main" id="{1656B441-CDF6-4E55-A9B6-5369559580B7}"/>
            </a:ext>
          </a:extLst>
        </xdr:cNvPr>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773" name="テキスト ボックス 772">
          <a:extLst>
            <a:ext uri="{FF2B5EF4-FFF2-40B4-BE49-F238E27FC236}">
              <a16:creationId xmlns:a16="http://schemas.microsoft.com/office/drawing/2014/main" id="{B98D5C6A-0C41-42DB-959C-A3B40499112C}"/>
            </a:ext>
          </a:extLst>
        </xdr:cNvPr>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74" name="直線コネクタ 773">
          <a:extLst>
            <a:ext uri="{FF2B5EF4-FFF2-40B4-BE49-F238E27FC236}">
              <a16:creationId xmlns:a16="http://schemas.microsoft.com/office/drawing/2014/main" id="{AD4501A0-4E3C-473E-8202-23F549F145E4}"/>
            </a:ext>
          </a:extLst>
        </xdr:cNvPr>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75" name="テキスト ボックス 774">
          <a:extLst>
            <a:ext uri="{FF2B5EF4-FFF2-40B4-BE49-F238E27FC236}">
              <a16:creationId xmlns:a16="http://schemas.microsoft.com/office/drawing/2014/main" id="{EFF84DD1-C994-42CE-A5E3-6B2500641BF3}"/>
            </a:ext>
          </a:extLst>
        </xdr:cNvPr>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76" name="直線コネクタ 775">
          <a:extLst>
            <a:ext uri="{FF2B5EF4-FFF2-40B4-BE49-F238E27FC236}">
              <a16:creationId xmlns:a16="http://schemas.microsoft.com/office/drawing/2014/main" id="{E3071718-B871-4E44-AB0B-C963BC85D346}"/>
            </a:ext>
          </a:extLst>
        </xdr:cNvPr>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77" name="テキスト ボックス 776">
          <a:extLst>
            <a:ext uri="{FF2B5EF4-FFF2-40B4-BE49-F238E27FC236}">
              <a16:creationId xmlns:a16="http://schemas.microsoft.com/office/drawing/2014/main" id="{A3A3F6F0-EEC4-4D7A-A50F-96481988E21E}"/>
            </a:ext>
          </a:extLst>
        </xdr:cNvPr>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78" name="直線コネクタ 777">
          <a:extLst>
            <a:ext uri="{FF2B5EF4-FFF2-40B4-BE49-F238E27FC236}">
              <a16:creationId xmlns:a16="http://schemas.microsoft.com/office/drawing/2014/main" id="{5A7F5159-5357-4F27-940D-DCFBE6132535}"/>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79" name="テキスト ボックス 778">
          <a:extLst>
            <a:ext uri="{FF2B5EF4-FFF2-40B4-BE49-F238E27FC236}">
              <a16:creationId xmlns:a16="http://schemas.microsoft.com/office/drawing/2014/main" id="{7BF0C8A7-9F9D-488F-88AE-8BC1B269E5DA}"/>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80" name="有形固定資産減価償却率グラフ枠">
          <a:extLst>
            <a:ext uri="{FF2B5EF4-FFF2-40B4-BE49-F238E27FC236}">
              <a16:creationId xmlns:a16="http://schemas.microsoft.com/office/drawing/2014/main" id="{A62F48EB-7EBC-4868-B3DB-F053431078FB}"/>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16782</xdr:rowOff>
    </xdr:from>
    <xdr:to>
      <xdr:col>23</xdr:col>
      <xdr:colOff>85090</xdr:colOff>
      <xdr:row>34</xdr:row>
      <xdr:rowOff>116387</xdr:rowOff>
    </xdr:to>
    <xdr:cxnSp macro="">
      <xdr:nvCxnSpPr>
        <xdr:cNvPr id="781" name="直線コネクタ 780">
          <a:extLst>
            <a:ext uri="{FF2B5EF4-FFF2-40B4-BE49-F238E27FC236}">
              <a16:creationId xmlns:a16="http://schemas.microsoft.com/office/drawing/2014/main" id="{A9DE5269-386E-409B-B180-D935C706EE99}"/>
            </a:ext>
          </a:extLst>
        </xdr:cNvPr>
        <xdr:cNvCxnSpPr/>
      </xdr:nvCxnSpPr>
      <xdr:spPr>
        <a:xfrm flipV="1">
          <a:off x="4206240" y="5145042"/>
          <a:ext cx="1270" cy="1440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120214</xdr:rowOff>
    </xdr:from>
    <xdr:ext cx="405111" cy="259045"/>
    <xdr:sp macro="" textlink="">
      <xdr:nvSpPr>
        <xdr:cNvPr id="782" name="有形固定資産減価償却率最小値テキスト">
          <a:extLst>
            <a:ext uri="{FF2B5EF4-FFF2-40B4-BE49-F238E27FC236}">
              <a16:creationId xmlns:a16="http://schemas.microsoft.com/office/drawing/2014/main" id="{FF1D2FE0-ED77-40F1-A551-471451D08302}"/>
            </a:ext>
          </a:extLst>
        </xdr:cNvPr>
        <xdr:cNvSpPr txBox="1"/>
      </xdr:nvSpPr>
      <xdr:spPr>
        <a:xfrm>
          <a:off x="4258945" y="6589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116387</xdr:rowOff>
    </xdr:from>
    <xdr:to>
      <xdr:col>23</xdr:col>
      <xdr:colOff>174625</xdr:colOff>
      <xdr:row>34</xdr:row>
      <xdr:rowOff>116387</xdr:rowOff>
    </xdr:to>
    <xdr:cxnSp macro="">
      <xdr:nvCxnSpPr>
        <xdr:cNvPr id="783" name="直線コネクタ 782">
          <a:extLst>
            <a:ext uri="{FF2B5EF4-FFF2-40B4-BE49-F238E27FC236}">
              <a16:creationId xmlns:a16="http://schemas.microsoft.com/office/drawing/2014/main" id="{0C586669-D5F7-44B1-A564-A4CA5B9F544C}"/>
            </a:ext>
          </a:extLst>
        </xdr:cNvPr>
        <xdr:cNvCxnSpPr/>
      </xdr:nvCxnSpPr>
      <xdr:spPr>
        <a:xfrm>
          <a:off x="4119245" y="6585767"/>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134909</xdr:rowOff>
    </xdr:from>
    <xdr:ext cx="405111" cy="259045"/>
    <xdr:sp macro="" textlink="">
      <xdr:nvSpPr>
        <xdr:cNvPr id="784" name="有形固定資産減価償却率最大値テキスト">
          <a:extLst>
            <a:ext uri="{FF2B5EF4-FFF2-40B4-BE49-F238E27FC236}">
              <a16:creationId xmlns:a16="http://schemas.microsoft.com/office/drawing/2014/main" id="{D5521730-E624-4F35-8B57-7C1008C020E3}"/>
            </a:ext>
          </a:extLst>
        </xdr:cNvPr>
        <xdr:cNvSpPr txBox="1"/>
      </xdr:nvSpPr>
      <xdr:spPr>
        <a:xfrm>
          <a:off x="4258945" y="4927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16782</xdr:rowOff>
    </xdr:from>
    <xdr:to>
      <xdr:col>23</xdr:col>
      <xdr:colOff>174625</xdr:colOff>
      <xdr:row>26</xdr:row>
      <xdr:rowOff>16782</xdr:rowOff>
    </xdr:to>
    <xdr:cxnSp macro="">
      <xdr:nvCxnSpPr>
        <xdr:cNvPr id="785" name="直線コネクタ 784">
          <a:extLst>
            <a:ext uri="{FF2B5EF4-FFF2-40B4-BE49-F238E27FC236}">
              <a16:creationId xmlns:a16="http://schemas.microsoft.com/office/drawing/2014/main" id="{6AB88ABA-50B8-4488-AF0D-4778814DFA55}"/>
            </a:ext>
          </a:extLst>
        </xdr:cNvPr>
        <xdr:cNvCxnSpPr/>
      </xdr:nvCxnSpPr>
      <xdr:spPr>
        <a:xfrm>
          <a:off x="4119245" y="5145042"/>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133276</xdr:rowOff>
    </xdr:from>
    <xdr:ext cx="405111" cy="259045"/>
    <xdr:sp macro="" textlink="">
      <xdr:nvSpPr>
        <xdr:cNvPr id="786" name="有形固定資産減価償却率平均値テキスト">
          <a:extLst>
            <a:ext uri="{FF2B5EF4-FFF2-40B4-BE49-F238E27FC236}">
              <a16:creationId xmlns:a16="http://schemas.microsoft.com/office/drawing/2014/main" id="{CD6E31A0-AD62-4FC9-B2EE-9281F9C883DE}"/>
            </a:ext>
          </a:extLst>
        </xdr:cNvPr>
        <xdr:cNvSpPr txBox="1"/>
      </xdr:nvSpPr>
      <xdr:spPr>
        <a:xfrm>
          <a:off x="4258945" y="57644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154849</xdr:rowOff>
    </xdr:from>
    <xdr:to>
      <xdr:col>23</xdr:col>
      <xdr:colOff>136525</xdr:colOff>
      <xdr:row>30</xdr:row>
      <xdr:rowOff>84999</xdr:rowOff>
    </xdr:to>
    <xdr:sp macro="" textlink="">
      <xdr:nvSpPr>
        <xdr:cNvPr id="787" name="フローチャート: 判断 786">
          <a:extLst>
            <a:ext uri="{FF2B5EF4-FFF2-40B4-BE49-F238E27FC236}">
              <a16:creationId xmlns:a16="http://schemas.microsoft.com/office/drawing/2014/main" id="{50CF6FF4-B81C-4F40-A730-FA4188EAB353}"/>
            </a:ext>
          </a:extLst>
        </xdr:cNvPr>
        <xdr:cNvSpPr/>
      </xdr:nvSpPr>
      <xdr:spPr>
        <a:xfrm>
          <a:off x="4157345" y="57860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111669</xdr:rowOff>
    </xdr:from>
    <xdr:to>
      <xdr:col>19</xdr:col>
      <xdr:colOff>187325</xdr:colOff>
      <xdr:row>30</xdr:row>
      <xdr:rowOff>41819</xdr:rowOff>
    </xdr:to>
    <xdr:sp macro="" textlink="">
      <xdr:nvSpPr>
        <xdr:cNvPr id="788" name="フローチャート: 判断 787">
          <a:extLst>
            <a:ext uri="{FF2B5EF4-FFF2-40B4-BE49-F238E27FC236}">
              <a16:creationId xmlns:a16="http://schemas.microsoft.com/office/drawing/2014/main" id="{D67D731E-2352-4DC6-9416-4D83EA093E33}"/>
            </a:ext>
          </a:extLst>
        </xdr:cNvPr>
        <xdr:cNvSpPr/>
      </xdr:nvSpPr>
      <xdr:spPr>
        <a:xfrm>
          <a:off x="3537585" y="574284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130175</xdr:rowOff>
    </xdr:from>
    <xdr:to>
      <xdr:col>15</xdr:col>
      <xdr:colOff>187325</xdr:colOff>
      <xdr:row>30</xdr:row>
      <xdr:rowOff>60325</xdr:rowOff>
    </xdr:to>
    <xdr:sp macro="" textlink="">
      <xdr:nvSpPr>
        <xdr:cNvPr id="789" name="フローチャート: 判断 788">
          <a:extLst>
            <a:ext uri="{FF2B5EF4-FFF2-40B4-BE49-F238E27FC236}">
              <a16:creationId xmlns:a16="http://schemas.microsoft.com/office/drawing/2014/main" id="{620C6C36-81A7-4EA0-9B96-C8781A0D326C}"/>
            </a:ext>
          </a:extLst>
        </xdr:cNvPr>
        <xdr:cNvSpPr/>
      </xdr:nvSpPr>
      <xdr:spPr>
        <a:xfrm>
          <a:off x="2867025" y="57613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14242</xdr:rowOff>
    </xdr:from>
    <xdr:to>
      <xdr:col>11</xdr:col>
      <xdr:colOff>187325</xdr:colOff>
      <xdr:row>30</xdr:row>
      <xdr:rowOff>115842</xdr:rowOff>
    </xdr:to>
    <xdr:sp macro="" textlink="">
      <xdr:nvSpPr>
        <xdr:cNvPr id="790" name="フローチャート: 判断 789">
          <a:extLst>
            <a:ext uri="{FF2B5EF4-FFF2-40B4-BE49-F238E27FC236}">
              <a16:creationId xmlns:a16="http://schemas.microsoft.com/office/drawing/2014/main" id="{2F1DC999-6CCA-4709-AEE4-13C6602B8927}"/>
            </a:ext>
          </a:extLst>
        </xdr:cNvPr>
        <xdr:cNvSpPr/>
      </xdr:nvSpPr>
      <xdr:spPr>
        <a:xfrm>
          <a:off x="2196465" y="581306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17326</xdr:rowOff>
    </xdr:from>
    <xdr:to>
      <xdr:col>7</xdr:col>
      <xdr:colOff>187325</xdr:colOff>
      <xdr:row>30</xdr:row>
      <xdr:rowOff>118926</xdr:rowOff>
    </xdr:to>
    <xdr:sp macro="" textlink="">
      <xdr:nvSpPr>
        <xdr:cNvPr id="791" name="フローチャート: 判断 790">
          <a:extLst>
            <a:ext uri="{FF2B5EF4-FFF2-40B4-BE49-F238E27FC236}">
              <a16:creationId xmlns:a16="http://schemas.microsoft.com/office/drawing/2014/main" id="{329BA0D7-1B74-4557-83A3-F6E6FABC3CF2}"/>
            </a:ext>
          </a:extLst>
        </xdr:cNvPr>
        <xdr:cNvSpPr/>
      </xdr:nvSpPr>
      <xdr:spPr>
        <a:xfrm>
          <a:off x="1525905" y="58161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92" name="テキスト ボックス 791">
          <a:extLst>
            <a:ext uri="{FF2B5EF4-FFF2-40B4-BE49-F238E27FC236}">
              <a16:creationId xmlns:a16="http://schemas.microsoft.com/office/drawing/2014/main" id="{BB3F0793-4BA5-4520-B1BB-49F63CFAB512}"/>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3" name="テキスト ボックス 792">
          <a:extLst>
            <a:ext uri="{FF2B5EF4-FFF2-40B4-BE49-F238E27FC236}">
              <a16:creationId xmlns:a16="http://schemas.microsoft.com/office/drawing/2014/main" id="{E5170FA9-850A-4E43-AF9F-711360BFA156}"/>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94" name="テキスト ボックス 793">
          <a:extLst>
            <a:ext uri="{FF2B5EF4-FFF2-40B4-BE49-F238E27FC236}">
              <a16:creationId xmlns:a16="http://schemas.microsoft.com/office/drawing/2014/main" id="{3FA8CC38-A8E7-47F5-951B-0DEDC5AF8EFF}"/>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5" name="テキスト ボックス 794">
          <a:extLst>
            <a:ext uri="{FF2B5EF4-FFF2-40B4-BE49-F238E27FC236}">
              <a16:creationId xmlns:a16="http://schemas.microsoft.com/office/drawing/2014/main" id="{C66C1DCF-2DE6-49A3-A0ED-19A923015450}"/>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96" name="テキスト ボックス 795">
          <a:extLst>
            <a:ext uri="{FF2B5EF4-FFF2-40B4-BE49-F238E27FC236}">
              <a16:creationId xmlns:a16="http://schemas.microsoft.com/office/drawing/2014/main" id="{2B67CD19-FA6B-4740-9BF9-A5D3C7780F0D}"/>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3719</xdr:rowOff>
    </xdr:from>
    <xdr:to>
      <xdr:col>23</xdr:col>
      <xdr:colOff>136525</xdr:colOff>
      <xdr:row>29</xdr:row>
      <xdr:rowOff>105319</xdr:rowOff>
    </xdr:to>
    <xdr:sp macro="" textlink="">
      <xdr:nvSpPr>
        <xdr:cNvPr id="797" name="楕円 796">
          <a:extLst>
            <a:ext uri="{FF2B5EF4-FFF2-40B4-BE49-F238E27FC236}">
              <a16:creationId xmlns:a16="http://schemas.microsoft.com/office/drawing/2014/main" id="{9EC67AB9-8C49-478A-AFD0-4D0C0021DF33}"/>
            </a:ext>
          </a:extLst>
        </xdr:cNvPr>
        <xdr:cNvSpPr/>
      </xdr:nvSpPr>
      <xdr:spPr>
        <a:xfrm>
          <a:off x="4157345" y="5634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26596</xdr:rowOff>
    </xdr:from>
    <xdr:ext cx="405111" cy="259045"/>
    <xdr:sp macro="" textlink="">
      <xdr:nvSpPr>
        <xdr:cNvPr id="798" name="有形固定資産減価償却率該当値テキスト">
          <a:extLst>
            <a:ext uri="{FF2B5EF4-FFF2-40B4-BE49-F238E27FC236}">
              <a16:creationId xmlns:a16="http://schemas.microsoft.com/office/drawing/2014/main" id="{40E8198F-22AE-4D1D-BB9A-FDC89D7D4CC6}"/>
            </a:ext>
          </a:extLst>
        </xdr:cNvPr>
        <xdr:cNvSpPr txBox="1"/>
      </xdr:nvSpPr>
      <xdr:spPr>
        <a:xfrm>
          <a:off x="4258945" y="5490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56152</xdr:rowOff>
    </xdr:from>
    <xdr:to>
      <xdr:col>19</xdr:col>
      <xdr:colOff>187325</xdr:colOff>
      <xdr:row>29</xdr:row>
      <xdr:rowOff>157752</xdr:rowOff>
    </xdr:to>
    <xdr:sp macro="" textlink="">
      <xdr:nvSpPr>
        <xdr:cNvPr id="799" name="楕円 798">
          <a:extLst>
            <a:ext uri="{FF2B5EF4-FFF2-40B4-BE49-F238E27FC236}">
              <a16:creationId xmlns:a16="http://schemas.microsoft.com/office/drawing/2014/main" id="{0552AA17-F5AA-4A23-9531-4DC45DAABE44}"/>
            </a:ext>
          </a:extLst>
        </xdr:cNvPr>
        <xdr:cNvSpPr/>
      </xdr:nvSpPr>
      <xdr:spPr>
        <a:xfrm>
          <a:off x="3537585" y="568733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54519</xdr:rowOff>
    </xdr:from>
    <xdr:to>
      <xdr:col>23</xdr:col>
      <xdr:colOff>85725</xdr:colOff>
      <xdr:row>29</xdr:row>
      <xdr:rowOff>106952</xdr:rowOff>
    </xdr:to>
    <xdr:cxnSp macro="">
      <xdr:nvCxnSpPr>
        <xdr:cNvPr id="800" name="直線コネクタ 799">
          <a:extLst>
            <a:ext uri="{FF2B5EF4-FFF2-40B4-BE49-F238E27FC236}">
              <a16:creationId xmlns:a16="http://schemas.microsoft.com/office/drawing/2014/main" id="{0952A924-39C2-48A0-BAB2-F850011770F8}"/>
            </a:ext>
          </a:extLst>
        </xdr:cNvPr>
        <xdr:cNvCxnSpPr/>
      </xdr:nvCxnSpPr>
      <xdr:spPr>
        <a:xfrm flipV="1">
          <a:off x="3588385" y="5685699"/>
          <a:ext cx="61976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31478</xdr:rowOff>
    </xdr:from>
    <xdr:to>
      <xdr:col>15</xdr:col>
      <xdr:colOff>187325</xdr:colOff>
      <xdr:row>29</xdr:row>
      <xdr:rowOff>133078</xdr:rowOff>
    </xdr:to>
    <xdr:sp macro="" textlink="">
      <xdr:nvSpPr>
        <xdr:cNvPr id="801" name="楕円 800">
          <a:extLst>
            <a:ext uri="{FF2B5EF4-FFF2-40B4-BE49-F238E27FC236}">
              <a16:creationId xmlns:a16="http://schemas.microsoft.com/office/drawing/2014/main" id="{F86FC12D-5F9E-4CB2-8FB3-A61227ED4D32}"/>
            </a:ext>
          </a:extLst>
        </xdr:cNvPr>
        <xdr:cNvSpPr/>
      </xdr:nvSpPr>
      <xdr:spPr>
        <a:xfrm>
          <a:off x="2867025" y="566265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82278</xdr:rowOff>
    </xdr:from>
    <xdr:to>
      <xdr:col>19</xdr:col>
      <xdr:colOff>136525</xdr:colOff>
      <xdr:row>29</xdr:row>
      <xdr:rowOff>106952</xdr:rowOff>
    </xdr:to>
    <xdr:cxnSp macro="">
      <xdr:nvCxnSpPr>
        <xdr:cNvPr id="802" name="直線コネクタ 801">
          <a:extLst>
            <a:ext uri="{FF2B5EF4-FFF2-40B4-BE49-F238E27FC236}">
              <a16:creationId xmlns:a16="http://schemas.microsoft.com/office/drawing/2014/main" id="{9A710AF3-3411-4B04-B2E9-C8E596198D8C}"/>
            </a:ext>
          </a:extLst>
        </xdr:cNvPr>
        <xdr:cNvCxnSpPr/>
      </xdr:nvCxnSpPr>
      <xdr:spPr>
        <a:xfrm>
          <a:off x="2917825" y="5713458"/>
          <a:ext cx="67056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150495</xdr:rowOff>
    </xdr:from>
    <xdr:to>
      <xdr:col>11</xdr:col>
      <xdr:colOff>187325</xdr:colOff>
      <xdr:row>29</xdr:row>
      <xdr:rowOff>80645</xdr:rowOff>
    </xdr:to>
    <xdr:sp macro="" textlink="">
      <xdr:nvSpPr>
        <xdr:cNvPr id="803" name="楕円 802">
          <a:extLst>
            <a:ext uri="{FF2B5EF4-FFF2-40B4-BE49-F238E27FC236}">
              <a16:creationId xmlns:a16="http://schemas.microsoft.com/office/drawing/2014/main" id="{C1CB8563-EF24-49F2-8C32-6789B622E7E6}"/>
            </a:ext>
          </a:extLst>
        </xdr:cNvPr>
        <xdr:cNvSpPr/>
      </xdr:nvSpPr>
      <xdr:spPr>
        <a:xfrm>
          <a:off x="2196465" y="56140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29845</xdr:rowOff>
    </xdr:from>
    <xdr:to>
      <xdr:col>15</xdr:col>
      <xdr:colOff>136525</xdr:colOff>
      <xdr:row>29</xdr:row>
      <xdr:rowOff>82278</xdr:rowOff>
    </xdr:to>
    <xdr:cxnSp macro="">
      <xdr:nvCxnSpPr>
        <xdr:cNvPr id="804" name="直線コネクタ 803">
          <a:extLst>
            <a:ext uri="{FF2B5EF4-FFF2-40B4-BE49-F238E27FC236}">
              <a16:creationId xmlns:a16="http://schemas.microsoft.com/office/drawing/2014/main" id="{B039E1C1-E427-459F-BA96-6E2B95D6C7A4}"/>
            </a:ext>
          </a:extLst>
        </xdr:cNvPr>
        <xdr:cNvCxnSpPr/>
      </xdr:nvCxnSpPr>
      <xdr:spPr>
        <a:xfrm>
          <a:off x="2247265" y="5661025"/>
          <a:ext cx="67056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144326</xdr:rowOff>
    </xdr:from>
    <xdr:to>
      <xdr:col>7</xdr:col>
      <xdr:colOff>187325</xdr:colOff>
      <xdr:row>29</xdr:row>
      <xdr:rowOff>74476</xdr:rowOff>
    </xdr:to>
    <xdr:sp macro="" textlink="">
      <xdr:nvSpPr>
        <xdr:cNvPr id="805" name="楕円 804">
          <a:extLst>
            <a:ext uri="{FF2B5EF4-FFF2-40B4-BE49-F238E27FC236}">
              <a16:creationId xmlns:a16="http://schemas.microsoft.com/office/drawing/2014/main" id="{D0AF15D3-97CC-4871-B940-733DADB36CD7}"/>
            </a:ext>
          </a:extLst>
        </xdr:cNvPr>
        <xdr:cNvSpPr/>
      </xdr:nvSpPr>
      <xdr:spPr>
        <a:xfrm>
          <a:off x="1525905" y="56078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23676</xdr:rowOff>
    </xdr:from>
    <xdr:to>
      <xdr:col>11</xdr:col>
      <xdr:colOff>136525</xdr:colOff>
      <xdr:row>29</xdr:row>
      <xdr:rowOff>29845</xdr:rowOff>
    </xdr:to>
    <xdr:cxnSp macro="">
      <xdr:nvCxnSpPr>
        <xdr:cNvPr id="806" name="直線コネクタ 805">
          <a:extLst>
            <a:ext uri="{FF2B5EF4-FFF2-40B4-BE49-F238E27FC236}">
              <a16:creationId xmlns:a16="http://schemas.microsoft.com/office/drawing/2014/main" id="{626990B4-8ED5-42AE-A3CF-65F098629A01}"/>
            </a:ext>
          </a:extLst>
        </xdr:cNvPr>
        <xdr:cNvCxnSpPr/>
      </xdr:nvCxnSpPr>
      <xdr:spPr>
        <a:xfrm>
          <a:off x="1576705" y="5654856"/>
          <a:ext cx="670560" cy="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32946</xdr:rowOff>
    </xdr:from>
    <xdr:ext cx="405111" cy="259045"/>
    <xdr:sp macro="" textlink="">
      <xdr:nvSpPr>
        <xdr:cNvPr id="807" name="n_1aveValue有形固定資産減価償却率">
          <a:extLst>
            <a:ext uri="{FF2B5EF4-FFF2-40B4-BE49-F238E27FC236}">
              <a16:creationId xmlns:a16="http://schemas.microsoft.com/office/drawing/2014/main" id="{BA8B5FED-02BA-4EC8-B542-5F5D361E0716}"/>
            </a:ext>
          </a:extLst>
        </xdr:cNvPr>
        <xdr:cNvSpPr txBox="1"/>
      </xdr:nvSpPr>
      <xdr:spPr>
        <a:xfrm>
          <a:off x="3395989" y="5831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51452</xdr:rowOff>
    </xdr:from>
    <xdr:ext cx="405111" cy="259045"/>
    <xdr:sp macro="" textlink="">
      <xdr:nvSpPr>
        <xdr:cNvPr id="808" name="n_2aveValue有形固定資産減価償却率">
          <a:extLst>
            <a:ext uri="{FF2B5EF4-FFF2-40B4-BE49-F238E27FC236}">
              <a16:creationId xmlns:a16="http://schemas.microsoft.com/office/drawing/2014/main" id="{E8820E78-E97A-448F-9353-AFFAB46A151A}"/>
            </a:ext>
          </a:extLst>
        </xdr:cNvPr>
        <xdr:cNvSpPr txBox="1"/>
      </xdr:nvSpPr>
      <xdr:spPr>
        <a:xfrm>
          <a:off x="2738129" y="5850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106969</xdr:rowOff>
    </xdr:from>
    <xdr:ext cx="405111" cy="259045"/>
    <xdr:sp macro="" textlink="">
      <xdr:nvSpPr>
        <xdr:cNvPr id="809" name="n_3aveValue有形固定資産減価償却率">
          <a:extLst>
            <a:ext uri="{FF2B5EF4-FFF2-40B4-BE49-F238E27FC236}">
              <a16:creationId xmlns:a16="http://schemas.microsoft.com/office/drawing/2014/main" id="{B00282AB-DE29-47E2-8A6E-1217AF4B5FFE}"/>
            </a:ext>
          </a:extLst>
        </xdr:cNvPr>
        <xdr:cNvSpPr txBox="1"/>
      </xdr:nvSpPr>
      <xdr:spPr>
        <a:xfrm>
          <a:off x="2067569" y="5905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110053</xdr:rowOff>
    </xdr:from>
    <xdr:ext cx="405111" cy="259045"/>
    <xdr:sp macro="" textlink="">
      <xdr:nvSpPr>
        <xdr:cNvPr id="810" name="n_4aveValue有形固定資産減価償却率">
          <a:extLst>
            <a:ext uri="{FF2B5EF4-FFF2-40B4-BE49-F238E27FC236}">
              <a16:creationId xmlns:a16="http://schemas.microsoft.com/office/drawing/2014/main" id="{BBB8A48D-05B3-4A6A-8CD7-85D9831CA674}"/>
            </a:ext>
          </a:extLst>
        </xdr:cNvPr>
        <xdr:cNvSpPr txBox="1"/>
      </xdr:nvSpPr>
      <xdr:spPr>
        <a:xfrm>
          <a:off x="1397009" y="5908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2829</xdr:rowOff>
    </xdr:from>
    <xdr:ext cx="405111" cy="259045"/>
    <xdr:sp macro="" textlink="">
      <xdr:nvSpPr>
        <xdr:cNvPr id="811" name="n_1mainValue有形固定資産減価償却率">
          <a:extLst>
            <a:ext uri="{FF2B5EF4-FFF2-40B4-BE49-F238E27FC236}">
              <a16:creationId xmlns:a16="http://schemas.microsoft.com/office/drawing/2014/main" id="{C034FFD5-E58C-4072-B4F1-F59C47D1EC64}"/>
            </a:ext>
          </a:extLst>
        </xdr:cNvPr>
        <xdr:cNvSpPr txBox="1"/>
      </xdr:nvSpPr>
      <xdr:spPr>
        <a:xfrm>
          <a:off x="3395989" y="5466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149605</xdr:rowOff>
    </xdr:from>
    <xdr:ext cx="405111" cy="259045"/>
    <xdr:sp macro="" textlink="">
      <xdr:nvSpPr>
        <xdr:cNvPr id="812" name="n_2mainValue有形固定資産減価償却率">
          <a:extLst>
            <a:ext uri="{FF2B5EF4-FFF2-40B4-BE49-F238E27FC236}">
              <a16:creationId xmlns:a16="http://schemas.microsoft.com/office/drawing/2014/main" id="{284D697C-4D4E-4024-8DA0-85F80AA93971}"/>
            </a:ext>
          </a:extLst>
        </xdr:cNvPr>
        <xdr:cNvSpPr txBox="1"/>
      </xdr:nvSpPr>
      <xdr:spPr>
        <a:xfrm>
          <a:off x="2738129" y="5445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97172</xdr:rowOff>
    </xdr:from>
    <xdr:ext cx="405111" cy="259045"/>
    <xdr:sp macro="" textlink="">
      <xdr:nvSpPr>
        <xdr:cNvPr id="813" name="n_3mainValue有形固定資産減価償却率">
          <a:extLst>
            <a:ext uri="{FF2B5EF4-FFF2-40B4-BE49-F238E27FC236}">
              <a16:creationId xmlns:a16="http://schemas.microsoft.com/office/drawing/2014/main" id="{AA97870F-1024-46E3-82F9-F0DFB4C3CF9E}"/>
            </a:ext>
          </a:extLst>
        </xdr:cNvPr>
        <xdr:cNvSpPr txBox="1"/>
      </xdr:nvSpPr>
      <xdr:spPr>
        <a:xfrm>
          <a:off x="2067569" y="5393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91003</xdr:rowOff>
    </xdr:from>
    <xdr:ext cx="405111" cy="259045"/>
    <xdr:sp macro="" textlink="">
      <xdr:nvSpPr>
        <xdr:cNvPr id="814" name="n_4mainValue有形固定資産減価償却率">
          <a:extLst>
            <a:ext uri="{FF2B5EF4-FFF2-40B4-BE49-F238E27FC236}">
              <a16:creationId xmlns:a16="http://schemas.microsoft.com/office/drawing/2014/main" id="{3BE027A7-0DB0-4E5F-A96E-1125EAD0FB6E}"/>
            </a:ext>
          </a:extLst>
        </xdr:cNvPr>
        <xdr:cNvSpPr txBox="1"/>
      </xdr:nvSpPr>
      <xdr:spPr>
        <a:xfrm>
          <a:off x="1397009" y="5386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15" name="正方形/長方形 814">
          <a:extLst>
            <a:ext uri="{FF2B5EF4-FFF2-40B4-BE49-F238E27FC236}">
              <a16:creationId xmlns:a16="http://schemas.microsoft.com/office/drawing/2014/main" id="{08A3E26C-7332-46A3-A063-7B62DC1BEB8E}"/>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816" name="正方形/長方形 815">
          <a:extLst>
            <a:ext uri="{FF2B5EF4-FFF2-40B4-BE49-F238E27FC236}">
              <a16:creationId xmlns:a16="http://schemas.microsoft.com/office/drawing/2014/main" id="{BFE842C3-6024-441C-968C-7E99AA07E871}"/>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817" name="正方形/長方形 816">
          <a:extLst>
            <a:ext uri="{FF2B5EF4-FFF2-40B4-BE49-F238E27FC236}">
              <a16:creationId xmlns:a16="http://schemas.microsoft.com/office/drawing/2014/main" id="{AD76A588-47F5-4DA3-941A-D8EDCCED3307}"/>
            </a:ext>
          </a:extLst>
        </xdr:cNvPr>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18" name="正方形/長方形 817">
          <a:extLst>
            <a:ext uri="{FF2B5EF4-FFF2-40B4-BE49-F238E27FC236}">
              <a16:creationId xmlns:a16="http://schemas.microsoft.com/office/drawing/2014/main" id="{2D07710F-2D9E-486A-BB22-A8F888F3E248}"/>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819" name="正方形/長方形 818">
          <a:extLst>
            <a:ext uri="{FF2B5EF4-FFF2-40B4-BE49-F238E27FC236}">
              <a16:creationId xmlns:a16="http://schemas.microsoft.com/office/drawing/2014/main" id="{978D78DB-F9CE-4874-AFB0-60B928140A50}"/>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820" name="正方形/長方形 819">
          <a:extLst>
            <a:ext uri="{FF2B5EF4-FFF2-40B4-BE49-F238E27FC236}">
              <a16:creationId xmlns:a16="http://schemas.microsoft.com/office/drawing/2014/main" id="{DEEB8F84-F69C-4024-8967-9B855FC51637}"/>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821" name="正方形/長方形 820">
          <a:extLst>
            <a:ext uri="{FF2B5EF4-FFF2-40B4-BE49-F238E27FC236}">
              <a16:creationId xmlns:a16="http://schemas.microsoft.com/office/drawing/2014/main" id="{2A5026BC-0AC7-4BEE-9AA1-50E14B6A728C}"/>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822" name="正方形/長方形 821">
          <a:extLst>
            <a:ext uri="{FF2B5EF4-FFF2-40B4-BE49-F238E27FC236}">
              <a16:creationId xmlns:a16="http://schemas.microsoft.com/office/drawing/2014/main" id="{13CFD78E-09C4-4475-B7AF-91B703E8A78B}"/>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823" name="正方形/長方形 822">
          <a:extLst>
            <a:ext uri="{FF2B5EF4-FFF2-40B4-BE49-F238E27FC236}">
              <a16:creationId xmlns:a16="http://schemas.microsoft.com/office/drawing/2014/main" id="{40B8FE42-14B6-4CA5-AC9D-A585E5C8B3F7}"/>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824" name="正方形/長方形 823">
          <a:extLst>
            <a:ext uri="{FF2B5EF4-FFF2-40B4-BE49-F238E27FC236}">
              <a16:creationId xmlns:a16="http://schemas.microsoft.com/office/drawing/2014/main" id="{747DC9CE-323A-4EA5-83A3-93F86D8E6605}"/>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825" name="正方形/長方形 824">
          <a:extLst>
            <a:ext uri="{FF2B5EF4-FFF2-40B4-BE49-F238E27FC236}">
              <a16:creationId xmlns:a16="http://schemas.microsoft.com/office/drawing/2014/main" id="{4D8F8ECC-8D11-4FE2-857A-2AC14DE27B31}"/>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826" name="正方形/長方形 825">
          <a:extLst>
            <a:ext uri="{FF2B5EF4-FFF2-40B4-BE49-F238E27FC236}">
              <a16:creationId xmlns:a16="http://schemas.microsoft.com/office/drawing/2014/main" id="{7C44B8F9-372A-41DE-8352-E6BD167AB489}"/>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827" name="テキスト ボックス 826">
          <a:extLst>
            <a:ext uri="{FF2B5EF4-FFF2-40B4-BE49-F238E27FC236}">
              <a16:creationId xmlns:a16="http://schemas.microsoft.com/office/drawing/2014/main" id="{8937FAD5-6A57-411C-AF53-7023C2784F7C}"/>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050">
              <a:solidFill>
                <a:schemeClr val="dk1"/>
              </a:solidFill>
              <a:effectLst/>
              <a:latin typeface="+mn-lt"/>
              <a:ea typeface="+mn-ea"/>
              <a:cs typeface="+mn-cs"/>
            </a:rPr>
            <a:t>新規発行債の抑制等により一般会計における地方債現在高が減少していること及び財政調整基金等の積立てにより償還充当可能財源が増となったことにより、類似団体と比較して低い水準となっている。ただし、今後、老朽化した公共施設等の更新等にあたり起債の活用や基金の取り崩しが見込まれることから、引き続き財政の健全化に努める必要があ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828" name="テキスト ボックス 827">
          <a:extLst>
            <a:ext uri="{FF2B5EF4-FFF2-40B4-BE49-F238E27FC236}">
              <a16:creationId xmlns:a16="http://schemas.microsoft.com/office/drawing/2014/main" id="{D41D3A5F-4B9F-45EC-A40F-A2959E9CC504}"/>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829" name="直線コネクタ 828">
          <a:extLst>
            <a:ext uri="{FF2B5EF4-FFF2-40B4-BE49-F238E27FC236}">
              <a16:creationId xmlns:a16="http://schemas.microsoft.com/office/drawing/2014/main" id="{08040E41-B8C6-4720-8060-6BAE401D9031}"/>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830" name="テキスト ボックス 829">
          <a:extLst>
            <a:ext uri="{FF2B5EF4-FFF2-40B4-BE49-F238E27FC236}">
              <a16:creationId xmlns:a16="http://schemas.microsoft.com/office/drawing/2014/main" id="{C5A7FEA0-0DAF-42BC-B311-590CBFBDAAAD}"/>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831" name="直線コネクタ 830">
          <a:extLst>
            <a:ext uri="{FF2B5EF4-FFF2-40B4-BE49-F238E27FC236}">
              <a16:creationId xmlns:a16="http://schemas.microsoft.com/office/drawing/2014/main" id="{38DD705E-C9F0-4D41-A6A3-8E760EF8F30A}"/>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832" name="テキスト ボックス 831">
          <a:extLst>
            <a:ext uri="{FF2B5EF4-FFF2-40B4-BE49-F238E27FC236}">
              <a16:creationId xmlns:a16="http://schemas.microsoft.com/office/drawing/2014/main" id="{0C17C558-13EC-4F08-BE75-23B0BEA1F67D}"/>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833" name="直線コネクタ 832">
          <a:extLst>
            <a:ext uri="{FF2B5EF4-FFF2-40B4-BE49-F238E27FC236}">
              <a16:creationId xmlns:a16="http://schemas.microsoft.com/office/drawing/2014/main" id="{37C1B3F4-8D9B-4B03-91FD-169FC18449D8}"/>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834" name="テキスト ボックス 833">
          <a:extLst>
            <a:ext uri="{FF2B5EF4-FFF2-40B4-BE49-F238E27FC236}">
              <a16:creationId xmlns:a16="http://schemas.microsoft.com/office/drawing/2014/main" id="{DA5D5899-EF3E-42E3-9B0D-79876B7762E1}"/>
            </a:ext>
          </a:extLst>
        </xdr:cNvPr>
        <xdr:cNvSpPr txBox="1"/>
      </xdr:nvSpPr>
      <xdr:spPr>
        <a:xfrm>
          <a:off x="9542936" y="62775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835" name="直線コネクタ 834">
          <a:extLst>
            <a:ext uri="{FF2B5EF4-FFF2-40B4-BE49-F238E27FC236}">
              <a16:creationId xmlns:a16="http://schemas.microsoft.com/office/drawing/2014/main" id="{525A1214-35AB-4F9E-A13A-CE1BC16D4105}"/>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836" name="テキスト ボックス 835">
          <a:extLst>
            <a:ext uri="{FF2B5EF4-FFF2-40B4-BE49-F238E27FC236}">
              <a16:creationId xmlns:a16="http://schemas.microsoft.com/office/drawing/2014/main" id="{1BCDDEA6-47B2-43FF-ABFC-17144F37934B}"/>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837" name="直線コネクタ 836">
          <a:extLst>
            <a:ext uri="{FF2B5EF4-FFF2-40B4-BE49-F238E27FC236}">
              <a16:creationId xmlns:a16="http://schemas.microsoft.com/office/drawing/2014/main" id="{386B286C-1726-41D6-B6F1-9791FED4653C}"/>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838" name="テキスト ボックス 837">
          <a:extLst>
            <a:ext uri="{FF2B5EF4-FFF2-40B4-BE49-F238E27FC236}">
              <a16:creationId xmlns:a16="http://schemas.microsoft.com/office/drawing/2014/main" id="{01FB1949-D769-4200-9334-34D1BF4C81A0}"/>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839" name="直線コネクタ 838">
          <a:extLst>
            <a:ext uri="{FF2B5EF4-FFF2-40B4-BE49-F238E27FC236}">
              <a16:creationId xmlns:a16="http://schemas.microsoft.com/office/drawing/2014/main" id="{73DDFF96-8F63-427B-AE0F-341DC3D3B199}"/>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840" name="テキスト ボックス 839">
          <a:extLst>
            <a:ext uri="{FF2B5EF4-FFF2-40B4-BE49-F238E27FC236}">
              <a16:creationId xmlns:a16="http://schemas.microsoft.com/office/drawing/2014/main" id="{4EA08A20-32F8-4462-BA77-43F4D420C9D5}"/>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841" name="直線コネクタ 840">
          <a:extLst>
            <a:ext uri="{FF2B5EF4-FFF2-40B4-BE49-F238E27FC236}">
              <a16:creationId xmlns:a16="http://schemas.microsoft.com/office/drawing/2014/main" id="{CBB2EA67-5ACF-41B3-970A-59BFC49C68E2}"/>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842" name="テキスト ボックス 841">
          <a:extLst>
            <a:ext uri="{FF2B5EF4-FFF2-40B4-BE49-F238E27FC236}">
              <a16:creationId xmlns:a16="http://schemas.microsoft.com/office/drawing/2014/main" id="{FA80B5D8-B094-44EC-A5AD-69C8C074F890}"/>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843" name="直線コネクタ 842">
          <a:extLst>
            <a:ext uri="{FF2B5EF4-FFF2-40B4-BE49-F238E27FC236}">
              <a16:creationId xmlns:a16="http://schemas.microsoft.com/office/drawing/2014/main" id="{499FC18F-DD2B-4B70-8C6E-27B86AAFD4BE}"/>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844" name="債務償還比率グラフ枠">
          <a:extLst>
            <a:ext uri="{FF2B5EF4-FFF2-40B4-BE49-F238E27FC236}">
              <a16:creationId xmlns:a16="http://schemas.microsoft.com/office/drawing/2014/main" id="{FB3D2993-E5CE-4341-BEEA-4C6A95A1F877}"/>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117620</xdr:rowOff>
    </xdr:to>
    <xdr:cxnSp macro="">
      <xdr:nvCxnSpPr>
        <xdr:cNvPr id="845" name="直線コネクタ 844">
          <a:extLst>
            <a:ext uri="{FF2B5EF4-FFF2-40B4-BE49-F238E27FC236}">
              <a16:creationId xmlns:a16="http://schemas.microsoft.com/office/drawing/2014/main" id="{187D25E7-6F3F-40FF-811A-DBA71F664750}"/>
            </a:ext>
          </a:extLst>
        </xdr:cNvPr>
        <xdr:cNvCxnSpPr/>
      </xdr:nvCxnSpPr>
      <xdr:spPr>
        <a:xfrm flipV="1">
          <a:off x="13027660" y="5160463"/>
          <a:ext cx="1269" cy="1426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121447</xdr:rowOff>
    </xdr:from>
    <xdr:ext cx="469744" cy="259045"/>
    <xdr:sp macro="" textlink="">
      <xdr:nvSpPr>
        <xdr:cNvPr id="846" name="債務償還比率最小値テキスト">
          <a:extLst>
            <a:ext uri="{FF2B5EF4-FFF2-40B4-BE49-F238E27FC236}">
              <a16:creationId xmlns:a16="http://schemas.microsoft.com/office/drawing/2014/main" id="{6C7E4442-1EC5-432E-82D0-8B74E604B899}"/>
            </a:ext>
          </a:extLst>
        </xdr:cNvPr>
        <xdr:cNvSpPr txBox="1"/>
      </xdr:nvSpPr>
      <xdr:spPr>
        <a:xfrm>
          <a:off x="13080365" y="659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117620</xdr:rowOff>
    </xdr:from>
    <xdr:to>
      <xdr:col>76</xdr:col>
      <xdr:colOff>111125</xdr:colOff>
      <xdr:row>34</xdr:row>
      <xdr:rowOff>117620</xdr:rowOff>
    </xdr:to>
    <xdr:cxnSp macro="">
      <xdr:nvCxnSpPr>
        <xdr:cNvPr id="847" name="直線コネクタ 846">
          <a:extLst>
            <a:ext uri="{FF2B5EF4-FFF2-40B4-BE49-F238E27FC236}">
              <a16:creationId xmlns:a16="http://schemas.microsoft.com/office/drawing/2014/main" id="{DA834D18-7F91-48CC-913F-E9EDE87D91F9}"/>
            </a:ext>
          </a:extLst>
        </xdr:cNvPr>
        <xdr:cNvCxnSpPr/>
      </xdr:nvCxnSpPr>
      <xdr:spPr>
        <a:xfrm>
          <a:off x="12963525" y="6587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848" name="債務償還比率最大値テキスト">
          <a:extLst>
            <a:ext uri="{FF2B5EF4-FFF2-40B4-BE49-F238E27FC236}">
              <a16:creationId xmlns:a16="http://schemas.microsoft.com/office/drawing/2014/main" id="{151F3A04-BA4D-4C89-A2C9-6C87D3A70569}"/>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849" name="直線コネクタ 848">
          <a:extLst>
            <a:ext uri="{FF2B5EF4-FFF2-40B4-BE49-F238E27FC236}">
              <a16:creationId xmlns:a16="http://schemas.microsoft.com/office/drawing/2014/main" id="{3B41D6C2-FA6F-4A6E-8579-F3F9B2598D24}"/>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65350</xdr:rowOff>
    </xdr:from>
    <xdr:ext cx="469744" cy="259045"/>
    <xdr:sp macro="" textlink="">
      <xdr:nvSpPr>
        <xdr:cNvPr id="850" name="債務償還比率平均値テキスト">
          <a:extLst>
            <a:ext uri="{FF2B5EF4-FFF2-40B4-BE49-F238E27FC236}">
              <a16:creationId xmlns:a16="http://schemas.microsoft.com/office/drawing/2014/main" id="{0C13508D-E5E6-4864-AD70-F3CDD5B1480D}"/>
            </a:ext>
          </a:extLst>
        </xdr:cNvPr>
        <xdr:cNvSpPr txBox="1"/>
      </xdr:nvSpPr>
      <xdr:spPr>
        <a:xfrm>
          <a:off x="13080365" y="53612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86923</xdr:rowOff>
    </xdr:from>
    <xdr:to>
      <xdr:col>76</xdr:col>
      <xdr:colOff>73025</xdr:colOff>
      <xdr:row>28</xdr:row>
      <xdr:rowOff>17073</xdr:rowOff>
    </xdr:to>
    <xdr:sp macro="" textlink="">
      <xdr:nvSpPr>
        <xdr:cNvPr id="851" name="フローチャート: 判断 850">
          <a:extLst>
            <a:ext uri="{FF2B5EF4-FFF2-40B4-BE49-F238E27FC236}">
              <a16:creationId xmlns:a16="http://schemas.microsoft.com/office/drawing/2014/main" id="{6EECD82D-ABA5-44A9-9754-3F1C97696BDF}"/>
            </a:ext>
          </a:extLst>
        </xdr:cNvPr>
        <xdr:cNvSpPr/>
      </xdr:nvSpPr>
      <xdr:spPr>
        <a:xfrm>
          <a:off x="13001625" y="53828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22923</xdr:rowOff>
    </xdr:from>
    <xdr:to>
      <xdr:col>72</xdr:col>
      <xdr:colOff>123825</xdr:colOff>
      <xdr:row>27</xdr:row>
      <xdr:rowOff>124523</xdr:rowOff>
    </xdr:to>
    <xdr:sp macro="" textlink="">
      <xdr:nvSpPr>
        <xdr:cNvPr id="852" name="フローチャート: 判断 851">
          <a:extLst>
            <a:ext uri="{FF2B5EF4-FFF2-40B4-BE49-F238E27FC236}">
              <a16:creationId xmlns:a16="http://schemas.microsoft.com/office/drawing/2014/main" id="{F86FAD01-0E00-4B1E-80BC-F41DFB61A6D3}"/>
            </a:ext>
          </a:extLst>
        </xdr:cNvPr>
        <xdr:cNvSpPr/>
      </xdr:nvSpPr>
      <xdr:spPr>
        <a:xfrm>
          <a:off x="12359005" y="531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26080</xdr:rowOff>
    </xdr:from>
    <xdr:to>
      <xdr:col>68</xdr:col>
      <xdr:colOff>123825</xdr:colOff>
      <xdr:row>29</xdr:row>
      <xdr:rowOff>127680</xdr:rowOff>
    </xdr:to>
    <xdr:sp macro="" textlink="">
      <xdr:nvSpPr>
        <xdr:cNvPr id="853" name="フローチャート: 判断 852">
          <a:extLst>
            <a:ext uri="{FF2B5EF4-FFF2-40B4-BE49-F238E27FC236}">
              <a16:creationId xmlns:a16="http://schemas.microsoft.com/office/drawing/2014/main" id="{35388E79-AC43-47C0-B060-75BE2CA01256}"/>
            </a:ext>
          </a:extLst>
        </xdr:cNvPr>
        <xdr:cNvSpPr/>
      </xdr:nvSpPr>
      <xdr:spPr>
        <a:xfrm>
          <a:off x="11688445" y="565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71147</xdr:rowOff>
    </xdr:from>
    <xdr:to>
      <xdr:col>64</xdr:col>
      <xdr:colOff>123825</xdr:colOff>
      <xdr:row>31</xdr:row>
      <xdr:rowOff>1297</xdr:rowOff>
    </xdr:to>
    <xdr:sp macro="" textlink="">
      <xdr:nvSpPr>
        <xdr:cNvPr id="854" name="フローチャート: 判断 853">
          <a:extLst>
            <a:ext uri="{FF2B5EF4-FFF2-40B4-BE49-F238E27FC236}">
              <a16:creationId xmlns:a16="http://schemas.microsoft.com/office/drawing/2014/main" id="{D765AFDB-10C8-4E80-9CAD-295607BD7739}"/>
            </a:ext>
          </a:extLst>
        </xdr:cNvPr>
        <xdr:cNvSpPr/>
      </xdr:nvSpPr>
      <xdr:spPr>
        <a:xfrm>
          <a:off x="11017885" y="58699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107696</xdr:rowOff>
    </xdr:from>
    <xdr:to>
      <xdr:col>60</xdr:col>
      <xdr:colOff>123825</xdr:colOff>
      <xdr:row>31</xdr:row>
      <xdr:rowOff>37846</xdr:rowOff>
    </xdr:to>
    <xdr:sp macro="" textlink="">
      <xdr:nvSpPr>
        <xdr:cNvPr id="855" name="フローチャート: 判断 854">
          <a:extLst>
            <a:ext uri="{FF2B5EF4-FFF2-40B4-BE49-F238E27FC236}">
              <a16:creationId xmlns:a16="http://schemas.microsoft.com/office/drawing/2014/main" id="{B1FB7037-C6B6-4D0F-8A3B-90B0DBBD3D6A}"/>
            </a:ext>
          </a:extLst>
        </xdr:cNvPr>
        <xdr:cNvSpPr/>
      </xdr:nvSpPr>
      <xdr:spPr>
        <a:xfrm>
          <a:off x="10347325" y="59065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856" name="テキスト ボックス 855">
          <a:extLst>
            <a:ext uri="{FF2B5EF4-FFF2-40B4-BE49-F238E27FC236}">
              <a16:creationId xmlns:a16="http://schemas.microsoft.com/office/drawing/2014/main" id="{509295DC-EA35-4876-B675-6A8461554187}"/>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857" name="テキスト ボックス 856">
          <a:extLst>
            <a:ext uri="{FF2B5EF4-FFF2-40B4-BE49-F238E27FC236}">
              <a16:creationId xmlns:a16="http://schemas.microsoft.com/office/drawing/2014/main" id="{91AB01CF-41E8-47E3-8C06-22CACAC178BA}"/>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858" name="テキスト ボックス 857">
          <a:extLst>
            <a:ext uri="{FF2B5EF4-FFF2-40B4-BE49-F238E27FC236}">
              <a16:creationId xmlns:a16="http://schemas.microsoft.com/office/drawing/2014/main" id="{FE0B2F5F-77DB-4238-B5E8-BAB1714DE03F}"/>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859" name="テキスト ボックス 858">
          <a:extLst>
            <a:ext uri="{FF2B5EF4-FFF2-40B4-BE49-F238E27FC236}">
              <a16:creationId xmlns:a16="http://schemas.microsoft.com/office/drawing/2014/main" id="{3F68B6A7-2CD5-4095-8D3A-B6C42A9CB3CA}"/>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860" name="テキスト ボックス 859">
          <a:extLst>
            <a:ext uri="{FF2B5EF4-FFF2-40B4-BE49-F238E27FC236}">
              <a16:creationId xmlns:a16="http://schemas.microsoft.com/office/drawing/2014/main" id="{FF74E045-C273-4B0A-948E-A3A64F32D6E5}"/>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26</xdr:row>
      <xdr:rowOff>23195</xdr:rowOff>
    </xdr:from>
    <xdr:to>
      <xdr:col>72</xdr:col>
      <xdr:colOff>123825</xdr:colOff>
      <xdr:row>26</xdr:row>
      <xdr:rowOff>124795</xdr:rowOff>
    </xdr:to>
    <xdr:sp macro="" textlink="">
      <xdr:nvSpPr>
        <xdr:cNvPr id="861" name="楕円 860">
          <a:extLst>
            <a:ext uri="{FF2B5EF4-FFF2-40B4-BE49-F238E27FC236}">
              <a16:creationId xmlns:a16="http://schemas.microsoft.com/office/drawing/2014/main" id="{E2C57C3C-916E-4E54-BE89-A8EE71E7C109}"/>
            </a:ext>
          </a:extLst>
        </xdr:cNvPr>
        <xdr:cNvSpPr/>
      </xdr:nvSpPr>
      <xdr:spPr>
        <a:xfrm>
          <a:off x="12359005" y="515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159829</xdr:rowOff>
    </xdr:from>
    <xdr:to>
      <xdr:col>68</xdr:col>
      <xdr:colOff>123825</xdr:colOff>
      <xdr:row>27</xdr:row>
      <xdr:rowOff>89979</xdr:rowOff>
    </xdr:to>
    <xdr:sp macro="" textlink="">
      <xdr:nvSpPr>
        <xdr:cNvPr id="862" name="楕円 861">
          <a:extLst>
            <a:ext uri="{FF2B5EF4-FFF2-40B4-BE49-F238E27FC236}">
              <a16:creationId xmlns:a16="http://schemas.microsoft.com/office/drawing/2014/main" id="{C29451A9-2974-4843-A86A-A0A321D38EEB}"/>
            </a:ext>
          </a:extLst>
        </xdr:cNvPr>
        <xdr:cNvSpPr/>
      </xdr:nvSpPr>
      <xdr:spPr>
        <a:xfrm>
          <a:off x="11688445" y="52880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26</xdr:row>
      <xdr:rowOff>73995</xdr:rowOff>
    </xdr:from>
    <xdr:to>
      <xdr:col>72</xdr:col>
      <xdr:colOff>73025</xdr:colOff>
      <xdr:row>27</xdr:row>
      <xdr:rowOff>39179</xdr:rowOff>
    </xdr:to>
    <xdr:cxnSp macro="">
      <xdr:nvCxnSpPr>
        <xdr:cNvPr id="863" name="直線コネクタ 862">
          <a:extLst>
            <a:ext uri="{FF2B5EF4-FFF2-40B4-BE49-F238E27FC236}">
              <a16:creationId xmlns:a16="http://schemas.microsoft.com/office/drawing/2014/main" id="{D1F4FE7A-A0E9-4328-A83F-02C5AE95C73C}"/>
            </a:ext>
          </a:extLst>
        </xdr:cNvPr>
        <xdr:cNvCxnSpPr/>
      </xdr:nvCxnSpPr>
      <xdr:spPr>
        <a:xfrm flipV="1">
          <a:off x="11739245" y="5202255"/>
          <a:ext cx="670560" cy="13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119462</xdr:rowOff>
    </xdr:from>
    <xdr:to>
      <xdr:col>64</xdr:col>
      <xdr:colOff>123825</xdr:colOff>
      <xdr:row>28</xdr:row>
      <xdr:rowOff>49612</xdr:rowOff>
    </xdr:to>
    <xdr:sp macro="" textlink="">
      <xdr:nvSpPr>
        <xdr:cNvPr id="864" name="楕円 863">
          <a:extLst>
            <a:ext uri="{FF2B5EF4-FFF2-40B4-BE49-F238E27FC236}">
              <a16:creationId xmlns:a16="http://schemas.microsoft.com/office/drawing/2014/main" id="{CCA99D00-A80B-4DD9-B17A-41CE53266493}"/>
            </a:ext>
          </a:extLst>
        </xdr:cNvPr>
        <xdr:cNvSpPr/>
      </xdr:nvSpPr>
      <xdr:spPr>
        <a:xfrm>
          <a:off x="11017885" y="54153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39179</xdr:rowOff>
    </xdr:from>
    <xdr:to>
      <xdr:col>68</xdr:col>
      <xdr:colOff>73025</xdr:colOff>
      <xdr:row>27</xdr:row>
      <xdr:rowOff>170262</xdr:rowOff>
    </xdr:to>
    <xdr:cxnSp macro="">
      <xdr:nvCxnSpPr>
        <xdr:cNvPr id="865" name="直線コネクタ 864">
          <a:extLst>
            <a:ext uri="{FF2B5EF4-FFF2-40B4-BE49-F238E27FC236}">
              <a16:creationId xmlns:a16="http://schemas.microsoft.com/office/drawing/2014/main" id="{E9F721E9-C676-4637-AA26-3A4744E713B1}"/>
            </a:ext>
          </a:extLst>
        </xdr:cNvPr>
        <xdr:cNvCxnSpPr/>
      </xdr:nvCxnSpPr>
      <xdr:spPr>
        <a:xfrm flipV="1">
          <a:off x="11068685" y="5335079"/>
          <a:ext cx="670560" cy="13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33138</xdr:rowOff>
    </xdr:from>
    <xdr:to>
      <xdr:col>60</xdr:col>
      <xdr:colOff>123825</xdr:colOff>
      <xdr:row>28</xdr:row>
      <xdr:rowOff>134738</xdr:rowOff>
    </xdr:to>
    <xdr:sp macro="" textlink="">
      <xdr:nvSpPr>
        <xdr:cNvPr id="866" name="楕円 865">
          <a:extLst>
            <a:ext uri="{FF2B5EF4-FFF2-40B4-BE49-F238E27FC236}">
              <a16:creationId xmlns:a16="http://schemas.microsoft.com/office/drawing/2014/main" id="{B43F8A56-56B8-4160-BAB8-414E8A97038D}"/>
            </a:ext>
          </a:extLst>
        </xdr:cNvPr>
        <xdr:cNvSpPr/>
      </xdr:nvSpPr>
      <xdr:spPr>
        <a:xfrm>
          <a:off x="10347325" y="549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170262</xdr:rowOff>
    </xdr:from>
    <xdr:to>
      <xdr:col>64</xdr:col>
      <xdr:colOff>73025</xdr:colOff>
      <xdr:row>28</xdr:row>
      <xdr:rowOff>83938</xdr:rowOff>
    </xdr:to>
    <xdr:cxnSp macro="">
      <xdr:nvCxnSpPr>
        <xdr:cNvPr id="867" name="直線コネクタ 866">
          <a:extLst>
            <a:ext uri="{FF2B5EF4-FFF2-40B4-BE49-F238E27FC236}">
              <a16:creationId xmlns:a16="http://schemas.microsoft.com/office/drawing/2014/main" id="{13916E97-EF5F-4CB1-B526-8CFD5A1C978C}"/>
            </a:ext>
          </a:extLst>
        </xdr:cNvPr>
        <xdr:cNvCxnSpPr/>
      </xdr:nvCxnSpPr>
      <xdr:spPr>
        <a:xfrm flipV="1">
          <a:off x="10398125" y="5466162"/>
          <a:ext cx="670560" cy="81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115650</xdr:rowOff>
    </xdr:from>
    <xdr:ext cx="469744" cy="259045"/>
    <xdr:sp macro="" textlink="">
      <xdr:nvSpPr>
        <xdr:cNvPr id="868" name="n_1aveValue債務償還比率">
          <a:extLst>
            <a:ext uri="{FF2B5EF4-FFF2-40B4-BE49-F238E27FC236}">
              <a16:creationId xmlns:a16="http://schemas.microsoft.com/office/drawing/2014/main" id="{C28E2081-8624-4C03-98F1-A1F06A9C4D19}"/>
            </a:ext>
          </a:extLst>
        </xdr:cNvPr>
        <xdr:cNvSpPr txBox="1"/>
      </xdr:nvSpPr>
      <xdr:spPr>
        <a:xfrm>
          <a:off x="12185092" y="5411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118807</xdr:rowOff>
    </xdr:from>
    <xdr:ext cx="469744" cy="259045"/>
    <xdr:sp macro="" textlink="">
      <xdr:nvSpPr>
        <xdr:cNvPr id="869" name="n_2aveValue債務償還比率">
          <a:extLst>
            <a:ext uri="{FF2B5EF4-FFF2-40B4-BE49-F238E27FC236}">
              <a16:creationId xmlns:a16="http://schemas.microsoft.com/office/drawing/2014/main" id="{009F3194-97B7-44AD-A015-50D4CEF59DB2}"/>
            </a:ext>
          </a:extLst>
        </xdr:cNvPr>
        <xdr:cNvSpPr txBox="1"/>
      </xdr:nvSpPr>
      <xdr:spPr>
        <a:xfrm>
          <a:off x="11527232" y="5749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163874</xdr:rowOff>
    </xdr:from>
    <xdr:ext cx="469744" cy="259045"/>
    <xdr:sp macro="" textlink="">
      <xdr:nvSpPr>
        <xdr:cNvPr id="870" name="n_3aveValue債務償還比率">
          <a:extLst>
            <a:ext uri="{FF2B5EF4-FFF2-40B4-BE49-F238E27FC236}">
              <a16:creationId xmlns:a16="http://schemas.microsoft.com/office/drawing/2014/main" id="{5A857E5D-243A-45F6-AAC8-097AA40357D5}"/>
            </a:ext>
          </a:extLst>
        </xdr:cNvPr>
        <xdr:cNvSpPr txBox="1"/>
      </xdr:nvSpPr>
      <xdr:spPr>
        <a:xfrm>
          <a:off x="10856672" y="596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28973</xdr:rowOff>
    </xdr:from>
    <xdr:ext cx="469744" cy="259045"/>
    <xdr:sp macro="" textlink="">
      <xdr:nvSpPr>
        <xdr:cNvPr id="871" name="n_4aveValue債務償還比率">
          <a:extLst>
            <a:ext uri="{FF2B5EF4-FFF2-40B4-BE49-F238E27FC236}">
              <a16:creationId xmlns:a16="http://schemas.microsoft.com/office/drawing/2014/main" id="{F15CFC19-4FF5-4251-A41F-3ADF97ABED31}"/>
            </a:ext>
          </a:extLst>
        </xdr:cNvPr>
        <xdr:cNvSpPr txBox="1"/>
      </xdr:nvSpPr>
      <xdr:spPr>
        <a:xfrm>
          <a:off x="10186112" y="5995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48269</xdr:colOff>
      <xdr:row>24</xdr:row>
      <xdr:rowOff>141322</xdr:rowOff>
    </xdr:from>
    <xdr:ext cx="405111" cy="259045"/>
    <xdr:sp macro="" textlink="">
      <xdr:nvSpPr>
        <xdr:cNvPr id="872" name="n_1mainValue債務償還比率">
          <a:extLst>
            <a:ext uri="{FF2B5EF4-FFF2-40B4-BE49-F238E27FC236}">
              <a16:creationId xmlns:a16="http://schemas.microsoft.com/office/drawing/2014/main" id="{F97BAC61-BD9C-4E8E-8149-309FC5208E5F}"/>
            </a:ext>
          </a:extLst>
        </xdr:cNvPr>
        <xdr:cNvSpPr txBox="1"/>
      </xdr:nvSpPr>
      <xdr:spPr>
        <a:xfrm>
          <a:off x="12217409" y="493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106506</xdr:rowOff>
    </xdr:from>
    <xdr:ext cx="469744" cy="259045"/>
    <xdr:sp macro="" textlink="">
      <xdr:nvSpPr>
        <xdr:cNvPr id="873" name="n_2mainValue債務償還比率">
          <a:extLst>
            <a:ext uri="{FF2B5EF4-FFF2-40B4-BE49-F238E27FC236}">
              <a16:creationId xmlns:a16="http://schemas.microsoft.com/office/drawing/2014/main" id="{A073B199-87C9-49F8-84DB-14D612059655}"/>
            </a:ext>
          </a:extLst>
        </xdr:cNvPr>
        <xdr:cNvSpPr txBox="1"/>
      </xdr:nvSpPr>
      <xdr:spPr>
        <a:xfrm>
          <a:off x="11527232" y="506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66139</xdr:rowOff>
    </xdr:from>
    <xdr:ext cx="469744" cy="259045"/>
    <xdr:sp macro="" textlink="">
      <xdr:nvSpPr>
        <xdr:cNvPr id="874" name="n_3mainValue債務償還比率">
          <a:extLst>
            <a:ext uri="{FF2B5EF4-FFF2-40B4-BE49-F238E27FC236}">
              <a16:creationId xmlns:a16="http://schemas.microsoft.com/office/drawing/2014/main" id="{CC70D046-74B3-4082-BAB1-861EBAB9B465}"/>
            </a:ext>
          </a:extLst>
        </xdr:cNvPr>
        <xdr:cNvSpPr txBox="1"/>
      </xdr:nvSpPr>
      <xdr:spPr>
        <a:xfrm>
          <a:off x="10856672" y="5194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151265</xdr:rowOff>
    </xdr:from>
    <xdr:ext cx="469744" cy="259045"/>
    <xdr:sp macro="" textlink="">
      <xdr:nvSpPr>
        <xdr:cNvPr id="875" name="n_4mainValue債務償還比率">
          <a:extLst>
            <a:ext uri="{FF2B5EF4-FFF2-40B4-BE49-F238E27FC236}">
              <a16:creationId xmlns:a16="http://schemas.microsoft.com/office/drawing/2014/main" id="{5CD02B82-C051-4E4F-817D-941833A6873F}"/>
            </a:ext>
          </a:extLst>
        </xdr:cNvPr>
        <xdr:cNvSpPr txBox="1"/>
      </xdr:nvSpPr>
      <xdr:spPr>
        <a:xfrm>
          <a:off x="10186112" y="5279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876" name="正方形/長方形 875">
          <a:extLst>
            <a:ext uri="{FF2B5EF4-FFF2-40B4-BE49-F238E27FC236}">
              <a16:creationId xmlns:a16="http://schemas.microsoft.com/office/drawing/2014/main" id="{3C357B18-5020-4D8B-9E33-368128623A58}"/>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877" name="正方形/長方形 876">
          <a:extLst>
            <a:ext uri="{FF2B5EF4-FFF2-40B4-BE49-F238E27FC236}">
              <a16:creationId xmlns:a16="http://schemas.microsoft.com/office/drawing/2014/main" id="{1D580BB7-FFFE-4ADA-A003-6400B44B3D3D}"/>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878" name="テキスト ボックス 877">
          <a:extLst>
            <a:ext uri="{FF2B5EF4-FFF2-40B4-BE49-F238E27FC236}">
              <a16:creationId xmlns:a16="http://schemas.microsoft.com/office/drawing/2014/main" id="{D4DF11AE-2E6D-412B-B0FA-1C90E8583476}"/>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879" name="テキスト ボックス 878">
          <a:extLst>
            <a:ext uri="{FF2B5EF4-FFF2-40B4-BE49-F238E27FC236}">
              <a16:creationId xmlns:a16="http://schemas.microsoft.com/office/drawing/2014/main" id="{DA4DD278-E574-465D-8872-69B87FB3F435}"/>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880" name="テキスト ボックス 879">
          <a:extLst>
            <a:ext uri="{FF2B5EF4-FFF2-40B4-BE49-F238E27FC236}">
              <a16:creationId xmlns:a16="http://schemas.microsoft.com/office/drawing/2014/main" id="{CA2BA05E-8730-48AB-901A-857656F7CD2A}"/>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881" name="テキスト ボックス 880">
          <a:extLst>
            <a:ext uri="{FF2B5EF4-FFF2-40B4-BE49-F238E27FC236}">
              <a16:creationId xmlns:a16="http://schemas.microsoft.com/office/drawing/2014/main" id="{B1CD885F-2186-470C-A11A-EC53B2F662E4}"/>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4D66CAB-9249-4C9A-8D13-293160E52455}"/>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A93C35E-C26A-4281-B09B-451A9E0A31BF}"/>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684D6E1-FAB1-4E0D-B743-B3AA1AEF8908}"/>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8B33D8A-9C98-4119-B3DD-7723AE641933}"/>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2F92AFE-8EAC-40B1-9B68-8783C3AE45BC}"/>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21B1989-BE63-4D42-AF32-EFC6FE8D5C2E}"/>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3381D85-A1C6-4C72-9825-32C246120D6F}"/>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C773D96-48B2-4148-BDEC-0DE3D7796633}"/>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C4BD083-A714-44E7-B5C5-679A7326A171}"/>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EC64A72-2EE9-44B0-B71F-D4C5BBF4B5B9}"/>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4,746
4,685
225.53
7,652,031
7,356,246
242,755
2,828,157
1,651,257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BCCAB97-A11F-4280-B4EC-09E58753AF2F}"/>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ACE0D00-9AF9-40C3-893B-5F8E4DCC4A5A}"/>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37F354B-07D0-4736-B1B4-92BDD56B38BC}"/>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EEFB0BF-D039-419F-9A7A-D57D7C50922B}"/>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59447B1-B817-4DEA-9E93-1C79AD85350C}"/>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B20C8327-D8C6-487A-9C46-F1C816C5402D}"/>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30A2EE5-4F11-45FF-9D0C-A3711C79775E}"/>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1CB8FCE-BE1D-430A-804F-583EA497A123}"/>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3C7EB2B-ACDA-4315-81B9-85E5AD3FD1AA}"/>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E3578C7-B0AD-4D7E-AC21-FBFBDB4294B6}"/>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B8392EB-F6FF-4158-8C44-F3B762819B62}"/>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EAF265D-F54D-4C76-9963-A5EAD4F2544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07FDBA9-59D8-44C3-B77E-573F4FE4722B}"/>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79A8606-07B7-4852-AC23-3FFCFDE8A02F}"/>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CD002CD-5944-4C3F-A08B-31668F351C11}"/>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2B1026A-0184-4F6E-99FF-9C778094523E}"/>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DDA8FE2-BD37-4070-8AA4-D541CAA99339}"/>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72597FF-DF5C-44EC-8A5C-4C651970B98B}"/>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158DB98-CAED-44DC-B969-CEB5B3C1D372}"/>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00D02CA-21FF-44A5-8081-915E341F6D23}"/>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4074183-3944-4A53-A4EB-5594D7C7BEEB}"/>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ADE390A-EBC6-43A3-A473-70D55C90876C}"/>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E4F67C7-5465-4CAD-A3A3-E61DAAF9F4C2}"/>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D2DF2F2-1E1E-4D3E-B474-7E988CAF49DF}"/>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18E8FEE-6C2F-481B-9E7A-C630491C6223}"/>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4AD114D-6ADB-4615-A845-EAD500E07382}"/>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F0FCB72-D8A5-4247-8BCD-7899F81AAC85}"/>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A0CFB66-6669-4B09-A35F-87C8E8DCAB21}"/>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BA561A3-0B06-43A1-831E-BE01C3A89736}"/>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EF66CA9-2392-4B53-9370-FA15C9678A46}"/>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74C2293-0CF5-4A71-810D-B18C878D9258}"/>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6856080-B205-4EB2-BFE9-75D82D31CFCD}"/>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ACDC1363-DB71-4DF6-AE78-F640D59BD9D0}"/>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A81DF6D7-540F-4E31-8468-87FC465508C5}"/>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4B4DAE81-7851-47AB-8ECC-36FF4EFC3F63}"/>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2DF9393-896B-49B6-87ED-F279CFCD6A59}"/>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BABB513C-70CD-45AC-A011-D6EB4269445D}"/>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9CC2840A-D27B-4F5F-AE44-8CB6AB24FE26}"/>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6CE9F538-CCC3-4C76-A5B7-64BB99C28685}"/>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404427C4-A0B3-40F7-A6A5-61B42323009D}"/>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5FC1EBB9-87E5-42F9-8954-B2E82FF4A4E6}"/>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679910CD-3E05-4997-8F6B-44EE58ECE8C0}"/>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ABEB86CA-D923-45BA-A26B-CE5DC5FA534C}"/>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54AED6D4-F265-44D7-8B1F-6EBA11DC76C8}"/>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FAAF1A72-24E2-4F4E-AA7F-E7ED1E9A76CF}"/>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618747DF-85A8-44DC-AE56-B19F2523C40C}"/>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22316</xdr:rowOff>
    </xdr:from>
    <xdr:to>
      <xdr:col>24</xdr:col>
      <xdr:colOff>62865</xdr:colOff>
      <xdr:row>42</xdr:row>
      <xdr:rowOff>68035</xdr:rowOff>
    </xdr:to>
    <xdr:cxnSp macro="">
      <xdr:nvCxnSpPr>
        <xdr:cNvPr id="58" name="直線コネクタ 57">
          <a:extLst>
            <a:ext uri="{FF2B5EF4-FFF2-40B4-BE49-F238E27FC236}">
              <a16:creationId xmlns:a16="http://schemas.microsoft.com/office/drawing/2014/main" id="{BABE9E0E-6E48-45B1-97B9-5E08FAF6FA1C}"/>
            </a:ext>
          </a:extLst>
        </xdr:cNvPr>
        <xdr:cNvCxnSpPr/>
      </xdr:nvCxnSpPr>
      <xdr:spPr>
        <a:xfrm flipV="1">
          <a:off x="4086225" y="5722076"/>
          <a:ext cx="0" cy="1386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71862</xdr:rowOff>
    </xdr:from>
    <xdr:ext cx="405111" cy="259045"/>
    <xdr:sp macro="" textlink="">
      <xdr:nvSpPr>
        <xdr:cNvPr id="59" name="【道路】&#10;有形固定資産減価償却率最小値テキスト">
          <a:extLst>
            <a:ext uri="{FF2B5EF4-FFF2-40B4-BE49-F238E27FC236}">
              <a16:creationId xmlns:a16="http://schemas.microsoft.com/office/drawing/2014/main" id="{A3AF0AE0-FC1E-48D6-9B25-B78930A56822}"/>
            </a:ext>
          </a:extLst>
        </xdr:cNvPr>
        <xdr:cNvSpPr txBox="1"/>
      </xdr:nvSpPr>
      <xdr:spPr>
        <a:xfrm>
          <a:off x="4124960" y="711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68035</xdr:rowOff>
    </xdr:from>
    <xdr:to>
      <xdr:col>24</xdr:col>
      <xdr:colOff>152400</xdr:colOff>
      <xdr:row>42</xdr:row>
      <xdr:rowOff>68035</xdr:rowOff>
    </xdr:to>
    <xdr:cxnSp macro="">
      <xdr:nvCxnSpPr>
        <xdr:cNvPr id="60" name="直線コネクタ 59">
          <a:extLst>
            <a:ext uri="{FF2B5EF4-FFF2-40B4-BE49-F238E27FC236}">
              <a16:creationId xmlns:a16="http://schemas.microsoft.com/office/drawing/2014/main" id="{03676BF4-A94C-4DCF-82C9-9DBD865FD880}"/>
            </a:ext>
          </a:extLst>
        </xdr:cNvPr>
        <xdr:cNvCxnSpPr/>
      </xdr:nvCxnSpPr>
      <xdr:spPr>
        <a:xfrm>
          <a:off x="4020820" y="71089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140443</xdr:rowOff>
    </xdr:from>
    <xdr:ext cx="405111" cy="259045"/>
    <xdr:sp macro="" textlink="">
      <xdr:nvSpPr>
        <xdr:cNvPr id="61" name="【道路】&#10;有形固定資産減価償却率最大値テキスト">
          <a:extLst>
            <a:ext uri="{FF2B5EF4-FFF2-40B4-BE49-F238E27FC236}">
              <a16:creationId xmlns:a16="http://schemas.microsoft.com/office/drawing/2014/main" id="{3E9E9CFC-5A1D-4BA3-86BA-08B3803028C2}"/>
            </a:ext>
          </a:extLst>
        </xdr:cNvPr>
        <xdr:cNvSpPr txBox="1"/>
      </xdr:nvSpPr>
      <xdr:spPr>
        <a:xfrm>
          <a:off x="4124960" y="5504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22316</xdr:rowOff>
    </xdr:from>
    <xdr:to>
      <xdr:col>24</xdr:col>
      <xdr:colOff>152400</xdr:colOff>
      <xdr:row>34</xdr:row>
      <xdr:rowOff>22316</xdr:rowOff>
    </xdr:to>
    <xdr:cxnSp macro="">
      <xdr:nvCxnSpPr>
        <xdr:cNvPr id="62" name="直線コネクタ 61">
          <a:extLst>
            <a:ext uri="{FF2B5EF4-FFF2-40B4-BE49-F238E27FC236}">
              <a16:creationId xmlns:a16="http://schemas.microsoft.com/office/drawing/2014/main" id="{08C62980-99AE-4DE6-83D7-7593F3EA4D65}"/>
            </a:ext>
          </a:extLst>
        </xdr:cNvPr>
        <xdr:cNvCxnSpPr/>
      </xdr:nvCxnSpPr>
      <xdr:spPr>
        <a:xfrm>
          <a:off x="4020820" y="57220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158949</xdr:rowOff>
    </xdr:from>
    <xdr:ext cx="405111" cy="259045"/>
    <xdr:sp macro="" textlink="">
      <xdr:nvSpPr>
        <xdr:cNvPr id="63" name="【道路】&#10;有形固定資産減価償却率平均値テキスト">
          <a:extLst>
            <a:ext uri="{FF2B5EF4-FFF2-40B4-BE49-F238E27FC236}">
              <a16:creationId xmlns:a16="http://schemas.microsoft.com/office/drawing/2014/main" id="{192A7D1D-9F08-48D2-85B7-DC04CEE1AFD3}"/>
            </a:ext>
          </a:extLst>
        </xdr:cNvPr>
        <xdr:cNvSpPr txBox="1"/>
      </xdr:nvSpPr>
      <xdr:spPr>
        <a:xfrm>
          <a:off x="4124960" y="65292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9072</xdr:rowOff>
    </xdr:from>
    <xdr:to>
      <xdr:col>24</xdr:col>
      <xdr:colOff>114300</xdr:colOff>
      <xdr:row>39</xdr:row>
      <xdr:rowOff>110672</xdr:rowOff>
    </xdr:to>
    <xdr:sp macro="" textlink="">
      <xdr:nvSpPr>
        <xdr:cNvPr id="64" name="フローチャート: 判断 63">
          <a:extLst>
            <a:ext uri="{FF2B5EF4-FFF2-40B4-BE49-F238E27FC236}">
              <a16:creationId xmlns:a16="http://schemas.microsoft.com/office/drawing/2014/main" id="{2F0CBFF1-B0E7-45D4-B784-D414C4F44FBE}"/>
            </a:ext>
          </a:extLst>
        </xdr:cNvPr>
        <xdr:cNvSpPr/>
      </xdr:nvSpPr>
      <xdr:spPr>
        <a:xfrm>
          <a:off x="4036060" y="6547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162560</xdr:rowOff>
    </xdr:from>
    <xdr:to>
      <xdr:col>20</xdr:col>
      <xdr:colOff>38100</xdr:colOff>
      <xdr:row>39</xdr:row>
      <xdr:rowOff>92710</xdr:rowOff>
    </xdr:to>
    <xdr:sp macro="" textlink="">
      <xdr:nvSpPr>
        <xdr:cNvPr id="65" name="フローチャート: 判断 64">
          <a:extLst>
            <a:ext uri="{FF2B5EF4-FFF2-40B4-BE49-F238E27FC236}">
              <a16:creationId xmlns:a16="http://schemas.microsoft.com/office/drawing/2014/main" id="{DBAE07E7-10D3-4431-8154-7D177E95EF3C}"/>
            </a:ext>
          </a:extLst>
        </xdr:cNvPr>
        <xdr:cNvSpPr/>
      </xdr:nvSpPr>
      <xdr:spPr>
        <a:xfrm>
          <a:off x="3312160" y="65328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2540</xdr:rowOff>
    </xdr:from>
    <xdr:to>
      <xdr:col>15</xdr:col>
      <xdr:colOff>101600</xdr:colOff>
      <xdr:row>39</xdr:row>
      <xdr:rowOff>104140</xdr:rowOff>
    </xdr:to>
    <xdr:sp macro="" textlink="">
      <xdr:nvSpPr>
        <xdr:cNvPr id="66" name="フローチャート: 判断 65">
          <a:extLst>
            <a:ext uri="{FF2B5EF4-FFF2-40B4-BE49-F238E27FC236}">
              <a16:creationId xmlns:a16="http://schemas.microsoft.com/office/drawing/2014/main" id="{7385469B-9F72-4961-B0E1-3262954DFD66}"/>
            </a:ext>
          </a:extLst>
        </xdr:cNvPr>
        <xdr:cNvSpPr/>
      </xdr:nvSpPr>
      <xdr:spPr>
        <a:xfrm>
          <a:off x="25146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152763</xdr:rowOff>
    </xdr:from>
    <xdr:to>
      <xdr:col>10</xdr:col>
      <xdr:colOff>165100</xdr:colOff>
      <xdr:row>39</xdr:row>
      <xdr:rowOff>82913</xdr:rowOff>
    </xdr:to>
    <xdr:sp macro="" textlink="">
      <xdr:nvSpPr>
        <xdr:cNvPr id="67" name="フローチャート: 判断 66">
          <a:extLst>
            <a:ext uri="{FF2B5EF4-FFF2-40B4-BE49-F238E27FC236}">
              <a16:creationId xmlns:a16="http://schemas.microsoft.com/office/drawing/2014/main" id="{C4CF8D58-29D0-4007-9180-3AD870BA1DEE}"/>
            </a:ext>
          </a:extLst>
        </xdr:cNvPr>
        <xdr:cNvSpPr/>
      </xdr:nvSpPr>
      <xdr:spPr>
        <a:xfrm>
          <a:off x="1739900" y="65230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162560</xdr:rowOff>
    </xdr:from>
    <xdr:to>
      <xdr:col>6</xdr:col>
      <xdr:colOff>38100</xdr:colOff>
      <xdr:row>39</xdr:row>
      <xdr:rowOff>92710</xdr:rowOff>
    </xdr:to>
    <xdr:sp macro="" textlink="">
      <xdr:nvSpPr>
        <xdr:cNvPr id="68" name="フローチャート: 判断 67">
          <a:extLst>
            <a:ext uri="{FF2B5EF4-FFF2-40B4-BE49-F238E27FC236}">
              <a16:creationId xmlns:a16="http://schemas.microsoft.com/office/drawing/2014/main" id="{733435A5-525F-4EEF-82ED-3F4400AA2870}"/>
            </a:ext>
          </a:extLst>
        </xdr:cNvPr>
        <xdr:cNvSpPr/>
      </xdr:nvSpPr>
      <xdr:spPr>
        <a:xfrm>
          <a:off x="965200" y="65328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4C86A56-9B36-4186-AB96-4DC79BBB1837}"/>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C284C91F-6647-4B76-8B0A-4F22215D794D}"/>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BA6A83-19A3-484D-AD98-08C8CD81CACA}"/>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35E644BD-B44D-4A1A-B2E2-E77C331F043D}"/>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D59D62E7-242F-46AD-8A32-38DC00EBFC8D}"/>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125004</xdr:rowOff>
    </xdr:from>
    <xdr:to>
      <xdr:col>24</xdr:col>
      <xdr:colOff>114300</xdr:colOff>
      <xdr:row>38</xdr:row>
      <xdr:rowOff>55155</xdr:rowOff>
    </xdr:to>
    <xdr:sp macro="" textlink="">
      <xdr:nvSpPr>
        <xdr:cNvPr id="74" name="楕円 73">
          <a:extLst>
            <a:ext uri="{FF2B5EF4-FFF2-40B4-BE49-F238E27FC236}">
              <a16:creationId xmlns:a16="http://schemas.microsoft.com/office/drawing/2014/main" id="{D39BDF31-0AB6-4A46-BBAE-98E94DE5237A}"/>
            </a:ext>
          </a:extLst>
        </xdr:cNvPr>
        <xdr:cNvSpPr/>
      </xdr:nvSpPr>
      <xdr:spPr>
        <a:xfrm>
          <a:off x="4036060" y="6327684"/>
          <a:ext cx="101600" cy="9779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147881</xdr:rowOff>
    </xdr:from>
    <xdr:ext cx="405111" cy="259045"/>
    <xdr:sp macro="" textlink="">
      <xdr:nvSpPr>
        <xdr:cNvPr id="75" name="【道路】&#10;有形固定資産減価償却率該当値テキスト">
          <a:extLst>
            <a:ext uri="{FF2B5EF4-FFF2-40B4-BE49-F238E27FC236}">
              <a16:creationId xmlns:a16="http://schemas.microsoft.com/office/drawing/2014/main" id="{BEF6D013-F681-429A-907B-4872355F15BD}"/>
            </a:ext>
          </a:extLst>
        </xdr:cNvPr>
        <xdr:cNvSpPr txBox="1"/>
      </xdr:nvSpPr>
      <xdr:spPr>
        <a:xfrm>
          <a:off x="4124960" y="6182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54792</xdr:rowOff>
    </xdr:from>
    <xdr:to>
      <xdr:col>20</xdr:col>
      <xdr:colOff>38100</xdr:colOff>
      <xdr:row>37</xdr:row>
      <xdr:rowOff>156392</xdr:rowOff>
    </xdr:to>
    <xdr:sp macro="" textlink="">
      <xdr:nvSpPr>
        <xdr:cNvPr id="76" name="楕円 75">
          <a:extLst>
            <a:ext uri="{FF2B5EF4-FFF2-40B4-BE49-F238E27FC236}">
              <a16:creationId xmlns:a16="http://schemas.microsoft.com/office/drawing/2014/main" id="{90A04BAF-21D6-4918-A22F-3EDA5C401373}"/>
            </a:ext>
          </a:extLst>
        </xdr:cNvPr>
        <xdr:cNvSpPr/>
      </xdr:nvSpPr>
      <xdr:spPr>
        <a:xfrm>
          <a:off x="3312160" y="62574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105592</xdr:rowOff>
    </xdr:from>
    <xdr:to>
      <xdr:col>24</xdr:col>
      <xdr:colOff>63500</xdr:colOff>
      <xdr:row>38</xdr:row>
      <xdr:rowOff>4354</xdr:rowOff>
    </xdr:to>
    <xdr:cxnSp macro="">
      <xdr:nvCxnSpPr>
        <xdr:cNvPr id="77" name="直線コネクタ 76">
          <a:extLst>
            <a:ext uri="{FF2B5EF4-FFF2-40B4-BE49-F238E27FC236}">
              <a16:creationId xmlns:a16="http://schemas.microsoft.com/office/drawing/2014/main" id="{C0BE1358-4002-4A4E-B9D8-DEDED2B105D3}"/>
            </a:ext>
          </a:extLst>
        </xdr:cNvPr>
        <xdr:cNvCxnSpPr/>
      </xdr:nvCxnSpPr>
      <xdr:spPr>
        <a:xfrm>
          <a:off x="3355340" y="6308272"/>
          <a:ext cx="731520" cy="66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22134</xdr:rowOff>
    </xdr:from>
    <xdr:to>
      <xdr:col>15</xdr:col>
      <xdr:colOff>101600</xdr:colOff>
      <xdr:row>37</xdr:row>
      <xdr:rowOff>123734</xdr:rowOff>
    </xdr:to>
    <xdr:sp macro="" textlink="">
      <xdr:nvSpPr>
        <xdr:cNvPr id="78" name="楕円 77">
          <a:extLst>
            <a:ext uri="{FF2B5EF4-FFF2-40B4-BE49-F238E27FC236}">
              <a16:creationId xmlns:a16="http://schemas.microsoft.com/office/drawing/2014/main" id="{4D49DDF9-460A-42B5-99EC-DCB22F42895E}"/>
            </a:ext>
          </a:extLst>
        </xdr:cNvPr>
        <xdr:cNvSpPr/>
      </xdr:nvSpPr>
      <xdr:spPr>
        <a:xfrm>
          <a:off x="2514600" y="622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72934</xdr:rowOff>
    </xdr:from>
    <xdr:to>
      <xdr:col>19</xdr:col>
      <xdr:colOff>177800</xdr:colOff>
      <xdr:row>37</xdr:row>
      <xdr:rowOff>105592</xdr:rowOff>
    </xdr:to>
    <xdr:cxnSp macro="">
      <xdr:nvCxnSpPr>
        <xdr:cNvPr id="79" name="直線コネクタ 78">
          <a:extLst>
            <a:ext uri="{FF2B5EF4-FFF2-40B4-BE49-F238E27FC236}">
              <a16:creationId xmlns:a16="http://schemas.microsoft.com/office/drawing/2014/main" id="{C4A2D265-FC49-4633-8871-7ADCEE3BF9B0}"/>
            </a:ext>
          </a:extLst>
        </xdr:cNvPr>
        <xdr:cNvCxnSpPr/>
      </xdr:nvCxnSpPr>
      <xdr:spPr>
        <a:xfrm>
          <a:off x="2565400" y="6275614"/>
          <a:ext cx="78994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907</xdr:rowOff>
    </xdr:from>
    <xdr:to>
      <xdr:col>10</xdr:col>
      <xdr:colOff>165100</xdr:colOff>
      <xdr:row>37</xdr:row>
      <xdr:rowOff>102507</xdr:rowOff>
    </xdr:to>
    <xdr:sp macro="" textlink="">
      <xdr:nvSpPr>
        <xdr:cNvPr id="80" name="楕円 79">
          <a:extLst>
            <a:ext uri="{FF2B5EF4-FFF2-40B4-BE49-F238E27FC236}">
              <a16:creationId xmlns:a16="http://schemas.microsoft.com/office/drawing/2014/main" id="{A81CE6BB-3EAE-41CA-A684-D2C4F2484F99}"/>
            </a:ext>
          </a:extLst>
        </xdr:cNvPr>
        <xdr:cNvSpPr/>
      </xdr:nvSpPr>
      <xdr:spPr>
        <a:xfrm>
          <a:off x="1739900" y="6203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51707</xdr:rowOff>
    </xdr:from>
    <xdr:to>
      <xdr:col>15</xdr:col>
      <xdr:colOff>50800</xdr:colOff>
      <xdr:row>37</xdr:row>
      <xdr:rowOff>72934</xdr:rowOff>
    </xdr:to>
    <xdr:cxnSp macro="">
      <xdr:nvCxnSpPr>
        <xdr:cNvPr id="81" name="直線コネクタ 80">
          <a:extLst>
            <a:ext uri="{FF2B5EF4-FFF2-40B4-BE49-F238E27FC236}">
              <a16:creationId xmlns:a16="http://schemas.microsoft.com/office/drawing/2014/main" id="{B413E891-C969-400C-B060-C6E76CEFAAAD}"/>
            </a:ext>
          </a:extLst>
        </xdr:cNvPr>
        <xdr:cNvCxnSpPr/>
      </xdr:nvCxnSpPr>
      <xdr:spPr>
        <a:xfrm>
          <a:off x="1790700" y="6254387"/>
          <a:ext cx="7747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159294</xdr:rowOff>
    </xdr:from>
    <xdr:to>
      <xdr:col>6</xdr:col>
      <xdr:colOff>38100</xdr:colOff>
      <xdr:row>37</xdr:row>
      <xdr:rowOff>89444</xdr:rowOff>
    </xdr:to>
    <xdr:sp macro="" textlink="">
      <xdr:nvSpPr>
        <xdr:cNvPr id="82" name="楕円 81">
          <a:extLst>
            <a:ext uri="{FF2B5EF4-FFF2-40B4-BE49-F238E27FC236}">
              <a16:creationId xmlns:a16="http://schemas.microsoft.com/office/drawing/2014/main" id="{A9C189D0-E768-4FC4-857E-9BC1D4550C85}"/>
            </a:ext>
          </a:extLst>
        </xdr:cNvPr>
        <xdr:cNvSpPr/>
      </xdr:nvSpPr>
      <xdr:spPr>
        <a:xfrm>
          <a:off x="965200" y="619433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38644</xdr:rowOff>
    </xdr:from>
    <xdr:to>
      <xdr:col>10</xdr:col>
      <xdr:colOff>114300</xdr:colOff>
      <xdr:row>37</xdr:row>
      <xdr:rowOff>51707</xdr:rowOff>
    </xdr:to>
    <xdr:cxnSp macro="">
      <xdr:nvCxnSpPr>
        <xdr:cNvPr id="83" name="直線コネクタ 82">
          <a:extLst>
            <a:ext uri="{FF2B5EF4-FFF2-40B4-BE49-F238E27FC236}">
              <a16:creationId xmlns:a16="http://schemas.microsoft.com/office/drawing/2014/main" id="{5CD66929-3A09-463C-B46F-537E0D1AC409}"/>
            </a:ext>
          </a:extLst>
        </xdr:cNvPr>
        <xdr:cNvCxnSpPr/>
      </xdr:nvCxnSpPr>
      <xdr:spPr>
        <a:xfrm>
          <a:off x="1008380" y="6241324"/>
          <a:ext cx="78232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83837</xdr:rowOff>
    </xdr:from>
    <xdr:ext cx="405111" cy="259045"/>
    <xdr:sp macro="" textlink="">
      <xdr:nvSpPr>
        <xdr:cNvPr id="84" name="n_1aveValue【道路】&#10;有形固定資産減価償却率">
          <a:extLst>
            <a:ext uri="{FF2B5EF4-FFF2-40B4-BE49-F238E27FC236}">
              <a16:creationId xmlns:a16="http://schemas.microsoft.com/office/drawing/2014/main" id="{2F14691E-4510-4ACD-9875-57E582F15729}"/>
            </a:ext>
          </a:extLst>
        </xdr:cNvPr>
        <xdr:cNvSpPr txBox="1"/>
      </xdr:nvSpPr>
      <xdr:spPr>
        <a:xfrm>
          <a:off x="317056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95267</xdr:rowOff>
    </xdr:from>
    <xdr:ext cx="405111" cy="259045"/>
    <xdr:sp macro="" textlink="">
      <xdr:nvSpPr>
        <xdr:cNvPr id="85" name="n_2aveValue【道路】&#10;有形固定資産減価償却率">
          <a:extLst>
            <a:ext uri="{FF2B5EF4-FFF2-40B4-BE49-F238E27FC236}">
              <a16:creationId xmlns:a16="http://schemas.microsoft.com/office/drawing/2014/main" id="{94C9E899-BEE6-4D10-A501-00F77052CC27}"/>
            </a:ext>
          </a:extLst>
        </xdr:cNvPr>
        <xdr:cNvSpPr txBox="1"/>
      </xdr:nvSpPr>
      <xdr:spPr>
        <a:xfrm>
          <a:off x="238570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74040</xdr:rowOff>
    </xdr:from>
    <xdr:ext cx="405111" cy="259045"/>
    <xdr:sp macro="" textlink="">
      <xdr:nvSpPr>
        <xdr:cNvPr id="86" name="n_3aveValue【道路】&#10;有形固定資産減価償却率">
          <a:extLst>
            <a:ext uri="{FF2B5EF4-FFF2-40B4-BE49-F238E27FC236}">
              <a16:creationId xmlns:a16="http://schemas.microsoft.com/office/drawing/2014/main" id="{2D27A322-E379-4440-851E-F9394514FDB6}"/>
            </a:ext>
          </a:extLst>
        </xdr:cNvPr>
        <xdr:cNvSpPr txBox="1"/>
      </xdr:nvSpPr>
      <xdr:spPr>
        <a:xfrm>
          <a:off x="1611004" y="661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83837</xdr:rowOff>
    </xdr:from>
    <xdr:ext cx="405111" cy="259045"/>
    <xdr:sp macro="" textlink="">
      <xdr:nvSpPr>
        <xdr:cNvPr id="87" name="n_4aveValue【道路】&#10;有形固定資産減価償却率">
          <a:extLst>
            <a:ext uri="{FF2B5EF4-FFF2-40B4-BE49-F238E27FC236}">
              <a16:creationId xmlns:a16="http://schemas.microsoft.com/office/drawing/2014/main" id="{FF130360-588D-46D1-9BFE-070414302831}"/>
            </a:ext>
          </a:extLst>
        </xdr:cNvPr>
        <xdr:cNvSpPr txBox="1"/>
      </xdr:nvSpPr>
      <xdr:spPr>
        <a:xfrm>
          <a:off x="83630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1469</xdr:rowOff>
    </xdr:from>
    <xdr:ext cx="405111" cy="259045"/>
    <xdr:sp macro="" textlink="">
      <xdr:nvSpPr>
        <xdr:cNvPr id="88" name="n_1mainValue【道路】&#10;有形固定資産減価償却率">
          <a:extLst>
            <a:ext uri="{FF2B5EF4-FFF2-40B4-BE49-F238E27FC236}">
              <a16:creationId xmlns:a16="http://schemas.microsoft.com/office/drawing/2014/main" id="{8B9851A9-93D1-48C0-A5A4-394721B53ED0}"/>
            </a:ext>
          </a:extLst>
        </xdr:cNvPr>
        <xdr:cNvSpPr txBox="1"/>
      </xdr:nvSpPr>
      <xdr:spPr>
        <a:xfrm>
          <a:off x="3170564" y="6036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140261</xdr:rowOff>
    </xdr:from>
    <xdr:ext cx="405111" cy="259045"/>
    <xdr:sp macro="" textlink="">
      <xdr:nvSpPr>
        <xdr:cNvPr id="89" name="n_2mainValue【道路】&#10;有形固定資産減価償却率">
          <a:extLst>
            <a:ext uri="{FF2B5EF4-FFF2-40B4-BE49-F238E27FC236}">
              <a16:creationId xmlns:a16="http://schemas.microsoft.com/office/drawing/2014/main" id="{10576D79-CF28-4588-8874-F1AEFD8CAFF3}"/>
            </a:ext>
          </a:extLst>
        </xdr:cNvPr>
        <xdr:cNvSpPr txBox="1"/>
      </xdr:nvSpPr>
      <xdr:spPr>
        <a:xfrm>
          <a:off x="2385704" y="600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119034</xdr:rowOff>
    </xdr:from>
    <xdr:ext cx="405111" cy="259045"/>
    <xdr:sp macro="" textlink="">
      <xdr:nvSpPr>
        <xdr:cNvPr id="90" name="n_3mainValue【道路】&#10;有形固定資産減価償却率">
          <a:extLst>
            <a:ext uri="{FF2B5EF4-FFF2-40B4-BE49-F238E27FC236}">
              <a16:creationId xmlns:a16="http://schemas.microsoft.com/office/drawing/2014/main" id="{DD65DA78-E337-4D85-9429-E9FC0E0F19B6}"/>
            </a:ext>
          </a:extLst>
        </xdr:cNvPr>
        <xdr:cNvSpPr txBox="1"/>
      </xdr:nvSpPr>
      <xdr:spPr>
        <a:xfrm>
          <a:off x="1611004" y="5986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105971</xdr:rowOff>
    </xdr:from>
    <xdr:ext cx="405111" cy="259045"/>
    <xdr:sp macro="" textlink="">
      <xdr:nvSpPr>
        <xdr:cNvPr id="91" name="n_4mainValue【道路】&#10;有形固定資産減価償却率">
          <a:extLst>
            <a:ext uri="{FF2B5EF4-FFF2-40B4-BE49-F238E27FC236}">
              <a16:creationId xmlns:a16="http://schemas.microsoft.com/office/drawing/2014/main" id="{86768F2B-4727-4D8D-9E41-2DB728076E3B}"/>
            </a:ext>
          </a:extLst>
        </xdr:cNvPr>
        <xdr:cNvSpPr txBox="1"/>
      </xdr:nvSpPr>
      <xdr:spPr>
        <a:xfrm>
          <a:off x="836304" y="5973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2F7632F7-626F-4281-B245-DE3D68DBA4A6}"/>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B742BE95-4A97-45C9-B5F0-A7A19FE7C9C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26BC22D8-CBA5-489D-BBDD-BD8AD5BB8412}"/>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3F87C3DF-B411-45E7-9A5F-C4A321651499}"/>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D2D60801-DFFB-4EE2-B92E-8AF6F9C47F36}"/>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E89C96C6-C52F-4AD2-80CB-75D36407C51E}"/>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2E728E6A-4E7F-4C8A-9E58-22E07D4DB327}"/>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6C88DD2F-020A-49A4-88BB-94DF2D45E683}"/>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A8A6EB5D-C889-4EB3-BBE3-FF0A3DCF871C}"/>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E290779-723C-407D-B8FF-5941A4B2EF6A}"/>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06CC6B02-A7D2-428C-A793-800179CB133C}"/>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6B8A71B9-EE27-40C5-AC68-FB3E0135B867}"/>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391FF78C-BF82-4A66-AF8D-1DD0EEF6E906}"/>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5" name="テキスト ボックス 104">
          <a:extLst>
            <a:ext uri="{FF2B5EF4-FFF2-40B4-BE49-F238E27FC236}">
              <a16:creationId xmlns:a16="http://schemas.microsoft.com/office/drawing/2014/main" id="{D86AAF20-38C3-4DB5-A256-28FE3A346BDF}"/>
            </a:ext>
          </a:extLst>
        </xdr:cNvPr>
        <xdr:cNvSpPr txBox="1"/>
      </xdr:nvSpPr>
      <xdr:spPr>
        <a:xfrm>
          <a:off x="529992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B06D5037-A6EF-4E29-8D1A-625DDEEBDE3D}"/>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7" name="テキスト ボックス 106">
          <a:extLst>
            <a:ext uri="{FF2B5EF4-FFF2-40B4-BE49-F238E27FC236}">
              <a16:creationId xmlns:a16="http://schemas.microsoft.com/office/drawing/2014/main" id="{FC8AABF9-F8AD-4BAC-80C1-AB725E06E546}"/>
            </a:ext>
          </a:extLst>
        </xdr:cNvPr>
        <xdr:cNvSpPr txBox="1"/>
      </xdr:nvSpPr>
      <xdr:spPr>
        <a:xfrm>
          <a:off x="529992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04D2CBEC-8D34-4590-9095-5E9975D7508D}"/>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9" name="テキスト ボックス 108">
          <a:extLst>
            <a:ext uri="{FF2B5EF4-FFF2-40B4-BE49-F238E27FC236}">
              <a16:creationId xmlns:a16="http://schemas.microsoft.com/office/drawing/2014/main" id="{9E836BCE-1CDE-4433-BF9E-D5776B780D45}"/>
            </a:ext>
          </a:extLst>
        </xdr:cNvPr>
        <xdr:cNvSpPr txBox="1"/>
      </xdr:nvSpPr>
      <xdr:spPr>
        <a:xfrm>
          <a:off x="529992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A3466C15-AD54-44E1-9DB4-5B81C4996CFE}"/>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1" name="テキスト ボックス 110">
          <a:extLst>
            <a:ext uri="{FF2B5EF4-FFF2-40B4-BE49-F238E27FC236}">
              <a16:creationId xmlns:a16="http://schemas.microsoft.com/office/drawing/2014/main" id="{F7A318FF-93C4-43B5-A3FB-E6902DB7A840}"/>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1ADBD5D2-3219-46D4-A68A-00348F3ECDFF}"/>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26667</xdr:rowOff>
    </xdr:from>
    <xdr:to>
      <xdr:col>54</xdr:col>
      <xdr:colOff>189865</xdr:colOff>
      <xdr:row>41</xdr:row>
      <xdr:rowOff>131585</xdr:rowOff>
    </xdr:to>
    <xdr:cxnSp macro="">
      <xdr:nvCxnSpPr>
        <xdr:cNvPr id="113" name="直線コネクタ 112">
          <a:extLst>
            <a:ext uri="{FF2B5EF4-FFF2-40B4-BE49-F238E27FC236}">
              <a16:creationId xmlns:a16="http://schemas.microsoft.com/office/drawing/2014/main" id="{4C0380DC-0EB0-408D-8202-242C4D83864B}"/>
            </a:ext>
          </a:extLst>
        </xdr:cNvPr>
        <xdr:cNvCxnSpPr/>
      </xdr:nvCxnSpPr>
      <xdr:spPr>
        <a:xfrm flipV="1">
          <a:off x="9219565" y="5726427"/>
          <a:ext cx="0" cy="1278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135412</xdr:rowOff>
    </xdr:from>
    <xdr:ext cx="469744" cy="259045"/>
    <xdr:sp macro="" textlink="">
      <xdr:nvSpPr>
        <xdr:cNvPr id="114" name="【道路】&#10;一人当たり延長最小値テキスト">
          <a:extLst>
            <a:ext uri="{FF2B5EF4-FFF2-40B4-BE49-F238E27FC236}">
              <a16:creationId xmlns:a16="http://schemas.microsoft.com/office/drawing/2014/main" id="{F685EEBA-8EE0-4FB7-9123-D85F2E97ABDF}"/>
            </a:ext>
          </a:extLst>
        </xdr:cNvPr>
        <xdr:cNvSpPr txBox="1"/>
      </xdr:nvSpPr>
      <xdr:spPr>
        <a:xfrm>
          <a:off x="9258300" y="7008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131585</xdr:rowOff>
    </xdr:from>
    <xdr:to>
      <xdr:col>55</xdr:col>
      <xdr:colOff>88900</xdr:colOff>
      <xdr:row>41</xdr:row>
      <xdr:rowOff>131585</xdr:rowOff>
    </xdr:to>
    <xdr:cxnSp macro="">
      <xdr:nvCxnSpPr>
        <xdr:cNvPr id="115" name="直線コネクタ 114">
          <a:extLst>
            <a:ext uri="{FF2B5EF4-FFF2-40B4-BE49-F238E27FC236}">
              <a16:creationId xmlns:a16="http://schemas.microsoft.com/office/drawing/2014/main" id="{251D666A-1707-4631-A333-A60A7FBC19AB}"/>
            </a:ext>
          </a:extLst>
        </xdr:cNvPr>
        <xdr:cNvCxnSpPr/>
      </xdr:nvCxnSpPr>
      <xdr:spPr>
        <a:xfrm>
          <a:off x="9154160" y="70048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144794</xdr:rowOff>
    </xdr:from>
    <xdr:ext cx="599010" cy="259045"/>
    <xdr:sp macro="" textlink="">
      <xdr:nvSpPr>
        <xdr:cNvPr id="116" name="【道路】&#10;一人当たり延長最大値テキスト">
          <a:extLst>
            <a:ext uri="{FF2B5EF4-FFF2-40B4-BE49-F238E27FC236}">
              <a16:creationId xmlns:a16="http://schemas.microsoft.com/office/drawing/2014/main" id="{C3287E38-FBA3-4352-95C0-CC3397F20B80}"/>
            </a:ext>
          </a:extLst>
        </xdr:cNvPr>
        <xdr:cNvSpPr txBox="1"/>
      </xdr:nvSpPr>
      <xdr:spPr>
        <a:xfrm>
          <a:off x="9258300" y="5509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26667</xdr:rowOff>
    </xdr:from>
    <xdr:to>
      <xdr:col>55</xdr:col>
      <xdr:colOff>88900</xdr:colOff>
      <xdr:row>34</xdr:row>
      <xdr:rowOff>26667</xdr:rowOff>
    </xdr:to>
    <xdr:cxnSp macro="">
      <xdr:nvCxnSpPr>
        <xdr:cNvPr id="117" name="直線コネクタ 116">
          <a:extLst>
            <a:ext uri="{FF2B5EF4-FFF2-40B4-BE49-F238E27FC236}">
              <a16:creationId xmlns:a16="http://schemas.microsoft.com/office/drawing/2014/main" id="{36E67BA3-EC9D-40C7-A406-4C8093719BA1}"/>
            </a:ext>
          </a:extLst>
        </xdr:cNvPr>
        <xdr:cNvCxnSpPr/>
      </xdr:nvCxnSpPr>
      <xdr:spPr>
        <a:xfrm>
          <a:off x="9154160" y="5726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128858</xdr:rowOff>
    </xdr:from>
    <xdr:ext cx="534377" cy="259045"/>
    <xdr:sp macro="" textlink="">
      <xdr:nvSpPr>
        <xdr:cNvPr id="118" name="【道路】&#10;一人当たり延長平均値テキスト">
          <a:extLst>
            <a:ext uri="{FF2B5EF4-FFF2-40B4-BE49-F238E27FC236}">
              <a16:creationId xmlns:a16="http://schemas.microsoft.com/office/drawing/2014/main" id="{B1D2A425-6D26-4FC2-9A6E-E1E5CF792399}"/>
            </a:ext>
          </a:extLst>
        </xdr:cNvPr>
        <xdr:cNvSpPr txBox="1"/>
      </xdr:nvSpPr>
      <xdr:spPr>
        <a:xfrm>
          <a:off x="9258300" y="66668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105981</xdr:rowOff>
    </xdr:from>
    <xdr:to>
      <xdr:col>55</xdr:col>
      <xdr:colOff>50800</xdr:colOff>
      <xdr:row>41</xdr:row>
      <xdr:rowOff>36131</xdr:rowOff>
    </xdr:to>
    <xdr:sp macro="" textlink="">
      <xdr:nvSpPr>
        <xdr:cNvPr id="119" name="フローチャート: 判断 118">
          <a:extLst>
            <a:ext uri="{FF2B5EF4-FFF2-40B4-BE49-F238E27FC236}">
              <a16:creationId xmlns:a16="http://schemas.microsoft.com/office/drawing/2014/main" id="{451AD9C8-9D8D-45DF-9175-2AFA72A7753D}"/>
            </a:ext>
          </a:extLst>
        </xdr:cNvPr>
        <xdr:cNvSpPr/>
      </xdr:nvSpPr>
      <xdr:spPr>
        <a:xfrm>
          <a:off x="9192260" y="68115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114122</xdr:rowOff>
    </xdr:from>
    <xdr:to>
      <xdr:col>50</xdr:col>
      <xdr:colOff>165100</xdr:colOff>
      <xdr:row>41</xdr:row>
      <xdr:rowOff>44272</xdr:rowOff>
    </xdr:to>
    <xdr:sp macro="" textlink="">
      <xdr:nvSpPr>
        <xdr:cNvPr id="120" name="フローチャート: 判断 119">
          <a:extLst>
            <a:ext uri="{FF2B5EF4-FFF2-40B4-BE49-F238E27FC236}">
              <a16:creationId xmlns:a16="http://schemas.microsoft.com/office/drawing/2014/main" id="{F45A9AD6-F446-4548-9B65-82A035D04E3C}"/>
            </a:ext>
          </a:extLst>
        </xdr:cNvPr>
        <xdr:cNvSpPr/>
      </xdr:nvSpPr>
      <xdr:spPr>
        <a:xfrm>
          <a:off x="8445500" y="68197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136767</xdr:rowOff>
    </xdr:from>
    <xdr:to>
      <xdr:col>46</xdr:col>
      <xdr:colOff>38100</xdr:colOff>
      <xdr:row>41</xdr:row>
      <xdr:rowOff>66917</xdr:rowOff>
    </xdr:to>
    <xdr:sp macro="" textlink="">
      <xdr:nvSpPr>
        <xdr:cNvPr id="121" name="フローチャート: 判断 120">
          <a:extLst>
            <a:ext uri="{FF2B5EF4-FFF2-40B4-BE49-F238E27FC236}">
              <a16:creationId xmlns:a16="http://schemas.microsoft.com/office/drawing/2014/main" id="{613FFE67-F08B-495F-B55C-5A9066E137A7}"/>
            </a:ext>
          </a:extLst>
        </xdr:cNvPr>
        <xdr:cNvSpPr/>
      </xdr:nvSpPr>
      <xdr:spPr>
        <a:xfrm>
          <a:off x="7670800" y="68423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10751</xdr:rowOff>
    </xdr:from>
    <xdr:to>
      <xdr:col>41</xdr:col>
      <xdr:colOff>101600</xdr:colOff>
      <xdr:row>41</xdr:row>
      <xdr:rowOff>112351</xdr:rowOff>
    </xdr:to>
    <xdr:sp macro="" textlink="">
      <xdr:nvSpPr>
        <xdr:cNvPr id="122" name="フローチャート: 判断 121">
          <a:extLst>
            <a:ext uri="{FF2B5EF4-FFF2-40B4-BE49-F238E27FC236}">
              <a16:creationId xmlns:a16="http://schemas.microsoft.com/office/drawing/2014/main" id="{37177A4A-07A5-47E8-9084-8EAA2A3A92EB}"/>
            </a:ext>
          </a:extLst>
        </xdr:cNvPr>
        <xdr:cNvSpPr/>
      </xdr:nvSpPr>
      <xdr:spPr>
        <a:xfrm>
          <a:off x="6873240" y="6883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10260</xdr:rowOff>
    </xdr:from>
    <xdr:to>
      <xdr:col>36</xdr:col>
      <xdr:colOff>165100</xdr:colOff>
      <xdr:row>41</xdr:row>
      <xdr:rowOff>111860</xdr:rowOff>
    </xdr:to>
    <xdr:sp macro="" textlink="">
      <xdr:nvSpPr>
        <xdr:cNvPr id="123" name="フローチャート: 判断 122">
          <a:extLst>
            <a:ext uri="{FF2B5EF4-FFF2-40B4-BE49-F238E27FC236}">
              <a16:creationId xmlns:a16="http://schemas.microsoft.com/office/drawing/2014/main" id="{57BC834E-4513-4CEF-9FB8-5365D8514E1A}"/>
            </a:ext>
          </a:extLst>
        </xdr:cNvPr>
        <xdr:cNvSpPr/>
      </xdr:nvSpPr>
      <xdr:spPr>
        <a:xfrm>
          <a:off x="6098540" y="688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9B183B6-D054-4EC9-AD98-281EB3E01E57}"/>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BFD22CD-68D3-40A8-9B9C-0804085B16CB}"/>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2923B66-0DEE-4A19-9E4B-832E0BEF3188}"/>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35D5EE8-B0E6-4640-8D78-C02437B19C28}"/>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ACE3156-A573-4607-907F-E46ED5B50633}"/>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126841</xdr:rowOff>
    </xdr:from>
    <xdr:to>
      <xdr:col>55</xdr:col>
      <xdr:colOff>50800</xdr:colOff>
      <xdr:row>41</xdr:row>
      <xdr:rowOff>56991</xdr:rowOff>
    </xdr:to>
    <xdr:sp macro="" textlink="">
      <xdr:nvSpPr>
        <xdr:cNvPr id="129" name="楕円 128">
          <a:extLst>
            <a:ext uri="{FF2B5EF4-FFF2-40B4-BE49-F238E27FC236}">
              <a16:creationId xmlns:a16="http://schemas.microsoft.com/office/drawing/2014/main" id="{7752E75A-8DBE-48EB-8D1B-90F101F38DC7}"/>
            </a:ext>
          </a:extLst>
        </xdr:cNvPr>
        <xdr:cNvSpPr/>
      </xdr:nvSpPr>
      <xdr:spPr>
        <a:xfrm>
          <a:off x="9192260" y="683244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84408</xdr:rowOff>
    </xdr:from>
    <xdr:ext cx="534377" cy="259045"/>
    <xdr:sp macro="" textlink="">
      <xdr:nvSpPr>
        <xdr:cNvPr id="130" name="【道路】&#10;一人当たり延長該当値テキスト">
          <a:extLst>
            <a:ext uri="{FF2B5EF4-FFF2-40B4-BE49-F238E27FC236}">
              <a16:creationId xmlns:a16="http://schemas.microsoft.com/office/drawing/2014/main" id="{E3BD0081-43E0-4FA4-A0D6-3FF682C0064E}"/>
            </a:ext>
          </a:extLst>
        </xdr:cNvPr>
        <xdr:cNvSpPr txBox="1"/>
      </xdr:nvSpPr>
      <xdr:spPr>
        <a:xfrm>
          <a:off x="9258300" y="6790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130687</xdr:rowOff>
    </xdr:from>
    <xdr:to>
      <xdr:col>50</xdr:col>
      <xdr:colOff>165100</xdr:colOff>
      <xdr:row>41</xdr:row>
      <xdr:rowOff>60837</xdr:rowOff>
    </xdr:to>
    <xdr:sp macro="" textlink="">
      <xdr:nvSpPr>
        <xdr:cNvPr id="131" name="楕円 130">
          <a:extLst>
            <a:ext uri="{FF2B5EF4-FFF2-40B4-BE49-F238E27FC236}">
              <a16:creationId xmlns:a16="http://schemas.microsoft.com/office/drawing/2014/main" id="{04CB820F-984E-4BB8-AB7F-07A6A5187528}"/>
            </a:ext>
          </a:extLst>
        </xdr:cNvPr>
        <xdr:cNvSpPr/>
      </xdr:nvSpPr>
      <xdr:spPr>
        <a:xfrm>
          <a:off x="8445500" y="68362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6191</xdr:rowOff>
    </xdr:from>
    <xdr:to>
      <xdr:col>55</xdr:col>
      <xdr:colOff>0</xdr:colOff>
      <xdr:row>41</xdr:row>
      <xdr:rowOff>10037</xdr:rowOff>
    </xdr:to>
    <xdr:cxnSp macro="">
      <xdr:nvCxnSpPr>
        <xdr:cNvPr id="132" name="直線コネクタ 131">
          <a:extLst>
            <a:ext uri="{FF2B5EF4-FFF2-40B4-BE49-F238E27FC236}">
              <a16:creationId xmlns:a16="http://schemas.microsoft.com/office/drawing/2014/main" id="{3A5DE13C-D373-4A63-8349-C1F85DB05923}"/>
            </a:ext>
          </a:extLst>
        </xdr:cNvPr>
        <xdr:cNvCxnSpPr/>
      </xdr:nvCxnSpPr>
      <xdr:spPr>
        <a:xfrm flipV="1">
          <a:off x="8496300" y="6879431"/>
          <a:ext cx="723900" cy="3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133009</xdr:rowOff>
    </xdr:from>
    <xdr:to>
      <xdr:col>46</xdr:col>
      <xdr:colOff>38100</xdr:colOff>
      <xdr:row>41</xdr:row>
      <xdr:rowOff>63159</xdr:rowOff>
    </xdr:to>
    <xdr:sp macro="" textlink="">
      <xdr:nvSpPr>
        <xdr:cNvPr id="133" name="楕円 132">
          <a:extLst>
            <a:ext uri="{FF2B5EF4-FFF2-40B4-BE49-F238E27FC236}">
              <a16:creationId xmlns:a16="http://schemas.microsoft.com/office/drawing/2014/main" id="{F2E6F082-AF8C-42D9-BD58-1EEE9690E40E}"/>
            </a:ext>
          </a:extLst>
        </xdr:cNvPr>
        <xdr:cNvSpPr/>
      </xdr:nvSpPr>
      <xdr:spPr>
        <a:xfrm>
          <a:off x="7670800" y="683860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10037</xdr:rowOff>
    </xdr:from>
    <xdr:to>
      <xdr:col>50</xdr:col>
      <xdr:colOff>114300</xdr:colOff>
      <xdr:row>41</xdr:row>
      <xdr:rowOff>12359</xdr:rowOff>
    </xdr:to>
    <xdr:cxnSp macro="">
      <xdr:nvCxnSpPr>
        <xdr:cNvPr id="134" name="直線コネクタ 133">
          <a:extLst>
            <a:ext uri="{FF2B5EF4-FFF2-40B4-BE49-F238E27FC236}">
              <a16:creationId xmlns:a16="http://schemas.microsoft.com/office/drawing/2014/main" id="{8DD427C4-D3FD-486D-A10B-B15FB5C4BD0F}"/>
            </a:ext>
          </a:extLst>
        </xdr:cNvPr>
        <xdr:cNvCxnSpPr/>
      </xdr:nvCxnSpPr>
      <xdr:spPr>
        <a:xfrm flipV="1">
          <a:off x="7713980" y="6883277"/>
          <a:ext cx="782320" cy="2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134184</xdr:rowOff>
    </xdr:from>
    <xdr:to>
      <xdr:col>41</xdr:col>
      <xdr:colOff>101600</xdr:colOff>
      <xdr:row>41</xdr:row>
      <xdr:rowOff>64334</xdr:rowOff>
    </xdr:to>
    <xdr:sp macro="" textlink="">
      <xdr:nvSpPr>
        <xdr:cNvPr id="135" name="楕円 134">
          <a:extLst>
            <a:ext uri="{FF2B5EF4-FFF2-40B4-BE49-F238E27FC236}">
              <a16:creationId xmlns:a16="http://schemas.microsoft.com/office/drawing/2014/main" id="{B7A301E7-3449-4CCD-ABD2-AA2D288F5AE2}"/>
            </a:ext>
          </a:extLst>
        </xdr:cNvPr>
        <xdr:cNvSpPr/>
      </xdr:nvSpPr>
      <xdr:spPr>
        <a:xfrm>
          <a:off x="6873240" y="68397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12359</xdr:rowOff>
    </xdr:from>
    <xdr:to>
      <xdr:col>45</xdr:col>
      <xdr:colOff>177800</xdr:colOff>
      <xdr:row>41</xdr:row>
      <xdr:rowOff>13534</xdr:rowOff>
    </xdr:to>
    <xdr:cxnSp macro="">
      <xdr:nvCxnSpPr>
        <xdr:cNvPr id="136" name="直線コネクタ 135">
          <a:extLst>
            <a:ext uri="{FF2B5EF4-FFF2-40B4-BE49-F238E27FC236}">
              <a16:creationId xmlns:a16="http://schemas.microsoft.com/office/drawing/2014/main" id="{760AAECD-C5BB-4768-996A-A6A98AAFD5AC}"/>
            </a:ext>
          </a:extLst>
        </xdr:cNvPr>
        <xdr:cNvCxnSpPr/>
      </xdr:nvCxnSpPr>
      <xdr:spPr>
        <a:xfrm flipV="1">
          <a:off x="6924040" y="6885599"/>
          <a:ext cx="789940" cy="1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137474</xdr:rowOff>
    </xdr:from>
    <xdr:to>
      <xdr:col>36</xdr:col>
      <xdr:colOff>165100</xdr:colOff>
      <xdr:row>41</xdr:row>
      <xdr:rowOff>67624</xdr:rowOff>
    </xdr:to>
    <xdr:sp macro="" textlink="">
      <xdr:nvSpPr>
        <xdr:cNvPr id="137" name="楕円 136">
          <a:extLst>
            <a:ext uri="{FF2B5EF4-FFF2-40B4-BE49-F238E27FC236}">
              <a16:creationId xmlns:a16="http://schemas.microsoft.com/office/drawing/2014/main" id="{DEB97663-2E96-45DC-9CDD-4C8D9675307A}"/>
            </a:ext>
          </a:extLst>
        </xdr:cNvPr>
        <xdr:cNvSpPr/>
      </xdr:nvSpPr>
      <xdr:spPr>
        <a:xfrm>
          <a:off x="6098540" y="68430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13534</xdr:rowOff>
    </xdr:from>
    <xdr:to>
      <xdr:col>41</xdr:col>
      <xdr:colOff>50800</xdr:colOff>
      <xdr:row>41</xdr:row>
      <xdr:rowOff>16824</xdr:rowOff>
    </xdr:to>
    <xdr:cxnSp macro="">
      <xdr:nvCxnSpPr>
        <xdr:cNvPr id="138" name="直線コネクタ 137">
          <a:extLst>
            <a:ext uri="{FF2B5EF4-FFF2-40B4-BE49-F238E27FC236}">
              <a16:creationId xmlns:a16="http://schemas.microsoft.com/office/drawing/2014/main" id="{450925E1-B8D4-44F0-93F8-10D3392ECD7E}"/>
            </a:ext>
          </a:extLst>
        </xdr:cNvPr>
        <xdr:cNvCxnSpPr/>
      </xdr:nvCxnSpPr>
      <xdr:spPr>
        <a:xfrm flipV="1">
          <a:off x="6149340" y="6886774"/>
          <a:ext cx="774700" cy="3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60799</xdr:rowOff>
    </xdr:from>
    <xdr:ext cx="534377" cy="259045"/>
    <xdr:sp macro="" textlink="">
      <xdr:nvSpPr>
        <xdr:cNvPr id="139" name="n_1aveValue【道路】&#10;一人当たり延長">
          <a:extLst>
            <a:ext uri="{FF2B5EF4-FFF2-40B4-BE49-F238E27FC236}">
              <a16:creationId xmlns:a16="http://schemas.microsoft.com/office/drawing/2014/main" id="{A33221D4-AEBC-4B2C-8948-85A9C4358223}"/>
            </a:ext>
          </a:extLst>
        </xdr:cNvPr>
        <xdr:cNvSpPr txBox="1"/>
      </xdr:nvSpPr>
      <xdr:spPr>
        <a:xfrm>
          <a:off x="8239271" y="659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58044</xdr:rowOff>
    </xdr:from>
    <xdr:ext cx="534377" cy="259045"/>
    <xdr:sp macro="" textlink="">
      <xdr:nvSpPr>
        <xdr:cNvPr id="140" name="n_2aveValue【道路】&#10;一人当たり延長">
          <a:extLst>
            <a:ext uri="{FF2B5EF4-FFF2-40B4-BE49-F238E27FC236}">
              <a16:creationId xmlns:a16="http://schemas.microsoft.com/office/drawing/2014/main" id="{926C6F6C-E544-4527-B83E-208B39305862}"/>
            </a:ext>
          </a:extLst>
        </xdr:cNvPr>
        <xdr:cNvSpPr txBox="1"/>
      </xdr:nvSpPr>
      <xdr:spPr>
        <a:xfrm>
          <a:off x="7477271" y="6931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103478</xdr:rowOff>
    </xdr:from>
    <xdr:ext cx="534377" cy="259045"/>
    <xdr:sp macro="" textlink="">
      <xdr:nvSpPr>
        <xdr:cNvPr id="141" name="n_3aveValue【道路】&#10;一人当たり延長">
          <a:extLst>
            <a:ext uri="{FF2B5EF4-FFF2-40B4-BE49-F238E27FC236}">
              <a16:creationId xmlns:a16="http://schemas.microsoft.com/office/drawing/2014/main" id="{05B369DE-A291-4CDD-97EF-18C9F258D6BF}"/>
            </a:ext>
          </a:extLst>
        </xdr:cNvPr>
        <xdr:cNvSpPr txBox="1"/>
      </xdr:nvSpPr>
      <xdr:spPr>
        <a:xfrm>
          <a:off x="6702571" y="6976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102987</xdr:rowOff>
    </xdr:from>
    <xdr:ext cx="534377" cy="259045"/>
    <xdr:sp macro="" textlink="">
      <xdr:nvSpPr>
        <xdr:cNvPr id="142" name="n_4aveValue【道路】&#10;一人当たり延長">
          <a:extLst>
            <a:ext uri="{FF2B5EF4-FFF2-40B4-BE49-F238E27FC236}">
              <a16:creationId xmlns:a16="http://schemas.microsoft.com/office/drawing/2014/main" id="{858B9F7B-46CE-414C-8E86-E2AC8E3DED26}"/>
            </a:ext>
          </a:extLst>
        </xdr:cNvPr>
        <xdr:cNvSpPr txBox="1"/>
      </xdr:nvSpPr>
      <xdr:spPr>
        <a:xfrm>
          <a:off x="5905011" y="6976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51964</xdr:rowOff>
    </xdr:from>
    <xdr:ext cx="534377" cy="259045"/>
    <xdr:sp macro="" textlink="">
      <xdr:nvSpPr>
        <xdr:cNvPr id="143" name="n_1mainValue【道路】&#10;一人当たり延長">
          <a:extLst>
            <a:ext uri="{FF2B5EF4-FFF2-40B4-BE49-F238E27FC236}">
              <a16:creationId xmlns:a16="http://schemas.microsoft.com/office/drawing/2014/main" id="{1121935A-0A52-4EA4-9FF0-A26C78F9C6EC}"/>
            </a:ext>
          </a:extLst>
        </xdr:cNvPr>
        <xdr:cNvSpPr txBox="1"/>
      </xdr:nvSpPr>
      <xdr:spPr>
        <a:xfrm>
          <a:off x="8239271" y="6925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79686</xdr:rowOff>
    </xdr:from>
    <xdr:ext cx="534377" cy="259045"/>
    <xdr:sp macro="" textlink="">
      <xdr:nvSpPr>
        <xdr:cNvPr id="144" name="n_2mainValue【道路】&#10;一人当たり延長">
          <a:extLst>
            <a:ext uri="{FF2B5EF4-FFF2-40B4-BE49-F238E27FC236}">
              <a16:creationId xmlns:a16="http://schemas.microsoft.com/office/drawing/2014/main" id="{268CC9E0-92A3-4F4D-9314-244DF764E158}"/>
            </a:ext>
          </a:extLst>
        </xdr:cNvPr>
        <xdr:cNvSpPr txBox="1"/>
      </xdr:nvSpPr>
      <xdr:spPr>
        <a:xfrm>
          <a:off x="7477271" y="6617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80861</xdr:rowOff>
    </xdr:from>
    <xdr:ext cx="534377" cy="259045"/>
    <xdr:sp macro="" textlink="">
      <xdr:nvSpPr>
        <xdr:cNvPr id="145" name="n_3mainValue【道路】&#10;一人当たり延長">
          <a:extLst>
            <a:ext uri="{FF2B5EF4-FFF2-40B4-BE49-F238E27FC236}">
              <a16:creationId xmlns:a16="http://schemas.microsoft.com/office/drawing/2014/main" id="{220E50D4-CB8F-4BD0-9247-AE055622D53A}"/>
            </a:ext>
          </a:extLst>
        </xdr:cNvPr>
        <xdr:cNvSpPr txBox="1"/>
      </xdr:nvSpPr>
      <xdr:spPr>
        <a:xfrm>
          <a:off x="6702571" y="6618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84151</xdr:rowOff>
    </xdr:from>
    <xdr:ext cx="534377" cy="259045"/>
    <xdr:sp macro="" textlink="">
      <xdr:nvSpPr>
        <xdr:cNvPr id="146" name="n_4mainValue【道路】&#10;一人当たり延長">
          <a:extLst>
            <a:ext uri="{FF2B5EF4-FFF2-40B4-BE49-F238E27FC236}">
              <a16:creationId xmlns:a16="http://schemas.microsoft.com/office/drawing/2014/main" id="{26237B2C-FF5B-4A02-A9CA-C874428B2806}"/>
            </a:ext>
          </a:extLst>
        </xdr:cNvPr>
        <xdr:cNvSpPr txBox="1"/>
      </xdr:nvSpPr>
      <xdr:spPr>
        <a:xfrm>
          <a:off x="5905011" y="6622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CB9E0162-763B-4B35-94C7-3DEECC963403}"/>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A33EC385-AAD2-4992-BEEB-11644937D4F6}"/>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72A9FC21-D07E-4180-9274-9A4EEEFD9141}"/>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7F6F3875-0D45-487C-B9EF-7B367B81CF46}"/>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8036B621-DBAC-4477-ACA8-E59A2B91505C}"/>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E8DEF8D6-8C79-488B-9556-C6D5A835214E}"/>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FA6B1134-A9D2-494F-9F6D-DEBAD94AA2E8}"/>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64D6A73D-EE66-470E-9278-EF80BF6C5915}"/>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BC057A38-D6E9-4194-BB7A-37D1B06E24C6}"/>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51D82EF0-C8CA-4CE7-9E6A-250C7254CE6E}"/>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88010FAA-FF78-42D5-9009-9D62AF51A8A9}"/>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C746BD38-92EE-4C4C-A833-2E31C7A25A20}"/>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0C1056EF-5E1A-4175-9B53-29E1C3DE32F7}"/>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DA5FD9F4-98E1-40FA-B27F-6CBF645B81AC}"/>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3F2B6955-0BA2-47EB-9186-66C8377C15AE}"/>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7C78F6CB-A6FC-47B3-9C37-D0AF985C8026}"/>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536AC345-D875-41C8-8E30-014CA5632E6E}"/>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8AD6B747-61CB-475F-9562-70A273C7E970}"/>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37E01BED-9DFE-454A-988A-D23A6D99B2CF}"/>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1B99D621-4392-40DA-9288-B548C59AF7C2}"/>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7" name="テキスト ボックス 166">
          <a:extLst>
            <a:ext uri="{FF2B5EF4-FFF2-40B4-BE49-F238E27FC236}">
              <a16:creationId xmlns:a16="http://schemas.microsoft.com/office/drawing/2014/main" id="{712DB1D1-358C-424F-979E-DEEC3836E8BE}"/>
            </a:ext>
          </a:extLst>
        </xdr:cNvPr>
        <xdr:cNvSpPr txBox="1"/>
      </xdr:nvSpPr>
      <xdr:spPr>
        <a:xfrm>
          <a:off x="377341" y="91770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291773EF-87C7-4FC8-8804-D0A4A5AAC343}"/>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2E705701-55C8-40BF-95DE-5FD315F6A9B6}"/>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62</xdr:row>
      <xdr:rowOff>165100</xdr:rowOff>
    </xdr:to>
    <xdr:cxnSp macro="">
      <xdr:nvCxnSpPr>
        <xdr:cNvPr id="170" name="直線コネクタ 169">
          <a:extLst>
            <a:ext uri="{FF2B5EF4-FFF2-40B4-BE49-F238E27FC236}">
              <a16:creationId xmlns:a16="http://schemas.microsoft.com/office/drawing/2014/main" id="{876626BE-6108-4E34-B8AF-6E84BD5A7EDF}"/>
            </a:ext>
          </a:extLst>
        </xdr:cNvPr>
        <xdr:cNvCxnSpPr/>
      </xdr:nvCxnSpPr>
      <xdr:spPr>
        <a:xfrm flipV="1">
          <a:off x="4086225" y="931545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168927</xdr:rowOff>
    </xdr:from>
    <xdr:ext cx="469744" cy="259045"/>
    <xdr:sp macro="" textlink="">
      <xdr:nvSpPr>
        <xdr:cNvPr id="171" name="【橋りょう・トンネル】&#10;有形固定資産減価償却率最小値テキスト">
          <a:extLst>
            <a:ext uri="{FF2B5EF4-FFF2-40B4-BE49-F238E27FC236}">
              <a16:creationId xmlns:a16="http://schemas.microsoft.com/office/drawing/2014/main" id="{E91BB177-A8E1-4775-9E2C-FFB0DCC2CDDD}"/>
            </a:ext>
          </a:extLst>
        </xdr:cNvPr>
        <xdr:cNvSpPr txBox="1"/>
      </xdr:nvSpPr>
      <xdr:spPr>
        <a:xfrm>
          <a:off x="4124960" y="1056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165100</xdr:rowOff>
    </xdr:from>
    <xdr:to>
      <xdr:col>24</xdr:col>
      <xdr:colOff>152400</xdr:colOff>
      <xdr:row>62</xdr:row>
      <xdr:rowOff>165100</xdr:rowOff>
    </xdr:to>
    <xdr:cxnSp macro="">
      <xdr:nvCxnSpPr>
        <xdr:cNvPr id="172" name="直線コネクタ 171">
          <a:extLst>
            <a:ext uri="{FF2B5EF4-FFF2-40B4-BE49-F238E27FC236}">
              <a16:creationId xmlns:a16="http://schemas.microsoft.com/office/drawing/2014/main" id="{0A4A20FA-2338-4FFE-AB2D-EC8D959699CB}"/>
            </a:ext>
          </a:extLst>
        </xdr:cNvPr>
        <xdr:cNvCxnSpPr/>
      </xdr:nvCxnSpPr>
      <xdr:spPr>
        <a:xfrm>
          <a:off x="4020820" y="1055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340478" cy="259045"/>
    <xdr:sp macro="" textlink="">
      <xdr:nvSpPr>
        <xdr:cNvPr id="173" name="【橋りょう・トンネル】&#10;有形固定資産減価償却率最大値テキスト">
          <a:extLst>
            <a:ext uri="{FF2B5EF4-FFF2-40B4-BE49-F238E27FC236}">
              <a16:creationId xmlns:a16="http://schemas.microsoft.com/office/drawing/2014/main" id="{B6F9DB57-C654-47D0-B6AD-80CDDE622127}"/>
            </a:ext>
          </a:extLst>
        </xdr:cNvPr>
        <xdr:cNvSpPr txBox="1"/>
      </xdr:nvSpPr>
      <xdr:spPr>
        <a:xfrm>
          <a:off x="4124960" y="90944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74" name="直線コネクタ 173">
          <a:extLst>
            <a:ext uri="{FF2B5EF4-FFF2-40B4-BE49-F238E27FC236}">
              <a16:creationId xmlns:a16="http://schemas.microsoft.com/office/drawing/2014/main" id="{0844D418-7113-4CC0-ABB8-2278FECA4385}"/>
            </a:ext>
          </a:extLst>
        </xdr:cNvPr>
        <xdr:cNvCxnSpPr/>
      </xdr:nvCxnSpPr>
      <xdr:spPr>
        <a:xfrm>
          <a:off x="4020820" y="9315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38117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A4995CE8-C5D8-4BB1-805D-671D53F8C87A}"/>
            </a:ext>
          </a:extLst>
        </xdr:cNvPr>
        <xdr:cNvSpPr txBox="1"/>
      </xdr:nvSpPr>
      <xdr:spPr>
        <a:xfrm>
          <a:off x="4124960" y="9928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15240</xdr:rowOff>
    </xdr:from>
    <xdr:to>
      <xdr:col>24</xdr:col>
      <xdr:colOff>114300</xdr:colOff>
      <xdr:row>60</xdr:row>
      <xdr:rowOff>116840</xdr:rowOff>
    </xdr:to>
    <xdr:sp macro="" textlink="">
      <xdr:nvSpPr>
        <xdr:cNvPr id="176" name="フローチャート: 判断 175">
          <a:extLst>
            <a:ext uri="{FF2B5EF4-FFF2-40B4-BE49-F238E27FC236}">
              <a16:creationId xmlns:a16="http://schemas.microsoft.com/office/drawing/2014/main" id="{AF4E7C45-2C27-41C6-9EFE-13DA107C7FFD}"/>
            </a:ext>
          </a:extLst>
        </xdr:cNvPr>
        <xdr:cNvSpPr/>
      </xdr:nvSpPr>
      <xdr:spPr>
        <a:xfrm>
          <a:off x="4036060" y="1007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0</xdr:rowOff>
    </xdr:from>
    <xdr:to>
      <xdr:col>20</xdr:col>
      <xdr:colOff>38100</xdr:colOff>
      <xdr:row>60</xdr:row>
      <xdr:rowOff>101600</xdr:rowOff>
    </xdr:to>
    <xdr:sp macro="" textlink="">
      <xdr:nvSpPr>
        <xdr:cNvPr id="177" name="フローチャート: 判断 176">
          <a:extLst>
            <a:ext uri="{FF2B5EF4-FFF2-40B4-BE49-F238E27FC236}">
              <a16:creationId xmlns:a16="http://schemas.microsoft.com/office/drawing/2014/main" id="{506F802A-94B5-452E-8B1A-051A79395115}"/>
            </a:ext>
          </a:extLst>
        </xdr:cNvPr>
        <xdr:cNvSpPr/>
      </xdr:nvSpPr>
      <xdr:spPr>
        <a:xfrm>
          <a:off x="3312160" y="100584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17780</xdr:rowOff>
    </xdr:from>
    <xdr:to>
      <xdr:col>15</xdr:col>
      <xdr:colOff>101600</xdr:colOff>
      <xdr:row>60</xdr:row>
      <xdr:rowOff>119380</xdr:rowOff>
    </xdr:to>
    <xdr:sp macro="" textlink="">
      <xdr:nvSpPr>
        <xdr:cNvPr id="178" name="フローチャート: 判断 177">
          <a:extLst>
            <a:ext uri="{FF2B5EF4-FFF2-40B4-BE49-F238E27FC236}">
              <a16:creationId xmlns:a16="http://schemas.microsoft.com/office/drawing/2014/main" id="{9A2EFCCF-240B-4B86-BCBF-095DDE88F407}"/>
            </a:ext>
          </a:extLst>
        </xdr:cNvPr>
        <xdr:cNvSpPr/>
      </xdr:nvSpPr>
      <xdr:spPr>
        <a:xfrm>
          <a:off x="2514600" y="100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25400</xdr:rowOff>
    </xdr:from>
    <xdr:to>
      <xdr:col>10</xdr:col>
      <xdr:colOff>165100</xdr:colOff>
      <xdr:row>60</xdr:row>
      <xdr:rowOff>127000</xdr:rowOff>
    </xdr:to>
    <xdr:sp macro="" textlink="">
      <xdr:nvSpPr>
        <xdr:cNvPr id="179" name="フローチャート: 判断 178">
          <a:extLst>
            <a:ext uri="{FF2B5EF4-FFF2-40B4-BE49-F238E27FC236}">
              <a16:creationId xmlns:a16="http://schemas.microsoft.com/office/drawing/2014/main" id="{B97D4135-69D8-4912-8261-53B1936F0BF4}"/>
            </a:ext>
          </a:extLst>
        </xdr:cNvPr>
        <xdr:cNvSpPr/>
      </xdr:nvSpPr>
      <xdr:spPr>
        <a:xfrm>
          <a:off x="17399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22860</xdr:rowOff>
    </xdr:from>
    <xdr:to>
      <xdr:col>6</xdr:col>
      <xdr:colOff>38100</xdr:colOff>
      <xdr:row>60</xdr:row>
      <xdr:rowOff>124460</xdr:rowOff>
    </xdr:to>
    <xdr:sp macro="" textlink="">
      <xdr:nvSpPr>
        <xdr:cNvPr id="180" name="フローチャート: 判断 179">
          <a:extLst>
            <a:ext uri="{FF2B5EF4-FFF2-40B4-BE49-F238E27FC236}">
              <a16:creationId xmlns:a16="http://schemas.microsoft.com/office/drawing/2014/main" id="{1D7F2604-8EEA-42A4-A767-727E126C7FD6}"/>
            </a:ext>
          </a:extLst>
        </xdr:cNvPr>
        <xdr:cNvSpPr/>
      </xdr:nvSpPr>
      <xdr:spPr>
        <a:xfrm>
          <a:off x="965200" y="100812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C9E66681-9881-4C70-BC2F-E4B2A2CABE77}"/>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62116863-5D14-42CC-A7A6-31485AC78463}"/>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DF7C995D-D53A-41A8-B287-EF2AB86A7719}"/>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5267F4EA-417C-4344-B51A-1133A0F6585D}"/>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671BA016-9126-43B0-9D7D-A5E8C75868E3}"/>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35560</xdr:rowOff>
    </xdr:from>
    <xdr:to>
      <xdr:col>24</xdr:col>
      <xdr:colOff>114300</xdr:colOff>
      <xdr:row>62</xdr:row>
      <xdr:rowOff>137160</xdr:rowOff>
    </xdr:to>
    <xdr:sp macro="" textlink="">
      <xdr:nvSpPr>
        <xdr:cNvPr id="186" name="楕円 185">
          <a:extLst>
            <a:ext uri="{FF2B5EF4-FFF2-40B4-BE49-F238E27FC236}">
              <a16:creationId xmlns:a16="http://schemas.microsoft.com/office/drawing/2014/main" id="{E143657A-36C1-4980-BCF7-EB9D42B06907}"/>
            </a:ext>
          </a:extLst>
        </xdr:cNvPr>
        <xdr:cNvSpPr/>
      </xdr:nvSpPr>
      <xdr:spPr>
        <a:xfrm>
          <a:off x="4036060" y="1042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121937</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78C0D110-F8AC-4C2B-B9F3-763841F5A065}"/>
            </a:ext>
          </a:extLst>
        </xdr:cNvPr>
        <xdr:cNvSpPr txBox="1"/>
      </xdr:nvSpPr>
      <xdr:spPr>
        <a:xfrm>
          <a:off x="4124960" y="1034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35560</xdr:rowOff>
    </xdr:from>
    <xdr:to>
      <xdr:col>20</xdr:col>
      <xdr:colOff>38100</xdr:colOff>
      <xdr:row>62</xdr:row>
      <xdr:rowOff>137160</xdr:rowOff>
    </xdr:to>
    <xdr:sp macro="" textlink="">
      <xdr:nvSpPr>
        <xdr:cNvPr id="188" name="楕円 187">
          <a:extLst>
            <a:ext uri="{FF2B5EF4-FFF2-40B4-BE49-F238E27FC236}">
              <a16:creationId xmlns:a16="http://schemas.microsoft.com/office/drawing/2014/main" id="{6BCD71E1-2009-4E45-8DC9-2254277399A7}"/>
            </a:ext>
          </a:extLst>
        </xdr:cNvPr>
        <xdr:cNvSpPr/>
      </xdr:nvSpPr>
      <xdr:spPr>
        <a:xfrm>
          <a:off x="3312160" y="104292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86360</xdr:rowOff>
    </xdr:from>
    <xdr:to>
      <xdr:col>24</xdr:col>
      <xdr:colOff>63500</xdr:colOff>
      <xdr:row>62</xdr:row>
      <xdr:rowOff>86360</xdr:rowOff>
    </xdr:to>
    <xdr:cxnSp macro="">
      <xdr:nvCxnSpPr>
        <xdr:cNvPr id="189" name="直線コネクタ 188">
          <a:extLst>
            <a:ext uri="{FF2B5EF4-FFF2-40B4-BE49-F238E27FC236}">
              <a16:creationId xmlns:a16="http://schemas.microsoft.com/office/drawing/2014/main" id="{DFABA535-53A1-4E70-BBC9-BF27862E3003}"/>
            </a:ext>
          </a:extLst>
        </xdr:cNvPr>
        <xdr:cNvCxnSpPr/>
      </xdr:nvCxnSpPr>
      <xdr:spPr>
        <a:xfrm>
          <a:off x="3355340" y="104800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31750</xdr:rowOff>
    </xdr:from>
    <xdr:to>
      <xdr:col>15</xdr:col>
      <xdr:colOff>101600</xdr:colOff>
      <xdr:row>62</xdr:row>
      <xdr:rowOff>133350</xdr:rowOff>
    </xdr:to>
    <xdr:sp macro="" textlink="">
      <xdr:nvSpPr>
        <xdr:cNvPr id="190" name="楕円 189">
          <a:extLst>
            <a:ext uri="{FF2B5EF4-FFF2-40B4-BE49-F238E27FC236}">
              <a16:creationId xmlns:a16="http://schemas.microsoft.com/office/drawing/2014/main" id="{B06155BC-7B34-4281-999D-2AD0F7953821}"/>
            </a:ext>
          </a:extLst>
        </xdr:cNvPr>
        <xdr:cNvSpPr/>
      </xdr:nvSpPr>
      <xdr:spPr>
        <a:xfrm>
          <a:off x="2514600" y="1042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82550</xdr:rowOff>
    </xdr:from>
    <xdr:to>
      <xdr:col>19</xdr:col>
      <xdr:colOff>177800</xdr:colOff>
      <xdr:row>62</xdr:row>
      <xdr:rowOff>86360</xdr:rowOff>
    </xdr:to>
    <xdr:cxnSp macro="">
      <xdr:nvCxnSpPr>
        <xdr:cNvPr id="191" name="直線コネクタ 190">
          <a:extLst>
            <a:ext uri="{FF2B5EF4-FFF2-40B4-BE49-F238E27FC236}">
              <a16:creationId xmlns:a16="http://schemas.microsoft.com/office/drawing/2014/main" id="{058AD6DE-BCBA-4615-A2C7-152884AC608B}"/>
            </a:ext>
          </a:extLst>
        </xdr:cNvPr>
        <xdr:cNvCxnSpPr/>
      </xdr:nvCxnSpPr>
      <xdr:spPr>
        <a:xfrm>
          <a:off x="2565400" y="1047623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25400</xdr:rowOff>
    </xdr:from>
    <xdr:to>
      <xdr:col>10</xdr:col>
      <xdr:colOff>165100</xdr:colOff>
      <xdr:row>62</xdr:row>
      <xdr:rowOff>127000</xdr:rowOff>
    </xdr:to>
    <xdr:sp macro="" textlink="">
      <xdr:nvSpPr>
        <xdr:cNvPr id="192" name="楕円 191">
          <a:extLst>
            <a:ext uri="{FF2B5EF4-FFF2-40B4-BE49-F238E27FC236}">
              <a16:creationId xmlns:a16="http://schemas.microsoft.com/office/drawing/2014/main" id="{DBE40698-2E82-4CC1-BDFC-2C96EE6F4EC7}"/>
            </a:ext>
          </a:extLst>
        </xdr:cNvPr>
        <xdr:cNvSpPr/>
      </xdr:nvSpPr>
      <xdr:spPr>
        <a:xfrm>
          <a:off x="17399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76200</xdr:rowOff>
    </xdr:from>
    <xdr:to>
      <xdr:col>15</xdr:col>
      <xdr:colOff>50800</xdr:colOff>
      <xdr:row>62</xdr:row>
      <xdr:rowOff>82550</xdr:rowOff>
    </xdr:to>
    <xdr:cxnSp macro="">
      <xdr:nvCxnSpPr>
        <xdr:cNvPr id="193" name="直線コネクタ 192">
          <a:extLst>
            <a:ext uri="{FF2B5EF4-FFF2-40B4-BE49-F238E27FC236}">
              <a16:creationId xmlns:a16="http://schemas.microsoft.com/office/drawing/2014/main" id="{353862A9-67FD-4DE4-BD68-4A3A41EC399B}"/>
            </a:ext>
          </a:extLst>
        </xdr:cNvPr>
        <xdr:cNvCxnSpPr/>
      </xdr:nvCxnSpPr>
      <xdr:spPr>
        <a:xfrm>
          <a:off x="1790700" y="10469880"/>
          <a:ext cx="7747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19050</xdr:rowOff>
    </xdr:from>
    <xdr:to>
      <xdr:col>6</xdr:col>
      <xdr:colOff>38100</xdr:colOff>
      <xdr:row>62</xdr:row>
      <xdr:rowOff>120650</xdr:rowOff>
    </xdr:to>
    <xdr:sp macro="" textlink="">
      <xdr:nvSpPr>
        <xdr:cNvPr id="194" name="楕円 193">
          <a:extLst>
            <a:ext uri="{FF2B5EF4-FFF2-40B4-BE49-F238E27FC236}">
              <a16:creationId xmlns:a16="http://schemas.microsoft.com/office/drawing/2014/main" id="{F6DD92F4-A413-45AB-BBDB-8292A5556743}"/>
            </a:ext>
          </a:extLst>
        </xdr:cNvPr>
        <xdr:cNvSpPr/>
      </xdr:nvSpPr>
      <xdr:spPr>
        <a:xfrm>
          <a:off x="965200" y="104127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69850</xdr:rowOff>
    </xdr:from>
    <xdr:to>
      <xdr:col>10</xdr:col>
      <xdr:colOff>114300</xdr:colOff>
      <xdr:row>62</xdr:row>
      <xdr:rowOff>76200</xdr:rowOff>
    </xdr:to>
    <xdr:cxnSp macro="">
      <xdr:nvCxnSpPr>
        <xdr:cNvPr id="195" name="直線コネクタ 194">
          <a:extLst>
            <a:ext uri="{FF2B5EF4-FFF2-40B4-BE49-F238E27FC236}">
              <a16:creationId xmlns:a16="http://schemas.microsoft.com/office/drawing/2014/main" id="{ED999ED8-EE3D-410E-9719-1E273DD79418}"/>
            </a:ext>
          </a:extLst>
        </xdr:cNvPr>
        <xdr:cNvCxnSpPr/>
      </xdr:nvCxnSpPr>
      <xdr:spPr>
        <a:xfrm>
          <a:off x="1008380" y="10463530"/>
          <a:ext cx="78232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118127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E5A4349A-4416-4BAA-ACE4-1A6707281FC8}"/>
            </a:ext>
          </a:extLst>
        </xdr:cNvPr>
        <xdr:cNvSpPr txBox="1"/>
      </xdr:nvSpPr>
      <xdr:spPr>
        <a:xfrm>
          <a:off x="3170564" y="9841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135907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19B933DE-91D3-40B0-AD5F-42E875CA15B7}"/>
            </a:ext>
          </a:extLst>
        </xdr:cNvPr>
        <xdr:cNvSpPr txBox="1"/>
      </xdr:nvSpPr>
      <xdr:spPr>
        <a:xfrm>
          <a:off x="2385704" y="985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143527</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216FEA18-66CB-47F4-BC53-47736E519442}"/>
            </a:ext>
          </a:extLst>
        </xdr:cNvPr>
        <xdr:cNvSpPr txBox="1"/>
      </xdr:nvSpPr>
      <xdr:spPr>
        <a:xfrm>
          <a:off x="1611004"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140987</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CAEB06C9-BEA6-4F51-8D2F-7A2276F78E4A}"/>
            </a:ext>
          </a:extLst>
        </xdr:cNvPr>
        <xdr:cNvSpPr txBox="1"/>
      </xdr:nvSpPr>
      <xdr:spPr>
        <a:xfrm>
          <a:off x="836304" y="9864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128287</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F7AB7DEE-239F-41D6-8598-AFFEB6AC2578}"/>
            </a:ext>
          </a:extLst>
        </xdr:cNvPr>
        <xdr:cNvSpPr txBox="1"/>
      </xdr:nvSpPr>
      <xdr:spPr>
        <a:xfrm>
          <a:off x="3170564" y="10521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124477</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1AAEADC0-F6C2-424E-966F-EA8B4B4FFC66}"/>
            </a:ext>
          </a:extLst>
        </xdr:cNvPr>
        <xdr:cNvSpPr txBox="1"/>
      </xdr:nvSpPr>
      <xdr:spPr>
        <a:xfrm>
          <a:off x="2385704" y="10518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118127</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5D19FEB2-F1D4-48E1-9C9C-81BA87A3DD32}"/>
            </a:ext>
          </a:extLst>
        </xdr:cNvPr>
        <xdr:cNvSpPr txBox="1"/>
      </xdr:nvSpPr>
      <xdr:spPr>
        <a:xfrm>
          <a:off x="161100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111777</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7C25C64D-2054-4CE3-866C-7CE9334F5320}"/>
            </a:ext>
          </a:extLst>
        </xdr:cNvPr>
        <xdr:cNvSpPr txBox="1"/>
      </xdr:nvSpPr>
      <xdr:spPr>
        <a:xfrm>
          <a:off x="836304" y="1050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C0869BBF-B5A8-427A-B80F-D932B673F2FC}"/>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C9EFCD0D-5CA6-4AF0-A1E0-804334FA07A5}"/>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191E2225-5170-49E5-A40C-4F526EF14266}"/>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F2F0096C-3EBF-4BC5-B9C3-9226FEAE57FA}"/>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684BCB83-FE65-4A09-A3EB-40E72A51A374}"/>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6EE26C14-24A1-480B-A555-D04316EFD2AC}"/>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1F544369-509A-4B93-A3E1-1765FA531C6C}"/>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319FBDC3-F297-4BA7-9F68-86B24297153A}"/>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293ACB0F-4F3F-4355-B50F-103E41A3A17D}"/>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D757BEA3-51FE-421D-8042-269F8C489AAE}"/>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4" name="直線コネクタ 213">
          <a:extLst>
            <a:ext uri="{FF2B5EF4-FFF2-40B4-BE49-F238E27FC236}">
              <a16:creationId xmlns:a16="http://schemas.microsoft.com/office/drawing/2014/main" id="{B6D64E28-B3C2-43AE-BF7A-19F240CC37BF}"/>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5" name="テキスト ボックス 214">
          <a:extLst>
            <a:ext uri="{FF2B5EF4-FFF2-40B4-BE49-F238E27FC236}">
              <a16:creationId xmlns:a16="http://schemas.microsoft.com/office/drawing/2014/main" id="{0E54A833-9CE8-4355-9801-EA2C6A20ADEA}"/>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6" name="直線コネクタ 215">
          <a:extLst>
            <a:ext uri="{FF2B5EF4-FFF2-40B4-BE49-F238E27FC236}">
              <a16:creationId xmlns:a16="http://schemas.microsoft.com/office/drawing/2014/main" id="{4EDD551E-CCB2-4035-B234-5731D17E367F}"/>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7" name="テキスト ボックス 216">
          <a:extLst>
            <a:ext uri="{FF2B5EF4-FFF2-40B4-BE49-F238E27FC236}">
              <a16:creationId xmlns:a16="http://schemas.microsoft.com/office/drawing/2014/main" id="{B2A4114E-C97E-4162-A0A3-3E6EBA836A07}"/>
            </a:ext>
          </a:extLst>
        </xdr:cNvPr>
        <xdr:cNvSpPr txBox="1"/>
      </xdr:nvSpPr>
      <xdr:spPr>
        <a:xfrm>
          <a:off x="5209768" y="102933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06468F23-777C-488E-9A32-4E3D9CFFA9DF}"/>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9" name="テキスト ボックス 218">
          <a:extLst>
            <a:ext uri="{FF2B5EF4-FFF2-40B4-BE49-F238E27FC236}">
              <a16:creationId xmlns:a16="http://schemas.microsoft.com/office/drawing/2014/main" id="{8567F314-7BB0-4FAA-9031-D523F917A534}"/>
            </a:ext>
          </a:extLst>
        </xdr:cNvPr>
        <xdr:cNvSpPr txBox="1"/>
      </xdr:nvSpPr>
      <xdr:spPr>
        <a:xfrm>
          <a:off x="5209768" y="99199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0" name="直線コネクタ 219">
          <a:extLst>
            <a:ext uri="{FF2B5EF4-FFF2-40B4-BE49-F238E27FC236}">
              <a16:creationId xmlns:a16="http://schemas.microsoft.com/office/drawing/2014/main" id="{30E63B7E-39C5-4B54-9977-B14F05944890}"/>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1" name="テキスト ボックス 220">
          <a:extLst>
            <a:ext uri="{FF2B5EF4-FFF2-40B4-BE49-F238E27FC236}">
              <a16:creationId xmlns:a16="http://schemas.microsoft.com/office/drawing/2014/main" id="{C82D0D3A-3711-4B0E-9C4C-D6852F6A81D7}"/>
            </a:ext>
          </a:extLst>
        </xdr:cNvPr>
        <xdr:cNvSpPr txBox="1"/>
      </xdr:nvSpPr>
      <xdr:spPr>
        <a:xfrm>
          <a:off x="5209768" y="9550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2" name="直線コネクタ 221">
          <a:extLst>
            <a:ext uri="{FF2B5EF4-FFF2-40B4-BE49-F238E27FC236}">
              <a16:creationId xmlns:a16="http://schemas.microsoft.com/office/drawing/2014/main" id="{36FD7A50-8D6C-4073-B7D2-DFAB1EA39716}"/>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3" name="テキスト ボックス 222">
          <a:extLst>
            <a:ext uri="{FF2B5EF4-FFF2-40B4-BE49-F238E27FC236}">
              <a16:creationId xmlns:a16="http://schemas.microsoft.com/office/drawing/2014/main" id="{58DD978A-4D96-4AA9-AD23-DA91536299AE}"/>
            </a:ext>
          </a:extLst>
        </xdr:cNvPr>
        <xdr:cNvSpPr txBox="1"/>
      </xdr:nvSpPr>
      <xdr:spPr>
        <a:xfrm>
          <a:off x="5168508" y="917703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a:extLst>
            <a:ext uri="{FF2B5EF4-FFF2-40B4-BE49-F238E27FC236}">
              <a16:creationId xmlns:a16="http://schemas.microsoft.com/office/drawing/2014/main" id="{FD957FEC-9C5A-49B2-8850-F74FB76BD243}"/>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5" name="テキスト ボックス 224">
          <a:extLst>
            <a:ext uri="{FF2B5EF4-FFF2-40B4-BE49-F238E27FC236}">
              <a16:creationId xmlns:a16="http://schemas.microsoft.com/office/drawing/2014/main" id="{5C0DA27B-0D09-4E73-A299-B478057E743A}"/>
            </a:ext>
          </a:extLst>
        </xdr:cNvPr>
        <xdr:cNvSpPr txBox="1"/>
      </xdr:nvSpPr>
      <xdr:spPr>
        <a:xfrm>
          <a:off x="5168508" y="880365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橋りょう・トンネル】&#10;一人当たり有形固定資産（償却資産）額グラフ枠">
          <a:extLst>
            <a:ext uri="{FF2B5EF4-FFF2-40B4-BE49-F238E27FC236}">
              <a16:creationId xmlns:a16="http://schemas.microsoft.com/office/drawing/2014/main" id="{27528243-A5DB-42DD-97B5-8E8210BE33FF}"/>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113074</xdr:rowOff>
    </xdr:from>
    <xdr:to>
      <xdr:col>54</xdr:col>
      <xdr:colOff>189865</xdr:colOff>
      <xdr:row>64</xdr:row>
      <xdr:rowOff>76200</xdr:rowOff>
    </xdr:to>
    <xdr:cxnSp macro="">
      <xdr:nvCxnSpPr>
        <xdr:cNvPr id="227" name="直線コネクタ 226">
          <a:extLst>
            <a:ext uri="{FF2B5EF4-FFF2-40B4-BE49-F238E27FC236}">
              <a16:creationId xmlns:a16="http://schemas.microsoft.com/office/drawing/2014/main" id="{2C438DF3-5695-404E-B32B-C85367C2B383}"/>
            </a:ext>
          </a:extLst>
        </xdr:cNvPr>
        <xdr:cNvCxnSpPr/>
      </xdr:nvCxnSpPr>
      <xdr:spPr>
        <a:xfrm flipV="1">
          <a:off x="9219565" y="9333274"/>
          <a:ext cx="0" cy="1471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80027</xdr:rowOff>
    </xdr:from>
    <xdr:ext cx="249299" cy="259045"/>
    <xdr:sp macro="" textlink="">
      <xdr:nvSpPr>
        <xdr:cNvPr id="228" name="【橋りょう・トンネル】&#10;一人当たり有形固定資産（償却資産）額最小値テキスト">
          <a:extLst>
            <a:ext uri="{FF2B5EF4-FFF2-40B4-BE49-F238E27FC236}">
              <a16:creationId xmlns:a16="http://schemas.microsoft.com/office/drawing/2014/main" id="{5C644307-7F88-4ABA-8D5E-F4F42D9E48C8}"/>
            </a:ext>
          </a:extLst>
        </xdr:cNvPr>
        <xdr:cNvSpPr txBox="1"/>
      </xdr:nvSpPr>
      <xdr:spPr>
        <a:xfrm>
          <a:off x="9258300" y="108089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229" name="直線コネクタ 228">
          <a:extLst>
            <a:ext uri="{FF2B5EF4-FFF2-40B4-BE49-F238E27FC236}">
              <a16:creationId xmlns:a16="http://schemas.microsoft.com/office/drawing/2014/main" id="{288F5472-1B6D-4808-9E04-66407F28DE45}"/>
            </a:ext>
          </a:extLst>
        </xdr:cNvPr>
        <xdr:cNvCxnSpPr/>
      </xdr:nvCxnSpPr>
      <xdr:spPr>
        <a:xfrm>
          <a:off x="915416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59751</xdr:rowOff>
    </xdr:from>
    <xdr:ext cx="754822" cy="259045"/>
    <xdr:sp macro="" textlink="">
      <xdr:nvSpPr>
        <xdr:cNvPr id="230" name="【橋りょう・トンネル】&#10;一人当たり有形固定資産（償却資産）額最大値テキスト">
          <a:extLst>
            <a:ext uri="{FF2B5EF4-FFF2-40B4-BE49-F238E27FC236}">
              <a16:creationId xmlns:a16="http://schemas.microsoft.com/office/drawing/2014/main" id="{EE12BBB5-5802-4B9A-96A6-EBBE10807478}"/>
            </a:ext>
          </a:extLst>
        </xdr:cNvPr>
        <xdr:cNvSpPr txBox="1"/>
      </xdr:nvSpPr>
      <xdr:spPr>
        <a:xfrm>
          <a:off x="9258300" y="9112311"/>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11,859,653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113074</xdr:rowOff>
    </xdr:from>
    <xdr:to>
      <xdr:col>55</xdr:col>
      <xdr:colOff>88900</xdr:colOff>
      <xdr:row>55</xdr:row>
      <xdr:rowOff>113074</xdr:rowOff>
    </xdr:to>
    <xdr:cxnSp macro="">
      <xdr:nvCxnSpPr>
        <xdr:cNvPr id="231" name="直線コネクタ 230">
          <a:extLst>
            <a:ext uri="{FF2B5EF4-FFF2-40B4-BE49-F238E27FC236}">
              <a16:creationId xmlns:a16="http://schemas.microsoft.com/office/drawing/2014/main" id="{685B0482-1E2A-4C9A-85DA-DE17433723B9}"/>
            </a:ext>
          </a:extLst>
        </xdr:cNvPr>
        <xdr:cNvCxnSpPr/>
      </xdr:nvCxnSpPr>
      <xdr:spPr>
        <a:xfrm>
          <a:off x="9154160" y="93332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53546</xdr:rowOff>
    </xdr:from>
    <xdr:ext cx="690189" cy="259045"/>
    <xdr:sp macro="" textlink="">
      <xdr:nvSpPr>
        <xdr:cNvPr id="232" name="【橋りょう・トンネル】&#10;一人当たり有形固定資産（償却資産）額平均値テキスト">
          <a:extLst>
            <a:ext uri="{FF2B5EF4-FFF2-40B4-BE49-F238E27FC236}">
              <a16:creationId xmlns:a16="http://schemas.microsoft.com/office/drawing/2014/main" id="{8043D86D-DBF6-43F0-B280-BCBFE66F4DD5}"/>
            </a:ext>
          </a:extLst>
        </xdr:cNvPr>
        <xdr:cNvSpPr txBox="1"/>
      </xdr:nvSpPr>
      <xdr:spPr>
        <a:xfrm>
          <a:off x="9258300" y="10447226"/>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1,308,515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30669</xdr:rowOff>
    </xdr:from>
    <xdr:to>
      <xdr:col>55</xdr:col>
      <xdr:colOff>50800</xdr:colOff>
      <xdr:row>63</xdr:row>
      <xdr:rowOff>132269</xdr:rowOff>
    </xdr:to>
    <xdr:sp macro="" textlink="">
      <xdr:nvSpPr>
        <xdr:cNvPr id="233" name="フローチャート: 判断 232">
          <a:extLst>
            <a:ext uri="{FF2B5EF4-FFF2-40B4-BE49-F238E27FC236}">
              <a16:creationId xmlns:a16="http://schemas.microsoft.com/office/drawing/2014/main" id="{12DAD3B3-E4FA-4A01-ABC7-9A12D90986AE}"/>
            </a:ext>
          </a:extLst>
        </xdr:cNvPr>
        <xdr:cNvSpPr/>
      </xdr:nvSpPr>
      <xdr:spPr>
        <a:xfrm>
          <a:off x="9192260" y="1059198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41925</xdr:rowOff>
    </xdr:from>
    <xdr:to>
      <xdr:col>50</xdr:col>
      <xdr:colOff>165100</xdr:colOff>
      <xdr:row>63</xdr:row>
      <xdr:rowOff>143525</xdr:rowOff>
    </xdr:to>
    <xdr:sp macro="" textlink="">
      <xdr:nvSpPr>
        <xdr:cNvPr id="234" name="フローチャート: 判断 233">
          <a:extLst>
            <a:ext uri="{FF2B5EF4-FFF2-40B4-BE49-F238E27FC236}">
              <a16:creationId xmlns:a16="http://schemas.microsoft.com/office/drawing/2014/main" id="{0FD69A84-2641-4055-A79B-75613E79492E}"/>
            </a:ext>
          </a:extLst>
        </xdr:cNvPr>
        <xdr:cNvSpPr/>
      </xdr:nvSpPr>
      <xdr:spPr>
        <a:xfrm>
          <a:off x="8445500" y="10603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20458</xdr:rowOff>
    </xdr:from>
    <xdr:to>
      <xdr:col>46</xdr:col>
      <xdr:colOff>38100</xdr:colOff>
      <xdr:row>63</xdr:row>
      <xdr:rowOff>122058</xdr:rowOff>
    </xdr:to>
    <xdr:sp macro="" textlink="">
      <xdr:nvSpPr>
        <xdr:cNvPr id="235" name="フローチャート: 判断 234">
          <a:extLst>
            <a:ext uri="{FF2B5EF4-FFF2-40B4-BE49-F238E27FC236}">
              <a16:creationId xmlns:a16="http://schemas.microsoft.com/office/drawing/2014/main" id="{D2F58A6B-14D9-45FD-AB0D-5E41683C536A}"/>
            </a:ext>
          </a:extLst>
        </xdr:cNvPr>
        <xdr:cNvSpPr/>
      </xdr:nvSpPr>
      <xdr:spPr>
        <a:xfrm>
          <a:off x="7670800" y="1058177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141650</xdr:rowOff>
    </xdr:from>
    <xdr:to>
      <xdr:col>41</xdr:col>
      <xdr:colOff>101600</xdr:colOff>
      <xdr:row>64</xdr:row>
      <xdr:rowOff>71800</xdr:rowOff>
    </xdr:to>
    <xdr:sp macro="" textlink="">
      <xdr:nvSpPr>
        <xdr:cNvPr id="236" name="フローチャート: 判断 235">
          <a:extLst>
            <a:ext uri="{FF2B5EF4-FFF2-40B4-BE49-F238E27FC236}">
              <a16:creationId xmlns:a16="http://schemas.microsoft.com/office/drawing/2014/main" id="{F96540D8-0734-4442-8CC1-D19EFF70CAC1}"/>
            </a:ext>
          </a:extLst>
        </xdr:cNvPr>
        <xdr:cNvSpPr/>
      </xdr:nvSpPr>
      <xdr:spPr>
        <a:xfrm>
          <a:off x="6873240" y="10702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138150</xdr:rowOff>
    </xdr:from>
    <xdr:to>
      <xdr:col>36</xdr:col>
      <xdr:colOff>165100</xdr:colOff>
      <xdr:row>64</xdr:row>
      <xdr:rowOff>68300</xdr:rowOff>
    </xdr:to>
    <xdr:sp macro="" textlink="">
      <xdr:nvSpPr>
        <xdr:cNvPr id="237" name="フローチャート: 判断 236">
          <a:extLst>
            <a:ext uri="{FF2B5EF4-FFF2-40B4-BE49-F238E27FC236}">
              <a16:creationId xmlns:a16="http://schemas.microsoft.com/office/drawing/2014/main" id="{07DEFE14-3C6A-43FA-946B-445E2B8F77B6}"/>
            </a:ext>
          </a:extLst>
        </xdr:cNvPr>
        <xdr:cNvSpPr/>
      </xdr:nvSpPr>
      <xdr:spPr>
        <a:xfrm>
          <a:off x="6098540" y="106994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809BA62B-E81A-422F-BBFC-9A5F455213C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C09BECD6-D95E-4D57-ACF3-9445AECD7573}"/>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30FC6B51-3D6C-45EB-B743-E8E7DFF7DF36}"/>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8F2605D4-0F96-4760-8FFD-6407E2E95D5F}"/>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62762C85-B412-40F4-9DD3-962CBF4C9BC9}"/>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158262</xdr:rowOff>
    </xdr:from>
    <xdr:to>
      <xdr:col>55</xdr:col>
      <xdr:colOff>50800</xdr:colOff>
      <xdr:row>64</xdr:row>
      <xdr:rowOff>88412</xdr:rowOff>
    </xdr:to>
    <xdr:sp macro="" textlink="">
      <xdr:nvSpPr>
        <xdr:cNvPr id="243" name="楕円 242">
          <a:extLst>
            <a:ext uri="{FF2B5EF4-FFF2-40B4-BE49-F238E27FC236}">
              <a16:creationId xmlns:a16="http://schemas.microsoft.com/office/drawing/2014/main" id="{4B5F6DF3-6F4E-4669-A444-CAD270013AFA}"/>
            </a:ext>
          </a:extLst>
        </xdr:cNvPr>
        <xdr:cNvSpPr/>
      </xdr:nvSpPr>
      <xdr:spPr>
        <a:xfrm>
          <a:off x="9192260" y="1071958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73189</xdr:rowOff>
    </xdr:from>
    <xdr:ext cx="599010" cy="259045"/>
    <xdr:sp macro="" textlink="">
      <xdr:nvSpPr>
        <xdr:cNvPr id="244" name="【橋りょう・トンネル】&#10;一人当たり有形固定資産（償却資産）額該当値テキスト">
          <a:extLst>
            <a:ext uri="{FF2B5EF4-FFF2-40B4-BE49-F238E27FC236}">
              <a16:creationId xmlns:a16="http://schemas.microsoft.com/office/drawing/2014/main" id="{7FBB8FFE-1ADE-4AB0-BC52-E316E62FA4D0}"/>
            </a:ext>
          </a:extLst>
        </xdr:cNvPr>
        <xdr:cNvSpPr txBox="1"/>
      </xdr:nvSpPr>
      <xdr:spPr>
        <a:xfrm>
          <a:off x="9258300" y="1063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159196</xdr:rowOff>
    </xdr:from>
    <xdr:to>
      <xdr:col>50</xdr:col>
      <xdr:colOff>165100</xdr:colOff>
      <xdr:row>64</xdr:row>
      <xdr:rowOff>89346</xdr:rowOff>
    </xdr:to>
    <xdr:sp macro="" textlink="">
      <xdr:nvSpPr>
        <xdr:cNvPr id="245" name="楕円 244">
          <a:extLst>
            <a:ext uri="{FF2B5EF4-FFF2-40B4-BE49-F238E27FC236}">
              <a16:creationId xmlns:a16="http://schemas.microsoft.com/office/drawing/2014/main" id="{FDC1FBFB-BF6B-4E8B-8A11-71BE473D4794}"/>
            </a:ext>
          </a:extLst>
        </xdr:cNvPr>
        <xdr:cNvSpPr/>
      </xdr:nvSpPr>
      <xdr:spPr>
        <a:xfrm>
          <a:off x="8445500" y="107205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37612</xdr:rowOff>
    </xdr:from>
    <xdr:to>
      <xdr:col>55</xdr:col>
      <xdr:colOff>0</xdr:colOff>
      <xdr:row>64</xdr:row>
      <xdr:rowOff>38546</xdr:rowOff>
    </xdr:to>
    <xdr:cxnSp macro="">
      <xdr:nvCxnSpPr>
        <xdr:cNvPr id="246" name="直線コネクタ 245">
          <a:extLst>
            <a:ext uri="{FF2B5EF4-FFF2-40B4-BE49-F238E27FC236}">
              <a16:creationId xmlns:a16="http://schemas.microsoft.com/office/drawing/2014/main" id="{826AACD5-E850-43F4-BC5E-00E444C183E2}"/>
            </a:ext>
          </a:extLst>
        </xdr:cNvPr>
        <xdr:cNvCxnSpPr/>
      </xdr:nvCxnSpPr>
      <xdr:spPr>
        <a:xfrm flipV="1">
          <a:off x="8496300" y="10766572"/>
          <a:ext cx="723900" cy="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159906</xdr:rowOff>
    </xdr:from>
    <xdr:to>
      <xdr:col>46</xdr:col>
      <xdr:colOff>38100</xdr:colOff>
      <xdr:row>64</xdr:row>
      <xdr:rowOff>90056</xdr:rowOff>
    </xdr:to>
    <xdr:sp macro="" textlink="">
      <xdr:nvSpPr>
        <xdr:cNvPr id="247" name="楕円 246">
          <a:extLst>
            <a:ext uri="{FF2B5EF4-FFF2-40B4-BE49-F238E27FC236}">
              <a16:creationId xmlns:a16="http://schemas.microsoft.com/office/drawing/2014/main" id="{82EF72A5-FC3E-4D7F-A276-D63BA512A004}"/>
            </a:ext>
          </a:extLst>
        </xdr:cNvPr>
        <xdr:cNvSpPr/>
      </xdr:nvSpPr>
      <xdr:spPr>
        <a:xfrm>
          <a:off x="7670800" y="1072122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38546</xdr:rowOff>
    </xdr:from>
    <xdr:to>
      <xdr:col>50</xdr:col>
      <xdr:colOff>114300</xdr:colOff>
      <xdr:row>64</xdr:row>
      <xdr:rowOff>39256</xdr:rowOff>
    </xdr:to>
    <xdr:cxnSp macro="">
      <xdr:nvCxnSpPr>
        <xdr:cNvPr id="248" name="直線コネクタ 247">
          <a:extLst>
            <a:ext uri="{FF2B5EF4-FFF2-40B4-BE49-F238E27FC236}">
              <a16:creationId xmlns:a16="http://schemas.microsoft.com/office/drawing/2014/main" id="{6751C38A-F146-46F1-8559-448EE48DFC71}"/>
            </a:ext>
          </a:extLst>
        </xdr:cNvPr>
        <xdr:cNvCxnSpPr/>
      </xdr:nvCxnSpPr>
      <xdr:spPr>
        <a:xfrm flipV="1">
          <a:off x="7713980" y="10767506"/>
          <a:ext cx="782320" cy="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160250</xdr:rowOff>
    </xdr:from>
    <xdr:to>
      <xdr:col>41</xdr:col>
      <xdr:colOff>101600</xdr:colOff>
      <xdr:row>64</xdr:row>
      <xdr:rowOff>90400</xdr:rowOff>
    </xdr:to>
    <xdr:sp macro="" textlink="">
      <xdr:nvSpPr>
        <xdr:cNvPr id="249" name="楕円 248">
          <a:extLst>
            <a:ext uri="{FF2B5EF4-FFF2-40B4-BE49-F238E27FC236}">
              <a16:creationId xmlns:a16="http://schemas.microsoft.com/office/drawing/2014/main" id="{88776916-0A16-4CAD-812C-00E2DF08ADDD}"/>
            </a:ext>
          </a:extLst>
        </xdr:cNvPr>
        <xdr:cNvSpPr/>
      </xdr:nvSpPr>
      <xdr:spPr>
        <a:xfrm>
          <a:off x="6873240" y="10721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39256</xdr:rowOff>
    </xdr:from>
    <xdr:to>
      <xdr:col>45</xdr:col>
      <xdr:colOff>177800</xdr:colOff>
      <xdr:row>64</xdr:row>
      <xdr:rowOff>39600</xdr:rowOff>
    </xdr:to>
    <xdr:cxnSp macro="">
      <xdr:nvCxnSpPr>
        <xdr:cNvPr id="250" name="直線コネクタ 249">
          <a:extLst>
            <a:ext uri="{FF2B5EF4-FFF2-40B4-BE49-F238E27FC236}">
              <a16:creationId xmlns:a16="http://schemas.microsoft.com/office/drawing/2014/main" id="{6B01BE05-7DEC-4870-B5F1-3F3D597C3509}"/>
            </a:ext>
          </a:extLst>
        </xdr:cNvPr>
        <xdr:cNvCxnSpPr/>
      </xdr:nvCxnSpPr>
      <xdr:spPr>
        <a:xfrm flipV="1">
          <a:off x="6924040" y="10768216"/>
          <a:ext cx="789940" cy="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161247</xdr:rowOff>
    </xdr:from>
    <xdr:to>
      <xdr:col>36</xdr:col>
      <xdr:colOff>165100</xdr:colOff>
      <xdr:row>64</xdr:row>
      <xdr:rowOff>91397</xdr:rowOff>
    </xdr:to>
    <xdr:sp macro="" textlink="">
      <xdr:nvSpPr>
        <xdr:cNvPr id="251" name="楕円 250">
          <a:extLst>
            <a:ext uri="{FF2B5EF4-FFF2-40B4-BE49-F238E27FC236}">
              <a16:creationId xmlns:a16="http://schemas.microsoft.com/office/drawing/2014/main" id="{F473F5D2-E90E-4906-8740-1654C024FCF1}"/>
            </a:ext>
          </a:extLst>
        </xdr:cNvPr>
        <xdr:cNvSpPr/>
      </xdr:nvSpPr>
      <xdr:spPr>
        <a:xfrm>
          <a:off x="6098540" y="107225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39600</xdr:rowOff>
    </xdr:from>
    <xdr:to>
      <xdr:col>41</xdr:col>
      <xdr:colOff>50800</xdr:colOff>
      <xdr:row>64</xdr:row>
      <xdr:rowOff>40597</xdr:rowOff>
    </xdr:to>
    <xdr:cxnSp macro="">
      <xdr:nvCxnSpPr>
        <xdr:cNvPr id="252" name="直線コネクタ 251">
          <a:extLst>
            <a:ext uri="{FF2B5EF4-FFF2-40B4-BE49-F238E27FC236}">
              <a16:creationId xmlns:a16="http://schemas.microsoft.com/office/drawing/2014/main" id="{A5D288B6-5155-43EB-8957-BA2E4DF63C47}"/>
            </a:ext>
          </a:extLst>
        </xdr:cNvPr>
        <xdr:cNvCxnSpPr/>
      </xdr:nvCxnSpPr>
      <xdr:spPr>
        <a:xfrm flipV="1">
          <a:off x="6149340" y="10768560"/>
          <a:ext cx="774700" cy="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160052</xdr:rowOff>
    </xdr:from>
    <xdr:ext cx="690189" cy="259045"/>
    <xdr:sp macro="" textlink="">
      <xdr:nvSpPr>
        <xdr:cNvPr id="253" name="n_1aveValue【橋りょう・トンネル】&#10;一人当たり有形固定資産（償却資産）額">
          <a:extLst>
            <a:ext uri="{FF2B5EF4-FFF2-40B4-BE49-F238E27FC236}">
              <a16:creationId xmlns:a16="http://schemas.microsoft.com/office/drawing/2014/main" id="{9F38F370-655A-47C9-98A3-A957DCB61034}"/>
            </a:ext>
          </a:extLst>
        </xdr:cNvPr>
        <xdr:cNvSpPr txBox="1"/>
      </xdr:nvSpPr>
      <xdr:spPr>
        <a:xfrm>
          <a:off x="8184225" y="103860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138585</xdr:rowOff>
    </xdr:from>
    <xdr:ext cx="690189" cy="259045"/>
    <xdr:sp macro="" textlink="">
      <xdr:nvSpPr>
        <xdr:cNvPr id="254" name="n_2aveValue【橋りょう・トンネル】&#10;一人当たり有形固定資産（償却資産）額">
          <a:extLst>
            <a:ext uri="{FF2B5EF4-FFF2-40B4-BE49-F238E27FC236}">
              <a16:creationId xmlns:a16="http://schemas.microsoft.com/office/drawing/2014/main" id="{8F24103F-D348-486D-A7B7-C4A12913852F}"/>
            </a:ext>
          </a:extLst>
        </xdr:cNvPr>
        <xdr:cNvSpPr txBox="1"/>
      </xdr:nvSpPr>
      <xdr:spPr>
        <a:xfrm>
          <a:off x="7399365" y="103646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88327</xdr:rowOff>
    </xdr:from>
    <xdr:ext cx="599010" cy="259045"/>
    <xdr:sp macro="" textlink="">
      <xdr:nvSpPr>
        <xdr:cNvPr id="255" name="n_3aveValue【橋りょう・トンネル】&#10;一人当たり有形固定資産（償却資産）額">
          <a:extLst>
            <a:ext uri="{FF2B5EF4-FFF2-40B4-BE49-F238E27FC236}">
              <a16:creationId xmlns:a16="http://schemas.microsoft.com/office/drawing/2014/main" id="{EFF73B6D-2009-46C4-B25A-3A6DDFF491FD}"/>
            </a:ext>
          </a:extLst>
        </xdr:cNvPr>
        <xdr:cNvSpPr txBox="1"/>
      </xdr:nvSpPr>
      <xdr:spPr>
        <a:xfrm>
          <a:off x="6670255" y="10482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84827</xdr:rowOff>
    </xdr:from>
    <xdr:ext cx="599010" cy="259045"/>
    <xdr:sp macro="" textlink="">
      <xdr:nvSpPr>
        <xdr:cNvPr id="256" name="n_4aveValue【橋りょう・トンネル】&#10;一人当たり有形固定資産（償却資産）額">
          <a:extLst>
            <a:ext uri="{FF2B5EF4-FFF2-40B4-BE49-F238E27FC236}">
              <a16:creationId xmlns:a16="http://schemas.microsoft.com/office/drawing/2014/main" id="{18BD8354-4CE8-4639-BB0D-1E4ABB467C2D}"/>
            </a:ext>
          </a:extLst>
        </xdr:cNvPr>
        <xdr:cNvSpPr txBox="1"/>
      </xdr:nvSpPr>
      <xdr:spPr>
        <a:xfrm>
          <a:off x="5872695" y="10478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80473</xdr:rowOff>
    </xdr:from>
    <xdr:ext cx="599010" cy="259045"/>
    <xdr:sp macro="" textlink="">
      <xdr:nvSpPr>
        <xdr:cNvPr id="257" name="n_1mainValue【橋りょう・トンネル】&#10;一人当たり有形固定資産（償却資産）額">
          <a:extLst>
            <a:ext uri="{FF2B5EF4-FFF2-40B4-BE49-F238E27FC236}">
              <a16:creationId xmlns:a16="http://schemas.microsoft.com/office/drawing/2014/main" id="{1F1C0445-F307-48A7-B359-9D25173F1489}"/>
            </a:ext>
          </a:extLst>
        </xdr:cNvPr>
        <xdr:cNvSpPr txBox="1"/>
      </xdr:nvSpPr>
      <xdr:spPr>
        <a:xfrm>
          <a:off x="8214575" y="10809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81183</xdr:rowOff>
    </xdr:from>
    <xdr:ext cx="599010" cy="259045"/>
    <xdr:sp macro="" textlink="">
      <xdr:nvSpPr>
        <xdr:cNvPr id="258" name="n_2mainValue【橋りょう・トンネル】&#10;一人当たり有形固定資産（償却資産）額">
          <a:extLst>
            <a:ext uri="{FF2B5EF4-FFF2-40B4-BE49-F238E27FC236}">
              <a16:creationId xmlns:a16="http://schemas.microsoft.com/office/drawing/2014/main" id="{5D972862-77A7-479D-8992-978CE49783BF}"/>
            </a:ext>
          </a:extLst>
        </xdr:cNvPr>
        <xdr:cNvSpPr txBox="1"/>
      </xdr:nvSpPr>
      <xdr:spPr>
        <a:xfrm>
          <a:off x="7444955" y="10810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81527</xdr:rowOff>
    </xdr:from>
    <xdr:ext cx="599010" cy="259045"/>
    <xdr:sp macro="" textlink="">
      <xdr:nvSpPr>
        <xdr:cNvPr id="259" name="n_3mainValue【橋りょう・トンネル】&#10;一人当たり有形固定資産（償却資産）額">
          <a:extLst>
            <a:ext uri="{FF2B5EF4-FFF2-40B4-BE49-F238E27FC236}">
              <a16:creationId xmlns:a16="http://schemas.microsoft.com/office/drawing/2014/main" id="{1F94CABB-043E-455D-BE90-520AF7D974EE}"/>
            </a:ext>
          </a:extLst>
        </xdr:cNvPr>
        <xdr:cNvSpPr txBox="1"/>
      </xdr:nvSpPr>
      <xdr:spPr>
        <a:xfrm>
          <a:off x="6670255" y="10810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82524</xdr:rowOff>
    </xdr:from>
    <xdr:ext cx="599010" cy="259045"/>
    <xdr:sp macro="" textlink="">
      <xdr:nvSpPr>
        <xdr:cNvPr id="260" name="n_4mainValue【橋りょう・トンネル】&#10;一人当たり有形固定資産（償却資産）額">
          <a:extLst>
            <a:ext uri="{FF2B5EF4-FFF2-40B4-BE49-F238E27FC236}">
              <a16:creationId xmlns:a16="http://schemas.microsoft.com/office/drawing/2014/main" id="{9A087E8A-5D8D-4CC3-B425-37DC5C4D57F9}"/>
            </a:ext>
          </a:extLst>
        </xdr:cNvPr>
        <xdr:cNvSpPr txBox="1"/>
      </xdr:nvSpPr>
      <xdr:spPr>
        <a:xfrm>
          <a:off x="5872695" y="10811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a:extLst>
            <a:ext uri="{FF2B5EF4-FFF2-40B4-BE49-F238E27FC236}">
              <a16:creationId xmlns:a16="http://schemas.microsoft.com/office/drawing/2014/main" id="{68CE81F4-F68E-479B-AE29-E71516CB1AEB}"/>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a:extLst>
            <a:ext uri="{FF2B5EF4-FFF2-40B4-BE49-F238E27FC236}">
              <a16:creationId xmlns:a16="http://schemas.microsoft.com/office/drawing/2014/main" id="{262F423A-6E63-4383-8E75-BF1E7E27E00A}"/>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a:extLst>
            <a:ext uri="{FF2B5EF4-FFF2-40B4-BE49-F238E27FC236}">
              <a16:creationId xmlns:a16="http://schemas.microsoft.com/office/drawing/2014/main" id="{B35D66C5-368E-4D57-BECD-63EDB23AA9F3}"/>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a:extLst>
            <a:ext uri="{FF2B5EF4-FFF2-40B4-BE49-F238E27FC236}">
              <a16:creationId xmlns:a16="http://schemas.microsoft.com/office/drawing/2014/main" id="{36237E3C-84A8-4CFD-AF71-CA45D8F486E1}"/>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a:extLst>
            <a:ext uri="{FF2B5EF4-FFF2-40B4-BE49-F238E27FC236}">
              <a16:creationId xmlns:a16="http://schemas.microsoft.com/office/drawing/2014/main" id="{9089D1E2-66CA-4C3E-89A1-07E6862A3B0C}"/>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a:extLst>
            <a:ext uri="{FF2B5EF4-FFF2-40B4-BE49-F238E27FC236}">
              <a16:creationId xmlns:a16="http://schemas.microsoft.com/office/drawing/2014/main" id="{7B8028B7-6EAC-469B-B574-DB6AB0C102D1}"/>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a:extLst>
            <a:ext uri="{FF2B5EF4-FFF2-40B4-BE49-F238E27FC236}">
              <a16:creationId xmlns:a16="http://schemas.microsoft.com/office/drawing/2014/main" id="{BFA1184C-CDA2-41AB-B22B-D30188A8AF68}"/>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a:extLst>
            <a:ext uri="{FF2B5EF4-FFF2-40B4-BE49-F238E27FC236}">
              <a16:creationId xmlns:a16="http://schemas.microsoft.com/office/drawing/2014/main" id="{9DDBE206-4FA5-4573-8697-B18CC5896EE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a:extLst>
            <a:ext uri="{FF2B5EF4-FFF2-40B4-BE49-F238E27FC236}">
              <a16:creationId xmlns:a16="http://schemas.microsoft.com/office/drawing/2014/main" id="{03787B88-A06A-48A4-B1AC-CFF33B0540C3}"/>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a:extLst>
            <a:ext uri="{FF2B5EF4-FFF2-40B4-BE49-F238E27FC236}">
              <a16:creationId xmlns:a16="http://schemas.microsoft.com/office/drawing/2014/main" id="{1D9BA86B-30F5-4FCC-BF67-9D04797EFBE6}"/>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a:extLst>
            <a:ext uri="{FF2B5EF4-FFF2-40B4-BE49-F238E27FC236}">
              <a16:creationId xmlns:a16="http://schemas.microsoft.com/office/drawing/2014/main" id="{DD889076-16EB-446C-966A-12128EA1A793}"/>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a:extLst>
            <a:ext uri="{FF2B5EF4-FFF2-40B4-BE49-F238E27FC236}">
              <a16:creationId xmlns:a16="http://schemas.microsoft.com/office/drawing/2014/main" id="{B9DAAD00-BF42-4D87-AA1F-204EF5E31131}"/>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a:extLst>
            <a:ext uri="{FF2B5EF4-FFF2-40B4-BE49-F238E27FC236}">
              <a16:creationId xmlns:a16="http://schemas.microsoft.com/office/drawing/2014/main" id="{EBBFAC39-2B2D-4DCE-80DE-9A21627F601E}"/>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a:extLst>
            <a:ext uri="{FF2B5EF4-FFF2-40B4-BE49-F238E27FC236}">
              <a16:creationId xmlns:a16="http://schemas.microsoft.com/office/drawing/2014/main" id="{9476A6F2-D811-4944-A6AC-AC4090CAFDC0}"/>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a:extLst>
            <a:ext uri="{FF2B5EF4-FFF2-40B4-BE49-F238E27FC236}">
              <a16:creationId xmlns:a16="http://schemas.microsoft.com/office/drawing/2014/main" id="{3F814FEC-6EDD-4DF8-ABB2-EE5670E34E01}"/>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a:extLst>
            <a:ext uri="{FF2B5EF4-FFF2-40B4-BE49-F238E27FC236}">
              <a16:creationId xmlns:a16="http://schemas.microsoft.com/office/drawing/2014/main" id="{12906212-2C4C-4BA6-A199-CCBDE7881FFB}"/>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a:extLst>
            <a:ext uri="{FF2B5EF4-FFF2-40B4-BE49-F238E27FC236}">
              <a16:creationId xmlns:a16="http://schemas.microsoft.com/office/drawing/2014/main" id="{197721D2-4AE9-4FF6-BE0E-62BFD0B0A3F7}"/>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a:extLst>
            <a:ext uri="{FF2B5EF4-FFF2-40B4-BE49-F238E27FC236}">
              <a16:creationId xmlns:a16="http://schemas.microsoft.com/office/drawing/2014/main" id="{3EBC47DF-DFD5-4B56-8C4D-6D689EE87A38}"/>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a:extLst>
            <a:ext uri="{FF2B5EF4-FFF2-40B4-BE49-F238E27FC236}">
              <a16:creationId xmlns:a16="http://schemas.microsoft.com/office/drawing/2014/main" id="{89A2CAB6-7774-4EDF-ADAC-DDADFE09A0E5}"/>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a:extLst>
            <a:ext uri="{FF2B5EF4-FFF2-40B4-BE49-F238E27FC236}">
              <a16:creationId xmlns:a16="http://schemas.microsoft.com/office/drawing/2014/main" id="{BFAF289B-D386-43D9-A32F-6C15145C1A08}"/>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a:extLst>
            <a:ext uri="{FF2B5EF4-FFF2-40B4-BE49-F238E27FC236}">
              <a16:creationId xmlns:a16="http://schemas.microsoft.com/office/drawing/2014/main" id="{259D43E9-4BDB-44F1-8007-DFE174A48B68}"/>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a:extLst>
            <a:ext uri="{FF2B5EF4-FFF2-40B4-BE49-F238E27FC236}">
              <a16:creationId xmlns:a16="http://schemas.microsoft.com/office/drawing/2014/main" id="{EB880529-0319-4206-903B-E8DE5432EA7A}"/>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a:extLst>
            <a:ext uri="{FF2B5EF4-FFF2-40B4-BE49-F238E27FC236}">
              <a16:creationId xmlns:a16="http://schemas.microsoft.com/office/drawing/2014/main" id="{24FFAACF-5243-4600-8864-4355AD7D761E}"/>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4A351770-44F1-4390-ADF2-1EB9BB9A1B5E}"/>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14A7F37D-07A7-42B4-9068-FCF12B0F7EC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109945</xdr:rowOff>
    </xdr:from>
    <xdr:to>
      <xdr:col>24</xdr:col>
      <xdr:colOff>62865</xdr:colOff>
      <xdr:row>86</xdr:row>
      <xdr:rowOff>168729</xdr:rowOff>
    </xdr:to>
    <xdr:cxnSp macro="">
      <xdr:nvCxnSpPr>
        <xdr:cNvPr id="286" name="直線コネクタ 285">
          <a:extLst>
            <a:ext uri="{FF2B5EF4-FFF2-40B4-BE49-F238E27FC236}">
              <a16:creationId xmlns:a16="http://schemas.microsoft.com/office/drawing/2014/main" id="{B68A932E-E0C1-4158-B040-5BA93305C70E}"/>
            </a:ext>
          </a:extLst>
        </xdr:cNvPr>
        <xdr:cNvCxnSpPr/>
      </xdr:nvCxnSpPr>
      <xdr:spPr>
        <a:xfrm flipV="1">
          <a:off x="4086225" y="13185865"/>
          <a:ext cx="0" cy="1399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01EF621F-02AD-4F52-8293-934658227B50}"/>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8" name="直線コネクタ 287">
          <a:extLst>
            <a:ext uri="{FF2B5EF4-FFF2-40B4-BE49-F238E27FC236}">
              <a16:creationId xmlns:a16="http://schemas.microsoft.com/office/drawing/2014/main" id="{EB09A4AC-F0F3-4F18-8279-6D324804A16C}"/>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56622</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09E786D6-8CA8-4C2F-BAA0-10DCDEAF633D}"/>
            </a:ext>
          </a:extLst>
        </xdr:cNvPr>
        <xdr:cNvSpPr txBox="1"/>
      </xdr:nvSpPr>
      <xdr:spPr>
        <a:xfrm>
          <a:off x="4124960" y="12964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109945</xdr:rowOff>
    </xdr:from>
    <xdr:to>
      <xdr:col>24</xdr:col>
      <xdr:colOff>152400</xdr:colOff>
      <xdr:row>78</xdr:row>
      <xdr:rowOff>109945</xdr:rowOff>
    </xdr:to>
    <xdr:cxnSp macro="">
      <xdr:nvCxnSpPr>
        <xdr:cNvPr id="290" name="直線コネクタ 289">
          <a:extLst>
            <a:ext uri="{FF2B5EF4-FFF2-40B4-BE49-F238E27FC236}">
              <a16:creationId xmlns:a16="http://schemas.microsoft.com/office/drawing/2014/main" id="{CE74369C-3AB4-4A0D-9310-97BB0F2ADF36}"/>
            </a:ext>
          </a:extLst>
        </xdr:cNvPr>
        <xdr:cNvCxnSpPr/>
      </xdr:nvCxnSpPr>
      <xdr:spPr>
        <a:xfrm>
          <a:off x="4020820" y="131858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6548</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CA74DDD5-B569-4399-A557-7EFEC7857861}"/>
            </a:ext>
          </a:extLst>
        </xdr:cNvPr>
        <xdr:cNvSpPr txBox="1"/>
      </xdr:nvSpPr>
      <xdr:spPr>
        <a:xfrm>
          <a:off x="4124960" y="139206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28121</xdr:rowOff>
    </xdr:from>
    <xdr:to>
      <xdr:col>24</xdr:col>
      <xdr:colOff>114300</xdr:colOff>
      <xdr:row>83</xdr:row>
      <xdr:rowOff>129721</xdr:rowOff>
    </xdr:to>
    <xdr:sp macro="" textlink="">
      <xdr:nvSpPr>
        <xdr:cNvPr id="292" name="フローチャート: 判断 291">
          <a:extLst>
            <a:ext uri="{FF2B5EF4-FFF2-40B4-BE49-F238E27FC236}">
              <a16:creationId xmlns:a16="http://schemas.microsoft.com/office/drawing/2014/main" id="{17F67658-3C95-4429-9119-BD228639E816}"/>
            </a:ext>
          </a:extLst>
        </xdr:cNvPr>
        <xdr:cNvSpPr/>
      </xdr:nvSpPr>
      <xdr:spPr>
        <a:xfrm>
          <a:off x="4036060" y="13942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160382</xdr:rowOff>
    </xdr:from>
    <xdr:to>
      <xdr:col>20</xdr:col>
      <xdr:colOff>38100</xdr:colOff>
      <xdr:row>83</xdr:row>
      <xdr:rowOff>90532</xdr:rowOff>
    </xdr:to>
    <xdr:sp macro="" textlink="">
      <xdr:nvSpPr>
        <xdr:cNvPr id="293" name="フローチャート: 判断 292">
          <a:extLst>
            <a:ext uri="{FF2B5EF4-FFF2-40B4-BE49-F238E27FC236}">
              <a16:creationId xmlns:a16="http://schemas.microsoft.com/office/drawing/2014/main" id="{3F931285-B710-42DC-91A9-9C1DA2762329}"/>
            </a:ext>
          </a:extLst>
        </xdr:cNvPr>
        <xdr:cNvSpPr/>
      </xdr:nvSpPr>
      <xdr:spPr>
        <a:xfrm>
          <a:off x="3312160" y="139068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168548</xdr:rowOff>
    </xdr:from>
    <xdr:to>
      <xdr:col>15</xdr:col>
      <xdr:colOff>101600</xdr:colOff>
      <xdr:row>83</xdr:row>
      <xdr:rowOff>98698</xdr:rowOff>
    </xdr:to>
    <xdr:sp macro="" textlink="">
      <xdr:nvSpPr>
        <xdr:cNvPr id="294" name="フローチャート: 判断 293">
          <a:extLst>
            <a:ext uri="{FF2B5EF4-FFF2-40B4-BE49-F238E27FC236}">
              <a16:creationId xmlns:a16="http://schemas.microsoft.com/office/drawing/2014/main" id="{733FC524-16A2-4141-B052-1E1ACE567CF4}"/>
            </a:ext>
          </a:extLst>
        </xdr:cNvPr>
        <xdr:cNvSpPr/>
      </xdr:nvSpPr>
      <xdr:spPr>
        <a:xfrm>
          <a:off x="2514600" y="139150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46082</xdr:rowOff>
    </xdr:from>
    <xdr:to>
      <xdr:col>10</xdr:col>
      <xdr:colOff>165100</xdr:colOff>
      <xdr:row>83</xdr:row>
      <xdr:rowOff>147682</xdr:rowOff>
    </xdr:to>
    <xdr:sp macro="" textlink="">
      <xdr:nvSpPr>
        <xdr:cNvPr id="295" name="フローチャート: 判断 294">
          <a:extLst>
            <a:ext uri="{FF2B5EF4-FFF2-40B4-BE49-F238E27FC236}">
              <a16:creationId xmlns:a16="http://schemas.microsoft.com/office/drawing/2014/main" id="{D8C5E13E-A52C-434A-8CBB-187E8079315A}"/>
            </a:ext>
          </a:extLst>
        </xdr:cNvPr>
        <xdr:cNvSpPr/>
      </xdr:nvSpPr>
      <xdr:spPr>
        <a:xfrm>
          <a:off x="1739900" y="13960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34652</xdr:rowOff>
    </xdr:from>
    <xdr:to>
      <xdr:col>6</xdr:col>
      <xdr:colOff>38100</xdr:colOff>
      <xdr:row>83</xdr:row>
      <xdr:rowOff>136252</xdr:rowOff>
    </xdr:to>
    <xdr:sp macro="" textlink="">
      <xdr:nvSpPr>
        <xdr:cNvPr id="296" name="フローチャート: 判断 295">
          <a:extLst>
            <a:ext uri="{FF2B5EF4-FFF2-40B4-BE49-F238E27FC236}">
              <a16:creationId xmlns:a16="http://schemas.microsoft.com/office/drawing/2014/main" id="{33DDE5AB-4115-4560-BF0F-2D00B9180F48}"/>
            </a:ext>
          </a:extLst>
        </xdr:cNvPr>
        <xdr:cNvSpPr/>
      </xdr:nvSpPr>
      <xdr:spPr>
        <a:xfrm>
          <a:off x="965200" y="1394877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E8826F30-1D27-4E4D-AB7A-1D457A168C98}"/>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F11F60E6-066F-448C-ABB3-3BACB738600F}"/>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2A06C469-27DE-49AE-984C-34282105BB39}"/>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32834E24-AA74-48A1-A071-E544CCBB4FA4}"/>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DCA14652-6E29-470D-AAEA-32FF8BD72F45}"/>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93436</xdr:rowOff>
    </xdr:from>
    <xdr:to>
      <xdr:col>24</xdr:col>
      <xdr:colOff>114300</xdr:colOff>
      <xdr:row>82</xdr:row>
      <xdr:rowOff>23586</xdr:rowOff>
    </xdr:to>
    <xdr:sp macro="" textlink="">
      <xdr:nvSpPr>
        <xdr:cNvPr id="302" name="楕円 301">
          <a:extLst>
            <a:ext uri="{FF2B5EF4-FFF2-40B4-BE49-F238E27FC236}">
              <a16:creationId xmlns:a16="http://schemas.microsoft.com/office/drawing/2014/main" id="{A52272F9-2DA8-430E-91E3-583B2B131609}"/>
            </a:ext>
          </a:extLst>
        </xdr:cNvPr>
        <xdr:cNvSpPr/>
      </xdr:nvSpPr>
      <xdr:spPr>
        <a:xfrm>
          <a:off x="4036060" y="136722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116313</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392B71F1-32C2-4A2C-A87D-410DAFB0D155}"/>
            </a:ext>
          </a:extLst>
        </xdr:cNvPr>
        <xdr:cNvSpPr txBox="1"/>
      </xdr:nvSpPr>
      <xdr:spPr>
        <a:xfrm>
          <a:off x="4124960" y="1352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122827</xdr:rowOff>
    </xdr:from>
    <xdr:to>
      <xdr:col>20</xdr:col>
      <xdr:colOff>38100</xdr:colOff>
      <xdr:row>82</xdr:row>
      <xdr:rowOff>52977</xdr:rowOff>
    </xdr:to>
    <xdr:sp macro="" textlink="">
      <xdr:nvSpPr>
        <xdr:cNvPr id="304" name="楕円 303">
          <a:extLst>
            <a:ext uri="{FF2B5EF4-FFF2-40B4-BE49-F238E27FC236}">
              <a16:creationId xmlns:a16="http://schemas.microsoft.com/office/drawing/2014/main" id="{3CD684A6-CD62-4E37-A34F-10B2271D1DCE}"/>
            </a:ext>
          </a:extLst>
        </xdr:cNvPr>
        <xdr:cNvSpPr/>
      </xdr:nvSpPr>
      <xdr:spPr>
        <a:xfrm>
          <a:off x="3312160" y="1370166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144236</xdr:rowOff>
    </xdr:from>
    <xdr:to>
      <xdr:col>24</xdr:col>
      <xdr:colOff>63500</xdr:colOff>
      <xdr:row>82</xdr:row>
      <xdr:rowOff>2177</xdr:rowOff>
    </xdr:to>
    <xdr:cxnSp macro="">
      <xdr:nvCxnSpPr>
        <xdr:cNvPr id="305" name="直線コネクタ 304">
          <a:extLst>
            <a:ext uri="{FF2B5EF4-FFF2-40B4-BE49-F238E27FC236}">
              <a16:creationId xmlns:a16="http://schemas.microsoft.com/office/drawing/2014/main" id="{AD7AB351-A313-45A2-B84D-ADE5CE17708B}"/>
            </a:ext>
          </a:extLst>
        </xdr:cNvPr>
        <xdr:cNvCxnSpPr/>
      </xdr:nvCxnSpPr>
      <xdr:spPr>
        <a:xfrm flipV="1">
          <a:off x="3355340" y="13723076"/>
          <a:ext cx="731520" cy="2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67311</xdr:rowOff>
    </xdr:from>
    <xdr:to>
      <xdr:col>15</xdr:col>
      <xdr:colOff>101600</xdr:colOff>
      <xdr:row>81</xdr:row>
      <xdr:rowOff>168911</xdr:rowOff>
    </xdr:to>
    <xdr:sp macro="" textlink="">
      <xdr:nvSpPr>
        <xdr:cNvPr id="306" name="楕円 305">
          <a:extLst>
            <a:ext uri="{FF2B5EF4-FFF2-40B4-BE49-F238E27FC236}">
              <a16:creationId xmlns:a16="http://schemas.microsoft.com/office/drawing/2014/main" id="{E5F2BBEC-43AA-4206-9EA2-C5459D99A5B8}"/>
            </a:ext>
          </a:extLst>
        </xdr:cNvPr>
        <xdr:cNvSpPr/>
      </xdr:nvSpPr>
      <xdr:spPr>
        <a:xfrm>
          <a:off x="2514600" y="1364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118111</xdr:rowOff>
    </xdr:from>
    <xdr:to>
      <xdr:col>19</xdr:col>
      <xdr:colOff>177800</xdr:colOff>
      <xdr:row>82</xdr:row>
      <xdr:rowOff>2177</xdr:rowOff>
    </xdr:to>
    <xdr:cxnSp macro="">
      <xdr:nvCxnSpPr>
        <xdr:cNvPr id="307" name="直線コネクタ 306">
          <a:extLst>
            <a:ext uri="{FF2B5EF4-FFF2-40B4-BE49-F238E27FC236}">
              <a16:creationId xmlns:a16="http://schemas.microsoft.com/office/drawing/2014/main" id="{A495EBB4-2666-4E3C-9B74-9BA600D8968E}"/>
            </a:ext>
          </a:extLst>
        </xdr:cNvPr>
        <xdr:cNvCxnSpPr/>
      </xdr:nvCxnSpPr>
      <xdr:spPr>
        <a:xfrm>
          <a:off x="2565400" y="13696951"/>
          <a:ext cx="789940" cy="51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42818</xdr:rowOff>
    </xdr:from>
    <xdr:to>
      <xdr:col>10</xdr:col>
      <xdr:colOff>165100</xdr:colOff>
      <xdr:row>81</xdr:row>
      <xdr:rowOff>144418</xdr:rowOff>
    </xdr:to>
    <xdr:sp macro="" textlink="">
      <xdr:nvSpPr>
        <xdr:cNvPr id="308" name="楕円 307">
          <a:extLst>
            <a:ext uri="{FF2B5EF4-FFF2-40B4-BE49-F238E27FC236}">
              <a16:creationId xmlns:a16="http://schemas.microsoft.com/office/drawing/2014/main" id="{159CD01F-40E6-4BD3-98CE-B5F3020077FF}"/>
            </a:ext>
          </a:extLst>
        </xdr:cNvPr>
        <xdr:cNvSpPr/>
      </xdr:nvSpPr>
      <xdr:spPr>
        <a:xfrm>
          <a:off x="1739900" y="1362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93618</xdr:rowOff>
    </xdr:from>
    <xdr:to>
      <xdr:col>15</xdr:col>
      <xdr:colOff>50800</xdr:colOff>
      <xdr:row>81</xdr:row>
      <xdr:rowOff>118111</xdr:rowOff>
    </xdr:to>
    <xdr:cxnSp macro="">
      <xdr:nvCxnSpPr>
        <xdr:cNvPr id="309" name="直線コネクタ 308">
          <a:extLst>
            <a:ext uri="{FF2B5EF4-FFF2-40B4-BE49-F238E27FC236}">
              <a16:creationId xmlns:a16="http://schemas.microsoft.com/office/drawing/2014/main" id="{52F47D5C-5D80-4080-A6E1-CFE379294788}"/>
            </a:ext>
          </a:extLst>
        </xdr:cNvPr>
        <xdr:cNvCxnSpPr/>
      </xdr:nvCxnSpPr>
      <xdr:spPr>
        <a:xfrm>
          <a:off x="1790700" y="13672458"/>
          <a:ext cx="7747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64044</xdr:rowOff>
    </xdr:from>
    <xdr:to>
      <xdr:col>6</xdr:col>
      <xdr:colOff>38100</xdr:colOff>
      <xdr:row>81</xdr:row>
      <xdr:rowOff>165644</xdr:rowOff>
    </xdr:to>
    <xdr:sp macro="" textlink="">
      <xdr:nvSpPr>
        <xdr:cNvPr id="310" name="楕円 309">
          <a:extLst>
            <a:ext uri="{FF2B5EF4-FFF2-40B4-BE49-F238E27FC236}">
              <a16:creationId xmlns:a16="http://schemas.microsoft.com/office/drawing/2014/main" id="{F721EAAF-A66C-431F-AD03-9C16587D5E0D}"/>
            </a:ext>
          </a:extLst>
        </xdr:cNvPr>
        <xdr:cNvSpPr/>
      </xdr:nvSpPr>
      <xdr:spPr>
        <a:xfrm>
          <a:off x="965200" y="1364288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93618</xdr:rowOff>
    </xdr:from>
    <xdr:to>
      <xdr:col>10</xdr:col>
      <xdr:colOff>114300</xdr:colOff>
      <xdr:row>81</xdr:row>
      <xdr:rowOff>114844</xdr:rowOff>
    </xdr:to>
    <xdr:cxnSp macro="">
      <xdr:nvCxnSpPr>
        <xdr:cNvPr id="311" name="直線コネクタ 310">
          <a:extLst>
            <a:ext uri="{FF2B5EF4-FFF2-40B4-BE49-F238E27FC236}">
              <a16:creationId xmlns:a16="http://schemas.microsoft.com/office/drawing/2014/main" id="{B9AFD360-309E-4F54-96AE-329050AD6E03}"/>
            </a:ext>
          </a:extLst>
        </xdr:cNvPr>
        <xdr:cNvCxnSpPr/>
      </xdr:nvCxnSpPr>
      <xdr:spPr>
        <a:xfrm flipV="1">
          <a:off x="1008380" y="13672458"/>
          <a:ext cx="78232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81659</xdr:rowOff>
    </xdr:from>
    <xdr:ext cx="405111" cy="259045"/>
    <xdr:sp macro="" textlink="">
      <xdr:nvSpPr>
        <xdr:cNvPr id="312" name="n_1aveValue【公営住宅】&#10;有形固定資産減価償却率">
          <a:extLst>
            <a:ext uri="{FF2B5EF4-FFF2-40B4-BE49-F238E27FC236}">
              <a16:creationId xmlns:a16="http://schemas.microsoft.com/office/drawing/2014/main" id="{90E082C0-7A7E-467D-9DDD-A60AA544B27B}"/>
            </a:ext>
          </a:extLst>
        </xdr:cNvPr>
        <xdr:cNvSpPr txBox="1"/>
      </xdr:nvSpPr>
      <xdr:spPr>
        <a:xfrm>
          <a:off x="3170564" y="13995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89825</xdr:rowOff>
    </xdr:from>
    <xdr:ext cx="405111" cy="259045"/>
    <xdr:sp macro="" textlink="">
      <xdr:nvSpPr>
        <xdr:cNvPr id="313" name="n_2aveValue【公営住宅】&#10;有形固定資産減価償却率">
          <a:extLst>
            <a:ext uri="{FF2B5EF4-FFF2-40B4-BE49-F238E27FC236}">
              <a16:creationId xmlns:a16="http://schemas.microsoft.com/office/drawing/2014/main" id="{DD44BC2E-5800-4D20-A7BC-FE62CF16EB8C}"/>
            </a:ext>
          </a:extLst>
        </xdr:cNvPr>
        <xdr:cNvSpPr txBox="1"/>
      </xdr:nvSpPr>
      <xdr:spPr>
        <a:xfrm>
          <a:off x="2385704" y="14003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138809</xdr:rowOff>
    </xdr:from>
    <xdr:ext cx="405111" cy="259045"/>
    <xdr:sp macro="" textlink="">
      <xdr:nvSpPr>
        <xdr:cNvPr id="314" name="n_3aveValue【公営住宅】&#10;有形固定資産減価償却率">
          <a:extLst>
            <a:ext uri="{FF2B5EF4-FFF2-40B4-BE49-F238E27FC236}">
              <a16:creationId xmlns:a16="http://schemas.microsoft.com/office/drawing/2014/main" id="{4CE946CA-94D8-4552-85FE-98BB4C965F0A}"/>
            </a:ext>
          </a:extLst>
        </xdr:cNvPr>
        <xdr:cNvSpPr txBox="1"/>
      </xdr:nvSpPr>
      <xdr:spPr>
        <a:xfrm>
          <a:off x="1611004" y="14052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127379</xdr:rowOff>
    </xdr:from>
    <xdr:ext cx="405111" cy="259045"/>
    <xdr:sp macro="" textlink="">
      <xdr:nvSpPr>
        <xdr:cNvPr id="315" name="n_4aveValue【公営住宅】&#10;有形固定資産減価償却率">
          <a:extLst>
            <a:ext uri="{FF2B5EF4-FFF2-40B4-BE49-F238E27FC236}">
              <a16:creationId xmlns:a16="http://schemas.microsoft.com/office/drawing/2014/main" id="{B638A439-A478-4DA5-BA69-4DD395429EF4}"/>
            </a:ext>
          </a:extLst>
        </xdr:cNvPr>
        <xdr:cNvSpPr txBox="1"/>
      </xdr:nvSpPr>
      <xdr:spPr>
        <a:xfrm>
          <a:off x="836304" y="14041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69504</xdr:rowOff>
    </xdr:from>
    <xdr:ext cx="405111" cy="259045"/>
    <xdr:sp macro="" textlink="">
      <xdr:nvSpPr>
        <xdr:cNvPr id="316" name="n_1mainValue【公営住宅】&#10;有形固定資産減価償却率">
          <a:extLst>
            <a:ext uri="{FF2B5EF4-FFF2-40B4-BE49-F238E27FC236}">
              <a16:creationId xmlns:a16="http://schemas.microsoft.com/office/drawing/2014/main" id="{BC0D0DF4-7AF5-4B9F-9450-7362723323D9}"/>
            </a:ext>
          </a:extLst>
        </xdr:cNvPr>
        <xdr:cNvSpPr txBox="1"/>
      </xdr:nvSpPr>
      <xdr:spPr>
        <a:xfrm>
          <a:off x="3170564" y="13480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13988</xdr:rowOff>
    </xdr:from>
    <xdr:ext cx="405111" cy="259045"/>
    <xdr:sp macro="" textlink="">
      <xdr:nvSpPr>
        <xdr:cNvPr id="317" name="n_2mainValue【公営住宅】&#10;有形固定資産減価償却率">
          <a:extLst>
            <a:ext uri="{FF2B5EF4-FFF2-40B4-BE49-F238E27FC236}">
              <a16:creationId xmlns:a16="http://schemas.microsoft.com/office/drawing/2014/main" id="{79351E85-1F70-4458-A78A-1D1AD1E4FCBC}"/>
            </a:ext>
          </a:extLst>
        </xdr:cNvPr>
        <xdr:cNvSpPr txBox="1"/>
      </xdr:nvSpPr>
      <xdr:spPr>
        <a:xfrm>
          <a:off x="2385704" y="1342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160945</xdr:rowOff>
    </xdr:from>
    <xdr:ext cx="405111" cy="259045"/>
    <xdr:sp macro="" textlink="">
      <xdr:nvSpPr>
        <xdr:cNvPr id="318" name="n_3mainValue【公営住宅】&#10;有形固定資産減価償却率">
          <a:extLst>
            <a:ext uri="{FF2B5EF4-FFF2-40B4-BE49-F238E27FC236}">
              <a16:creationId xmlns:a16="http://schemas.microsoft.com/office/drawing/2014/main" id="{6556BD97-123D-4BEA-8393-33C268F20120}"/>
            </a:ext>
          </a:extLst>
        </xdr:cNvPr>
        <xdr:cNvSpPr txBox="1"/>
      </xdr:nvSpPr>
      <xdr:spPr>
        <a:xfrm>
          <a:off x="1611004" y="13404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10721</xdr:rowOff>
    </xdr:from>
    <xdr:ext cx="405111" cy="259045"/>
    <xdr:sp macro="" textlink="">
      <xdr:nvSpPr>
        <xdr:cNvPr id="319" name="n_4mainValue【公営住宅】&#10;有形固定資産減価償却率">
          <a:extLst>
            <a:ext uri="{FF2B5EF4-FFF2-40B4-BE49-F238E27FC236}">
              <a16:creationId xmlns:a16="http://schemas.microsoft.com/office/drawing/2014/main" id="{18D92383-9FCF-4ADD-B01C-43A8DA25CFA6}"/>
            </a:ext>
          </a:extLst>
        </xdr:cNvPr>
        <xdr:cNvSpPr txBox="1"/>
      </xdr:nvSpPr>
      <xdr:spPr>
        <a:xfrm>
          <a:off x="836304" y="13421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1608144A-4E0B-4E7E-8BB9-EB03483E6A23}"/>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9CB63A18-12D9-4A78-873C-0DB27A6D0C8C}"/>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DB3A37E8-0D33-4367-A42C-59475EB322F6}"/>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983B4699-625F-4748-9F4A-2F1455CF2847}"/>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BF6A2FCB-1872-40A6-AFAA-7D85733E4CDC}"/>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775EAB62-AF43-4B77-AC94-1133CEACAEF1}"/>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C4019473-DB7E-4321-BEC5-DF5D38B44A18}"/>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7042F722-46D0-4CF1-BED7-14B864160006}"/>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4E40E2E3-8B41-44A1-8F28-55E2F3769206}"/>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542C40B7-5538-4FAB-AFE7-9A628DF6BF67}"/>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a:extLst>
            <a:ext uri="{FF2B5EF4-FFF2-40B4-BE49-F238E27FC236}">
              <a16:creationId xmlns:a16="http://schemas.microsoft.com/office/drawing/2014/main" id="{BDBC4C5A-BA22-4890-ACEB-2661BE10F4EB}"/>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a:extLst>
            <a:ext uri="{FF2B5EF4-FFF2-40B4-BE49-F238E27FC236}">
              <a16:creationId xmlns:a16="http://schemas.microsoft.com/office/drawing/2014/main" id="{DEBC506F-5B65-4334-9A02-D0C25C05C554}"/>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a:extLst>
            <a:ext uri="{FF2B5EF4-FFF2-40B4-BE49-F238E27FC236}">
              <a16:creationId xmlns:a16="http://schemas.microsoft.com/office/drawing/2014/main" id="{636284F4-748C-4FDC-BEC5-F0EBBE511010}"/>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3" name="テキスト ボックス 332">
          <a:extLst>
            <a:ext uri="{FF2B5EF4-FFF2-40B4-BE49-F238E27FC236}">
              <a16:creationId xmlns:a16="http://schemas.microsoft.com/office/drawing/2014/main" id="{D0CA954D-95A8-4810-BB56-2B798771BFBF}"/>
            </a:ext>
          </a:extLst>
        </xdr:cNvPr>
        <xdr:cNvSpPr txBox="1"/>
      </xdr:nvSpPr>
      <xdr:spPr>
        <a:xfrm>
          <a:off x="5364041" y="138709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a:extLst>
            <a:ext uri="{FF2B5EF4-FFF2-40B4-BE49-F238E27FC236}">
              <a16:creationId xmlns:a16="http://schemas.microsoft.com/office/drawing/2014/main" id="{9CF4A8D2-8B18-4FA1-868D-B162F7617939}"/>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5" name="テキスト ボックス 334">
          <a:extLst>
            <a:ext uri="{FF2B5EF4-FFF2-40B4-BE49-F238E27FC236}">
              <a16:creationId xmlns:a16="http://schemas.microsoft.com/office/drawing/2014/main" id="{0D78A55B-2AB6-4D76-A7E8-AE36FDC0F51D}"/>
            </a:ext>
          </a:extLst>
        </xdr:cNvPr>
        <xdr:cNvSpPr txBox="1"/>
      </xdr:nvSpPr>
      <xdr:spPr>
        <a:xfrm>
          <a:off x="5364041" y="13421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a:extLst>
            <a:ext uri="{FF2B5EF4-FFF2-40B4-BE49-F238E27FC236}">
              <a16:creationId xmlns:a16="http://schemas.microsoft.com/office/drawing/2014/main" id="{9A84B4B0-169D-4C6A-8980-E810BE570427}"/>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7" name="テキスト ボックス 336">
          <a:extLst>
            <a:ext uri="{FF2B5EF4-FFF2-40B4-BE49-F238E27FC236}">
              <a16:creationId xmlns:a16="http://schemas.microsoft.com/office/drawing/2014/main" id="{30B8D7B1-3487-41F9-BB2E-099BFD7DBFDD}"/>
            </a:ext>
          </a:extLst>
        </xdr:cNvPr>
        <xdr:cNvSpPr txBox="1"/>
      </xdr:nvSpPr>
      <xdr:spPr>
        <a:xfrm>
          <a:off x="5364041" y="129756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F6661602-AF24-40E7-9CF9-ECF4EAE0C05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9" name="テキスト ボックス 338">
          <a:extLst>
            <a:ext uri="{FF2B5EF4-FFF2-40B4-BE49-F238E27FC236}">
              <a16:creationId xmlns:a16="http://schemas.microsoft.com/office/drawing/2014/main" id="{E1D2D833-66E0-466C-938D-9EBC1597C526}"/>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F740C226-1AF1-4A0F-A238-EB596B95F5EF}"/>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159624</xdr:rowOff>
    </xdr:from>
    <xdr:to>
      <xdr:col>54</xdr:col>
      <xdr:colOff>189865</xdr:colOff>
      <xdr:row>86</xdr:row>
      <xdr:rowOff>22236</xdr:rowOff>
    </xdr:to>
    <xdr:cxnSp macro="">
      <xdr:nvCxnSpPr>
        <xdr:cNvPr id="341" name="直線コネクタ 340">
          <a:extLst>
            <a:ext uri="{FF2B5EF4-FFF2-40B4-BE49-F238E27FC236}">
              <a16:creationId xmlns:a16="http://schemas.microsoft.com/office/drawing/2014/main" id="{3311F8D0-C2A2-4CEE-8518-D43D5414E6C0}"/>
            </a:ext>
          </a:extLst>
        </xdr:cNvPr>
        <xdr:cNvCxnSpPr/>
      </xdr:nvCxnSpPr>
      <xdr:spPr>
        <a:xfrm flipV="1">
          <a:off x="9219565" y="13067904"/>
          <a:ext cx="0" cy="1371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26063</xdr:rowOff>
    </xdr:from>
    <xdr:ext cx="469744" cy="259045"/>
    <xdr:sp macro="" textlink="">
      <xdr:nvSpPr>
        <xdr:cNvPr id="342" name="【公営住宅】&#10;一人当たり面積最小値テキスト">
          <a:extLst>
            <a:ext uri="{FF2B5EF4-FFF2-40B4-BE49-F238E27FC236}">
              <a16:creationId xmlns:a16="http://schemas.microsoft.com/office/drawing/2014/main" id="{236BEE15-E5C7-4EF1-97FE-F054DF488437}"/>
            </a:ext>
          </a:extLst>
        </xdr:cNvPr>
        <xdr:cNvSpPr txBox="1"/>
      </xdr:nvSpPr>
      <xdr:spPr>
        <a:xfrm>
          <a:off x="9258300" y="14443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22236</xdr:rowOff>
    </xdr:from>
    <xdr:to>
      <xdr:col>55</xdr:col>
      <xdr:colOff>88900</xdr:colOff>
      <xdr:row>86</xdr:row>
      <xdr:rowOff>22236</xdr:rowOff>
    </xdr:to>
    <xdr:cxnSp macro="">
      <xdr:nvCxnSpPr>
        <xdr:cNvPr id="343" name="直線コネクタ 342">
          <a:extLst>
            <a:ext uri="{FF2B5EF4-FFF2-40B4-BE49-F238E27FC236}">
              <a16:creationId xmlns:a16="http://schemas.microsoft.com/office/drawing/2014/main" id="{84B27725-799C-4B6B-A84E-09D596606C2A}"/>
            </a:ext>
          </a:extLst>
        </xdr:cNvPr>
        <xdr:cNvCxnSpPr/>
      </xdr:nvCxnSpPr>
      <xdr:spPr>
        <a:xfrm>
          <a:off x="9154160" y="144392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106301</xdr:rowOff>
    </xdr:from>
    <xdr:ext cx="534377" cy="259045"/>
    <xdr:sp macro="" textlink="">
      <xdr:nvSpPr>
        <xdr:cNvPr id="344" name="【公営住宅】&#10;一人当たり面積最大値テキスト">
          <a:extLst>
            <a:ext uri="{FF2B5EF4-FFF2-40B4-BE49-F238E27FC236}">
              <a16:creationId xmlns:a16="http://schemas.microsoft.com/office/drawing/2014/main" id="{0E8AF7D1-DB2F-4FDC-91F0-8DC508565599}"/>
            </a:ext>
          </a:extLst>
        </xdr:cNvPr>
        <xdr:cNvSpPr txBox="1"/>
      </xdr:nvSpPr>
      <xdr:spPr>
        <a:xfrm>
          <a:off x="9258300" y="1284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159624</xdr:rowOff>
    </xdr:from>
    <xdr:to>
      <xdr:col>55</xdr:col>
      <xdr:colOff>88900</xdr:colOff>
      <xdr:row>77</xdr:row>
      <xdr:rowOff>159624</xdr:rowOff>
    </xdr:to>
    <xdr:cxnSp macro="">
      <xdr:nvCxnSpPr>
        <xdr:cNvPr id="345" name="直線コネクタ 344">
          <a:extLst>
            <a:ext uri="{FF2B5EF4-FFF2-40B4-BE49-F238E27FC236}">
              <a16:creationId xmlns:a16="http://schemas.microsoft.com/office/drawing/2014/main" id="{586BBE3E-5FE7-42CB-8739-4052E6C486DF}"/>
            </a:ext>
          </a:extLst>
        </xdr:cNvPr>
        <xdr:cNvCxnSpPr/>
      </xdr:nvCxnSpPr>
      <xdr:spPr>
        <a:xfrm>
          <a:off x="9154160" y="130679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171020</xdr:rowOff>
    </xdr:from>
    <xdr:ext cx="469744" cy="259045"/>
    <xdr:sp macro="" textlink="">
      <xdr:nvSpPr>
        <xdr:cNvPr id="346" name="【公営住宅】&#10;一人当たり面積平均値テキスト">
          <a:extLst>
            <a:ext uri="{FF2B5EF4-FFF2-40B4-BE49-F238E27FC236}">
              <a16:creationId xmlns:a16="http://schemas.microsoft.com/office/drawing/2014/main" id="{3171E1A2-80FC-4BDE-A75C-A214E090239C}"/>
            </a:ext>
          </a:extLst>
        </xdr:cNvPr>
        <xdr:cNvSpPr txBox="1"/>
      </xdr:nvSpPr>
      <xdr:spPr>
        <a:xfrm>
          <a:off x="9258300" y="140851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148143</xdr:rowOff>
    </xdr:from>
    <xdr:to>
      <xdr:col>55</xdr:col>
      <xdr:colOff>50800</xdr:colOff>
      <xdr:row>85</xdr:row>
      <xdr:rowOff>78293</xdr:rowOff>
    </xdr:to>
    <xdr:sp macro="" textlink="">
      <xdr:nvSpPr>
        <xdr:cNvPr id="347" name="フローチャート: 判断 346">
          <a:extLst>
            <a:ext uri="{FF2B5EF4-FFF2-40B4-BE49-F238E27FC236}">
              <a16:creationId xmlns:a16="http://schemas.microsoft.com/office/drawing/2014/main" id="{9EAD9D4C-4EFA-4957-9F1E-4FFDFD6D5516}"/>
            </a:ext>
          </a:extLst>
        </xdr:cNvPr>
        <xdr:cNvSpPr/>
      </xdr:nvSpPr>
      <xdr:spPr>
        <a:xfrm>
          <a:off x="9192260" y="142299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152853</xdr:rowOff>
    </xdr:from>
    <xdr:to>
      <xdr:col>50</xdr:col>
      <xdr:colOff>165100</xdr:colOff>
      <xdr:row>85</xdr:row>
      <xdr:rowOff>83003</xdr:rowOff>
    </xdr:to>
    <xdr:sp macro="" textlink="">
      <xdr:nvSpPr>
        <xdr:cNvPr id="348" name="フローチャート: 判断 347">
          <a:extLst>
            <a:ext uri="{FF2B5EF4-FFF2-40B4-BE49-F238E27FC236}">
              <a16:creationId xmlns:a16="http://schemas.microsoft.com/office/drawing/2014/main" id="{BB5270AD-6C9D-40F6-B2D6-DB9847915E4D}"/>
            </a:ext>
          </a:extLst>
        </xdr:cNvPr>
        <xdr:cNvSpPr/>
      </xdr:nvSpPr>
      <xdr:spPr>
        <a:xfrm>
          <a:off x="8445500" y="1423461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148098</xdr:rowOff>
    </xdr:from>
    <xdr:to>
      <xdr:col>46</xdr:col>
      <xdr:colOff>38100</xdr:colOff>
      <xdr:row>85</xdr:row>
      <xdr:rowOff>78248</xdr:rowOff>
    </xdr:to>
    <xdr:sp macro="" textlink="">
      <xdr:nvSpPr>
        <xdr:cNvPr id="349" name="フローチャート: 判断 348">
          <a:extLst>
            <a:ext uri="{FF2B5EF4-FFF2-40B4-BE49-F238E27FC236}">
              <a16:creationId xmlns:a16="http://schemas.microsoft.com/office/drawing/2014/main" id="{39F0350B-D5D0-4474-9114-2E2CECE1FBD9}"/>
            </a:ext>
          </a:extLst>
        </xdr:cNvPr>
        <xdr:cNvSpPr/>
      </xdr:nvSpPr>
      <xdr:spPr>
        <a:xfrm>
          <a:off x="7670800" y="142298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74625</xdr:rowOff>
    </xdr:from>
    <xdr:to>
      <xdr:col>41</xdr:col>
      <xdr:colOff>101600</xdr:colOff>
      <xdr:row>86</xdr:row>
      <xdr:rowOff>4775</xdr:rowOff>
    </xdr:to>
    <xdr:sp macro="" textlink="">
      <xdr:nvSpPr>
        <xdr:cNvPr id="350" name="フローチャート: 判断 349">
          <a:extLst>
            <a:ext uri="{FF2B5EF4-FFF2-40B4-BE49-F238E27FC236}">
              <a16:creationId xmlns:a16="http://schemas.microsoft.com/office/drawing/2014/main" id="{B284AAB1-F78D-481C-A6EC-2507D135B9E9}"/>
            </a:ext>
          </a:extLst>
        </xdr:cNvPr>
        <xdr:cNvSpPr/>
      </xdr:nvSpPr>
      <xdr:spPr>
        <a:xfrm>
          <a:off x="6873240" y="143240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71334</xdr:rowOff>
    </xdr:from>
    <xdr:to>
      <xdr:col>36</xdr:col>
      <xdr:colOff>165100</xdr:colOff>
      <xdr:row>86</xdr:row>
      <xdr:rowOff>1484</xdr:rowOff>
    </xdr:to>
    <xdr:sp macro="" textlink="">
      <xdr:nvSpPr>
        <xdr:cNvPr id="351" name="フローチャート: 判断 350">
          <a:extLst>
            <a:ext uri="{FF2B5EF4-FFF2-40B4-BE49-F238E27FC236}">
              <a16:creationId xmlns:a16="http://schemas.microsoft.com/office/drawing/2014/main" id="{05A92A82-3B04-4421-B8E1-1DC9F6B2E70B}"/>
            </a:ext>
          </a:extLst>
        </xdr:cNvPr>
        <xdr:cNvSpPr/>
      </xdr:nvSpPr>
      <xdr:spPr>
        <a:xfrm>
          <a:off x="6098540" y="143207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F1227955-348E-452F-99E2-5873D7ADD77B}"/>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CAFB1E22-84E8-4F2E-8A02-873FE81CE17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6EFA4A5F-B5D0-4179-B7D2-9C2380E3203B}"/>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2FA806B1-9ABE-4D65-82B9-685DE99B3E55}"/>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BBEC7B0D-0E1A-4CF6-BFF2-B140CFB20527}"/>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74991</xdr:rowOff>
    </xdr:from>
    <xdr:to>
      <xdr:col>55</xdr:col>
      <xdr:colOff>50800</xdr:colOff>
      <xdr:row>86</xdr:row>
      <xdr:rowOff>5141</xdr:rowOff>
    </xdr:to>
    <xdr:sp macro="" textlink="">
      <xdr:nvSpPr>
        <xdr:cNvPr id="357" name="楕円 356">
          <a:extLst>
            <a:ext uri="{FF2B5EF4-FFF2-40B4-BE49-F238E27FC236}">
              <a16:creationId xmlns:a16="http://schemas.microsoft.com/office/drawing/2014/main" id="{45D9AFEB-FCE5-4737-A482-9C2E1D729148}"/>
            </a:ext>
          </a:extLst>
        </xdr:cNvPr>
        <xdr:cNvSpPr/>
      </xdr:nvSpPr>
      <xdr:spPr>
        <a:xfrm>
          <a:off x="9192260" y="143243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161368</xdr:rowOff>
    </xdr:from>
    <xdr:ext cx="469744" cy="259045"/>
    <xdr:sp macro="" textlink="">
      <xdr:nvSpPr>
        <xdr:cNvPr id="358" name="【公営住宅】&#10;一人当たり面積該当値テキスト">
          <a:extLst>
            <a:ext uri="{FF2B5EF4-FFF2-40B4-BE49-F238E27FC236}">
              <a16:creationId xmlns:a16="http://schemas.microsoft.com/office/drawing/2014/main" id="{3D264FEC-EB07-45DE-95AA-F9BA339E85F8}"/>
            </a:ext>
          </a:extLst>
        </xdr:cNvPr>
        <xdr:cNvSpPr txBox="1"/>
      </xdr:nvSpPr>
      <xdr:spPr>
        <a:xfrm>
          <a:off x="9258300" y="14243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79471</xdr:rowOff>
    </xdr:from>
    <xdr:to>
      <xdr:col>50</xdr:col>
      <xdr:colOff>165100</xdr:colOff>
      <xdr:row>86</xdr:row>
      <xdr:rowOff>9621</xdr:rowOff>
    </xdr:to>
    <xdr:sp macro="" textlink="">
      <xdr:nvSpPr>
        <xdr:cNvPr id="359" name="楕円 358">
          <a:extLst>
            <a:ext uri="{FF2B5EF4-FFF2-40B4-BE49-F238E27FC236}">
              <a16:creationId xmlns:a16="http://schemas.microsoft.com/office/drawing/2014/main" id="{B8C6A5C8-55CE-4088-BF7C-E22133F1639D}"/>
            </a:ext>
          </a:extLst>
        </xdr:cNvPr>
        <xdr:cNvSpPr/>
      </xdr:nvSpPr>
      <xdr:spPr>
        <a:xfrm>
          <a:off x="8445500" y="143288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125791</xdr:rowOff>
    </xdr:from>
    <xdr:to>
      <xdr:col>55</xdr:col>
      <xdr:colOff>0</xdr:colOff>
      <xdr:row>85</xdr:row>
      <xdr:rowOff>130271</xdr:rowOff>
    </xdr:to>
    <xdr:cxnSp macro="">
      <xdr:nvCxnSpPr>
        <xdr:cNvPr id="360" name="直線コネクタ 359">
          <a:extLst>
            <a:ext uri="{FF2B5EF4-FFF2-40B4-BE49-F238E27FC236}">
              <a16:creationId xmlns:a16="http://schemas.microsoft.com/office/drawing/2014/main" id="{B37763A9-3FC9-4ACB-8FB1-A84689E586C6}"/>
            </a:ext>
          </a:extLst>
        </xdr:cNvPr>
        <xdr:cNvCxnSpPr/>
      </xdr:nvCxnSpPr>
      <xdr:spPr>
        <a:xfrm flipV="1">
          <a:off x="8496300" y="14375191"/>
          <a:ext cx="723900" cy="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80980</xdr:rowOff>
    </xdr:from>
    <xdr:to>
      <xdr:col>46</xdr:col>
      <xdr:colOff>38100</xdr:colOff>
      <xdr:row>86</xdr:row>
      <xdr:rowOff>11130</xdr:rowOff>
    </xdr:to>
    <xdr:sp macro="" textlink="">
      <xdr:nvSpPr>
        <xdr:cNvPr id="361" name="楕円 360">
          <a:extLst>
            <a:ext uri="{FF2B5EF4-FFF2-40B4-BE49-F238E27FC236}">
              <a16:creationId xmlns:a16="http://schemas.microsoft.com/office/drawing/2014/main" id="{615787EB-08C3-4803-B0EB-A9855C0B1471}"/>
            </a:ext>
          </a:extLst>
        </xdr:cNvPr>
        <xdr:cNvSpPr/>
      </xdr:nvSpPr>
      <xdr:spPr>
        <a:xfrm>
          <a:off x="7670800" y="143303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130271</xdr:rowOff>
    </xdr:from>
    <xdr:to>
      <xdr:col>50</xdr:col>
      <xdr:colOff>114300</xdr:colOff>
      <xdr:row>85</xdr:row>
      <xdr:rowOff>131780</xdr:rowOff>
    </xdr:to>
    <xdr:cxnSp macro="">
      <xdr:nvCxnSpPr>
        <xdr:cNvPr id="362" name="直線コネクタ 361">
          <a:extLst>
            <a:ext uri="{FF2B5EF4-FFF2-40B4-BE49-F238E27FC236}">
              <a16:creationId xmlns:a16="http://schemas.microsoft.com/office/drawing/2014/main" id="{C29C14B6-3181-4043-906F-1965D42F5A0A}"/>
            </a:ext>
          </a:extLst>
        </xdr:cNvPr>
        <xdr:cNvCxnSpPr/>
      </xdr:nvCxnSpPr>
      <xdr:spPr>
        <a:xfrm flipV="1">
          <a:off x="7713980" y="14379671"/>
          <a:ext cx="782320" cy="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84409</xdr:rowOff>
    </xdr:from>
    <xdr:to>
      <xdr:col>41</xdr:col>
      <xdr:colOff>101600</xdr:colOff>
      <xdr:row>86</xdr:row>
      <xdr:rowOff>14559</xdr:rowOff>
    </xdr:to>
    <xdr:sp macro="" textlink="">
      <xdr:nvSpPr>
        <xdr:cNvPr id="363" name="楕円 362">
          <a:extLst>
            <a:ext uri="{FF2B5EF4-FFF2-40B4-BE49-F238E27FC236}">
              <a16:creationId xmlns:a16="http://schemas.microsoft.com/office/drawing/2014/main" id="{399A96B0-7623-4BB5-AE87-B564502872FB}"/>
            </a:ext>
          </a:extLst>
        </xdr:cNvPr>
        <xdr:cNvSpPr/>
      </xdr:nvSpPr>
      <xdr:spPr>
        <a:xfrm>
          <a:off x="6873240" y="143338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131780</xdr:rowOff>
    </xdr:from>
    <xdr:to>
      <xdr:col>45</xdr:col>
      <xdr:colOff>177800</xdr:colOff>
      <xdr:row>85</xdr:row>
      <xdr:rowOff>135209</xdr:rowOff>
    </xdr:to>
    <xdr:cxnSp macro="">
      <xdr:nvCxnSpPr>
        <xdr:cNvPr id="364" name="直線コネクタ 363">
          <a:extLst>
            <a:ext uri="{FF2B5EF4-FFF2-40B4-BE49-F238E27FC236}">
              <a16:creationId xmlns:a16="http://schemas.microsoft.com/office/drawing/2014/main" id="{0F01C880-78D5-4C30-8C8D-644F5DB78BB8}"/>
            </a:ext>
          </a:extLst>
        </xdr:cNvPr>
        <xdr:cNvCxnSpPr/>
      </xdr:nvCxnSpPr>
      <xdr:spPr>
        <a:xfrm flipV="1">
          <a:off x="6924040" y="14381180"/>
          <a:ext cx="78994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90078</xdr:rowOff>
    </xdr:from>
    <xdr:to>
      <xdr:col>36</xdr:col>
      <xdr:colOff>165100</xdr:colOff>
      <xdr:row>86</xdr:row>
      <xdr:rowOff>20228</xdr:rowOff>
    </xdr:to>
    <xdr:sp macro="" textlink="">
      <xdr:nvSpPr>
        <xdr:cNvPr id="365" name="楕円 364">
          <a:extLst>
            <a:ext uri="{FF2B5EF4-FFF2-40B4-BE49-F238E27FC236}">
              <a16:creationId xmlns:a16="http://schemas.microsoft.com/office/drawing/2014/main" id="{8B55FFBF-700E-43A8-9ACA-E0ED2EDCE630}"/>
            </a:ext>
          </a:extLst>
        </xdr:cNvPr>
        <xdr:cNvSpPr/>
      </xdr:nvSpPr>
      <xdr:spPr>
        <a:xfrm>
          <a:off x="6098540" y="143394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135209</xdr:rowOff>
    </xdr:from>
    <xdr:to>
      <xdr:col>41</xdr:col>
      <xdr:colOff>50800</xdr:colOff>
      <xdr:row>85</xdr:row>
      <xdr:rowOff>140878</xdr:rowOff>
    </xdr:to>
    <xdr:cxnSp macro="">
      <xdr:nvCxnSpPr>
        <xdr:cNvPr id="366" name="直線コネクタ 365">
          <a:extLst>
            <a:ext uri="{FF2B5EF4-FFF2-40B4-BE49-F238E27FC236}">
              <a16:creationId xmlns:a16="http://schemas.microsoft.com/office/drawing/2014/main" id="{5CB7D974-C719-4392-8559-AE8EC211C268}"/>
            </a:ext>
          </a:extLst>
        </xdr:cNvPr>
        <xdr:cNvCxnSpPr/>
      </xdr:nvCxnSpPr>
      <xdr:spPr>
        <a:xfrm flipV="1">
          <a:off x="6149340" y="14384609"/>
          <a:ext cx="774700" cy="5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99530</xdr:rowOff>
    </xdr:from>
    <xdr:ext cx="469744" cy="259045"/>
    <xdr:sp macro="" textlink="">
      <xdr:nvSpPr>
        <xdr:cNvPr id="367" name="n_1aveValue【公営住宅】&#10;一人当たり面積">
          <a:extLst>
            <a:ext uri="{FF2B5EF4-FFF2-40B4-BE49-F238E27FC236}">
              <a16:creationId xmlns:a16="http://schemas.microsoft.com/office/drawing/2014/main" id="{73AE6902-46CB-4591-A1FF-7415418E7BD4}"/>
            </a:ext>
          </a:extLst>
        </xdr:cNvPr>
        <xdr:cNvSpPr txBox="1"/>
      </xdr:nvSpPr>
      <xdr:spPr>
        <a:xfrm>
          <a:off x="8271587" y="14013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94775</xdr:rowOff>
    </xdr:from>
    <xdr:ext cx="469744" cy="259045"/>
    <xdr:sp macro="" textlink="">
      <xdr:nvSpPr>
        <xdr:cNvPr id="368" name="n_2aveValue【公営住宅】&#10;一人当たり面積">
          <a:extLst>
            <a:ext uri="{FF2B5EF4-FFF2-40B4-BE49-F238E27FC236}">
              <a16:creationId xmlns:a16="http://schemas.microsoft.com/office/drawing/2014/main" id="{4D1CA2FF-8AB1-40EB-B8F3-5F595AE32B83}"/>
            </a:ext>
          </a:extLst>
        </xdr:cNvPr>
        <xdr:cNvSpPr txBox="1"/>
      </xdr:nvSpPr>
      <xdr:spPr>
        <a:xfrm>
          <a:off x="7509587" y="14008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21302</xdr:rowOff>
    </xdr:from>
    <xdr:ext cx="469744" cy="259045"/>
    <xdr:sp macro="" textlink="">
      <xdr:nvSpPr>
        <xdr:cNvPr id="369" name="n_3aveValue【公営住宅】&#10;一人当たり面積">
          <a:extLst>
            <a:ext uri="{FF2B5EF4-FFF2-40B4-BE49-F238E27FC236}">
              <a16:creationId xmlns:a16="http://schemas.microsoft.com/office/drawing/2014/main" id="{9AB0F026-BAFA-458B-B2B3-D056DA731398}"/>
            </a:ext>
          </a:extLst>
        </xdr:cNvPr>
        <xdr:cNvSpPr txBox="1"/>
      </xdr:nvSpPr>
      <xdr:spPr>
        <a:xfrm>
          <a:off x="6712027" y="14103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18011</xdr:rowOff>
    </xdr:from>
    <xdr:ext cx="469744" cy="259045"/>
    <xdr:sp macro="" textlink="">
      <xdr:nvSpPr>
        <xdr:cNvPr id="370" name="n_4aveValue【公営住宅】&#10;一人当たり面積">
          <a:extLst>
            <a:ext uri="{FF2B5EF4-FFF2-40B4-BE49-F238E27FC236}">
              <a16:creationId xmlns:a16="http://schemas.microsoft.com/office/drawing/2014/main" id="{9730234D-6726-45AC-969B-B73B247C21AA}"/>
            </a:ext>
          </a:extLst>
        </xdr:cNvPr>
        <xdr:cNvSpPr txBox="1"/>
      </xdr:nvSpPr>
      <xdr:spPr>
        <a:xfrm>
          <a:off x="5937327" y="14099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748</xdr:rowOff>
    </xdr:from>
    <xdr:ext cx="469744" cy="259045"/>
    <xdr:sp macro="" textlink="">
      <xdr:nvSpPr>
        <xdr:cNvPr id="371" name="n_1mainValue【公営住宅】&#10;一人当たり面積">
          <a:extLst>
            <a:ext uri="{FF2B5EF4-FFF2-40B4-BE49-F238E27FC236}">
              <a16:creationId xmlns:a16="http://schemas.microsoft.com/office/drawing/2014/main" id="{21B99724-FC66-4624-AB16-02891AFCF9B5}"/>
            </a:ext>
          </a:extLst>
        </xdr:cNvPr>
        <xdr:cNvSpPr txBox="1"/>
      </xdr:nvSpPr>
      <xdr:spPr>
        <a:xfrm>
          <a:off x="8271587" y="14417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2257</xdr:rowOff>
    </xdr:from>
    <xdr:ext cx="469744" cy="259045"/>
    <xdr:sp macro="" textlink="">
      <xdr:nvSpPr>
        <xdr:cNvPr id="372" name="n_2mainValue【公営住宅】&#10;一人当たり面積">
          <a:extLst>
            <a:ext uri="{FF2B5EF4-FFF2-40B4-BE49-F238E27FC236}">
              <a16:creationId xmlns:a16="http://schemas.microsoft.com/office/drawing/2014/main" id="{29687AFA-FA60-40B5-98E9-94E022849C64}"/>
            </a:ext>
          </a:extLst>
        </xdr:cNvPr>
        <xdr:cNvSpPr txBox="1"/>
      </xdr:nvSpPr>
      <xdr:spPr>
        <a:xfrm>
          <a:off x="7509587" y="14419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5686</xdr:rowOff>
    </xdr:from>
    <xdr:ext cx="469744" cy="259045"/>
    <xdr:sp macro="" textlink="">
      <xdr:nvSpPr>
        <xdr:cNvPr id="373" name="n_3mainValue【公営住宅】&#10;一人当たり面積">
          <a:extLst>
            <a:ext uri="{FF2B5EF4-FFF2-40B4-BE49-F238E27FC236}">
              <a16:creationId xmlns:a16="http://schemas.microsoft.com/office/drawing/2014/main" id="{330EA212-62A6-46D7-90F1-8BBF9E65AECB}"/>
            </a:ext>
          </a:extLst>
        </xdr:cNvPr>
        <xdr:cNvSpPr txBox="1"/>
      </xdr:nvSpPr>
      <xdr:spPr>
        <a:xfrm>
          <a:off x="6712027" y="14422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11355</xdr:rowOff>
    </xdr:from>
    <xdr:ext cx="469744" cy="259045"/>
    <xdr:sp macro="" textlink="">
      <xdr:nvSpPr>
        <xdr:cNvPr id="374" name="n_4mainValue【公営住宅】&#10;一人当たり面積">
          <a:extLst>
            <a:ext uri="{FF2B5EF4-FFF2-40B4-BE49-F238E27FC236}">
              <a16:creationId xmlns:a16="http://schemas.microsoft.com/office/drawing/2014/main" id="{65084863-5C7C-4388-BE7F-6E3C69BE28A3}"/>
            </a:ext>
          </a:extLst>
        </xdr:cNvPr>
        <xdr:cNvSpPr txBox="1"/>
      </xdr:nvSpPr>
      <xdr:spPr>
        <a:xfrm>
          <a:off x="5937327" y="1442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01A22206-5182-48C7-A38F-A65897D58ACB}"/>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5DF400A0-0A44-4AD3-AB3B-AC92BCFC1905}"/>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3EE32B8D-BC9F-4BFA-BB61-193DA3FB77E2}"/>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C162729C-223D-4B91-B793-D7B6B3FD268E}"/>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2C4EBADD-CB57-4F4A-8829-847A1EE8EFCF}"/>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D3869991-C0FB-4B57-9336-A20B4CD44B6C}"/>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7FAF7A07-D7E1-437F-B0D0-6CF36F0A3889}"/>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38C6A42B-AB7C-49CE-9B29-C3A992212577}"/>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a:extLst>
            <a:ext uri="{FF2B5EF4-FFF2-40B4-BE49-F238E27FC236}">
              <a16:creationId xmlns:a16="http://schemas.microsoft.com/office/drawing/2014/main" id="{76A9CBAC-B782-4FE6-81F5-5109183BC028}"/>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a:extLst>
            <a:ext uri="{FF2B5EF4-FFF2-40B4-BE49-F238E27FC236}">
              <a16:creationId xmlns:a16="http://schemas.microsoft.com/office/drawing/2014/main" id="{CDCB5478-9394-45DD-B35A-FC48CB851101}"/>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a:extLst>
            <a:ext uri="{FF2B5EF4-FFF2-40B4-BE49-F238E27FC236}">
              <a16:creationId xmlns:a16="http://schemas.microsoft.com/office/drawing/2014/main" id="{86A51911-115B-44E5-9379-32A5AB51E3FC}"/>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a:extLst>
            <a:ext uri="{FF2B5EF4-FFF2-40B4-BE49-F238E27FC236}">
              <a16:creationId xmlns:a16="http://schemas.microsoft.com/office/drawing/2014/main" id="{CA5D35C6-E41A-461E-BB6A-550CDD380F58}"/>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a:extLst>
            <a:ext uri="{FF2B5EF4-FFF2-40B4-BE49-F238E27FC236}">
              <a16:creationId xmlns:a16="http://schemas.microsoft.com/office/drawing/2014/main" id="{85AE884F-27C9-4D05-A71D-B98223D20A23}"/>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a:extLst>
            <a:ext uri="{FF2B5EF4-FFF2-40B4-BE49-F238E27FC236}">
              <a16:creationId xmlns:a16="http://schemas.microsoft.com/office/drawing/2014/main" id="{DF226657-CE3D-4E8C-A835-72934B9230B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a:extLst>
            <a:ext uri="{FF2B5EF4-FFF2-40B4-BE49-F238E27FC236}">
              <a16:creationId xmlns:a16="http://schemas.microsoft.com/office/drawing/2014/main" id="{87C9738A-7D9E-47D2-93C4-C74C27DF957F}"/>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6CE9E59D-4C68-47DB-9AC8-665A75C30114}"/>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E446E284-CD72-4F9F-8CDD-154ED100D156}"/>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F5CA3527-FF19-41C3-B324-A9E36D5109B5}"/>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F7F48B2E-6886-4A79-81C8-3802D8767A9C}"/>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418745D4-597B-4B6E-A2E1-D7382774004A}"/>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3C2514F8-9C31-4657-AAA5-7342E466BB66}"/>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4EAAF35A-94C7-4F70-B4AC-E3B86F2A63D2}"/>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2C5FA455-1110-41EF-850B-C2A3FAA652D6}"/>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9A949263-DED6-4C7F-86B3-CBDCBB115F48}"/>
            </a:ext>
          </a:extLst>
        </xdr:cNvPr>
        <xdr:cNvSpPr/>
      </xdr:nvSpPr>
      <xdr:spPr>
        <a:xfrm>
          <a:off x="1096010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99" name="正方形/長方形 398">
          <a:extLst>
            <a:ext uri="{FF2B5EF4-FFF2-40B4-BE49-F238E27FC236}">
              <a16:creationId xmlns:a16="http://schemas.microsoft.com/office/drawing/2014/main" id="{67ED09F6-EE13-4FB9-9DC7-D50B82B6F6C8}"/>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0" name="正方形/長方形 399">
          <a:extLst>
            <a:ext uri="{FF2B5EF4-FFF2-40B4-BE49-F238E27FC236}">
              <a16:creationId xmlns:a16="http://schemas.microsoft.com/office/drawing/2014/main" id="{55038E18-7CE7-4A02-9C44-8DFB6DC1A3B2}"/>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1" name="正方形/長方形 400">
          <a:extLst>
            <a:ext uri="{FF2B5EF4-FFF2-40B4-BE49-F238E27FC236}">
              <a16:creationId xmlns:a16="http://schemas.microsoft.com/office/drawing/2014/main" id="{10DE104E-2717-4969-9251-ED5A8BCCE383}"/>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2" name="正方形/長方形 401">
          <a:extLst>
            <a:ext uri="{FF2B5EF4-FFF2-40B4-BE49-F238E27FC236}">
              <a16:creationId xmlns:a16="http://schemas.microsoft.com/office/drawing/2014/main" id="{F2F0631A-BC38-4685-8127-9EB7A7FD9BFD}"/>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3" name="正方形/長方形 402">
          <a:extLst>
            <a:ext uri="{FF2B5EF4-FFF2-40B4-BE49-F238E27FC236}">
              <a16:creationId xmlns:a16="http://schemas.microsoft.com/office/drawing/2014/main" id="{969D3138-3756-431A-86DC-E1E0B94A1EEB}"/>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4" name="正方形/長方形 403">
          <a:extLst>
            <a:ext uri="{FF2B5EF4-FFF2-40B4-BE49-F238E27FC236}">
              <a16:creationId xmlns:a16="http://schemas.microsoft.com/office/drawing/2014/main" id="{E945B6E7-AEB2-4030-997D-CEEB7DF2CB2A}"/>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5" name="正方形/長方形 404">
          <a:extLst>
            <a:ext uri="{FF2B5EF4-FFF2-40B4-BE49-F238E27FC236}">
              <a16:creationId xmlns:a16="http://schemas.microsoft.com/office/drawing/2014/main" id="{036E2AEC-15DF-4694-9361-6881A6654EF7}"/>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6" name="正方形/長方形 405">
          <a:extLst>
            <a:ext uri="{FF2B5EF4-FFF2-40B4-BE49-F238E27FC236}">
              <a16:creationId xmlns:a16="http://schemas.microsoft.com/office/drawing/2014/main" id="{7DD81CC7-0A4A-41FC-8BE3-67C30347E5C1}"/>
            </a:ext>
          </a:extLst>
        </xdr:cNvPr>
        <xdr:cNvSpPr/>
      </xdr:nvSpPr>
      <xdr:spPr>
        <a:xfrm>
          <a:off x="1609344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07" name="正方形/長方形 406">
          <a:extLst>
            <a:ext uri="{FF2B5EF4-FFF2-40B4-BE49-F238E27FC236}">
              <a16:creationId xmlns:a16="http://schemas.microsoft.com/office/drawing/2014/main" id="{0EE848B0-2D84-4B62-ACAA-E3F240B602AB}"/>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8" name="正方形/長方形 407">
          <a:extLst>
            <a:ext uri="{FF2B5EF4-FFF2-40B4-BE49-F238E27FC236}">
              <a16:creationId xmlns:a16="http://schemas.microsoft.com/office/drawing/2014/main" id="{44B33030-2319-45F3-8874-5DB4D26E4A02}"/>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9" name="正方形/長方形 408">
          <a:extLst>
            <a:ext uri="{FF2B5EF4-FFF2-40B4-BE49-F238E27FC236}">
              <a16:creationId xmlns:a16="http://schemas.microsoft.com/office/drawing/2014/main" id="{BA73A9F2-7FBB-4ECA-B19F-2FEBE49BF8F3}"/>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0" name="正方形/長方形 409">
          <a:extLst>
            <a:ext uri="{FF2B5EF4-FFF2-40B4-BE49-F238E27FC236}">
              <a16:creationId xmlns:a16="http://schemas.microsoft.com/office/drawing/2014/main" id="{4A54C915-F6AE-4464-9AE4-41CC21082AEE}"/>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1" name="正方形/長方形 410">
          <a:extLst>
            <a:ext uri="{FF2B5EF4-FFF2-40B4-BE49-F238E27FC236}">
              <a16:creationId xmlns:a16="http://schemas.microsoft.com/office/drawing/2014/main" id="{519E2B13-15F2-45F0-A402-5E480540F80F}"/>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2" name="正方形/長方形 411">
          <a:extLst>
            <a:ext uri="{FF2B5EF4-FFF2-40B4-BE49-F238E27FC236}">
              <a16:creationId xmlns:a16="http://schemas.microsoft.com/office/drawing/2014/main" id="{7E94A8F2-5051-4959-A9F3-46652D2455A1}"/>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3" name="正方形/長方形 412">
          <a:extLst>
            <a:ext uri="{FF2B5EF4-FFF2-40B4-BE49-F238E27FC236}">
              <a16:creationId xmlns:a16="http://schemas.microsoft.com/office/drawing/2014/main" id="{10098A4E-CCA2-4C9D-89F1-E5F6C9D2F88B}"/>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4" name="正方形/長方形 413">
          <a:extLst>
            <a:ext uri="{FF2B5EF4-FFF2-40B4-BE49-F238E27FC236}">
              <a16:creationId xmlns:a16="http://schemas.microsoft.com/office/drawing/2014/main" id="{DB5833BE-27E9-4275-983F-5DFEF5562F56}"/>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5" name="テキスト ボックス 414">
          <a:extLst>
            <a:ext uri="{FF2B5EF4-FFF2-40B4-BE49-F238E27FC236}">
              <a16:creationId xmlns:a16="http://schemas.microsoft.com/office/drawing/2014/main" id="{F516ED0E-612D-441D-9116-3403A4DACDA2}"/>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6" name="直線コネクタ 415">
          <a:extLst>
            <a:ext uri="{FF2B5EF4-FFF2-40B4-BE49-F238E27FC236}">
              <a16:creationId xmlns:a16="http://schemas.microsoft.com/office/drawing/2014/main" id="{8E17ACD2-6C65-4DDC-9ABD-42CC0E36196C}"/>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7" name="テキスト ボックス 416">
          <a:extLst>
            <a:ext uri="{FF2B5EF4-FFF2-40B4-BE49-F238E27FC236}">
              <a16:creationId xmlns:a16="http://schemas.microsoft.com/office/drawing/2014/main" id="{46F42DBD-2D2A-43CC-99CF-0FB5A860556C}"/>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18" name="直線コネクタ 417">
          <a:extLst>
            <a:ext uri="{FF2B5EF4-FFF2-40B4-BE49-F238E27FC236}">
              <a16:creationId xmlns:a16="http://schemas.microsoft.com/office/drawing/2014/main" id="{C89170FA-D84E-441A-9B00-E2C479E73E73}"/>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19" name="テキスト ボックス 418">
          <a:extLst>
            <a:ext uri="{FF2B5EF4-FFF2-40B4-BE49-F238E27FC236}">
              <a16:creationId xmlns:a16="http://schemas.microsoft.com/office/drawing/2014/main" id="{3E6F1A9E-8A20-499B-A3E2-7B2E2CB35134}"/>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0" name="直線コネクタ 419">
          <a:extLst>
            <a:ext uri="{FF2B5EF4-FFF2-40B4-BE49-F238E27FC236}">
              <a16:creationId xmlns:a16="http://schemas.microsoft.com/office/drawing/2014/main" id="{254CCB32-D6C7-40D7-8CD5-EBDECC33532B}"/>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1" name="テキスト ボックス 420">
          <a:extLst>
            <a:ext uri="{FF2B5EF4-FFF2-40B4-BE49-F238E27FC236}">
              <a16:creationId xmlns:a16="http://schemas.microsoft.com/office/drawing/2014/main" id="{8555E4B5-2F1F-45E7-904B-DF72F461DDA6}"/>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2" name="直線コネクタ 421">
          <a:extLst>
            <a:ext uri="{FF2B5EF4-FFF2-40B4-BE49-F238E27FC236}">
              <a16:creationId xmlns:a16="http://schemas.microsoft.com/office/drawing/2014/main" id="{A4525EF0-018F-4066-8E34-A34CFBE5489A}"/>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3" name="テキスト ボックス 422">
          <a:extLst>
            <a:ext uri="{FF2B5EF4-FFF2-40B4-BE49-F238E27FC236}">
              <a16:creationId xmlns:a16="http://schemas.microsoft.com/office/drawing/2014/main" id="{6DEB797A-858F-4D12-98DD-4B7C949F9121}"/>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4" name="直線コネクタ 423">
          <a:extLst>
            <a:ext uri="{FF2B5EF4-FFF2-40B4-BE49-F238E27FC236}">
              <a16:creationId xmlns:a16="http://schemas.microsoft.com/office/drawing/2014/main" id="{2FC61E70-DE0C-44DB-9BBF-97D9993CCCE0}"/>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5" name="テキスト ボックス 424">
          <a:extLst>
            <a:ext uri="{FF2B5EF4-FFF2-40B4-BE49-F238E27FC236}">
              <a16:creationId xmlns:a16="http://schemas.microsoft.com/office/drawing/2014/main" id="{BF66C555-60CC-4605-9457-CC1CFDAD2861}"/>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6" name="直線コネクタ 425">
          <a:extLst>
            <a:ext uri="{FF2B5EF4-FFF2-40B4-BE49-F238E27FC236}">
              <a16:creationId xmlns:a16="http://schemas.microsoft.com/office/drawing/2014/main" id="{7C3CB29E-FA1A-4BD9-9218-75EA9ECBC590}"/>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27" name="テキスト ボックス 426">
          <a:extLst>
            <a:ext uri="{FF2B5EF4-FFF2-40B4-BE49-F238E27FC236}">
              <a16:creationId xmlns:a16="http://schemas.microsoft.com/office/drawing/2014/main" id="{9678F5D1-F4CD-4FD4-9E36-BBDD9EF3E502}"/>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8" name="直線コネクタ 427">
          <a:extLst>
            <a:ext uri="{FF2B5EF4-FFF2-40B4-BE49-F238E27FC236}">
              <a16:creationId xmlns:a16="http://schemas.microsoft.com/office/drawing/2014/main" id="{B70EB198-E912-4EC0-B66C-C7F77E6830C8}"/>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29" name="テキスト ボックス 428">
          <a:extLst>
            <a:ext uri="{FF2B5EF4-FFF2-40B4-BE49-F238E27FC236}">
              <a16:creationId xmlns:a16="http://schemas.microsoft.com/office/drawing/2014/main" id="{688D06C6-449A-42F7-8B61-F76DA19FAB36}"/>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0" name="【学校施設】&#10;有形固定資産減価償却率グラフ枠">
          <a:extLst>
            <a:ext uri="{FF2B5EF4-FFF2-40B4-BE49-F238E27FC236}">
              <a16:creationId xmlns:a16="http://schemas.microsoft.com/office/drawing/2014/main" id="{7F464ECC-6D06-49F0-AA94-984BEA610DF8}"/>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80010</xdr:rowOff>
    </xdr:from>
    <xdr:to>
      <xdr:col>85</xdr:col>
      <xdr:colOff>126364</xdr:colOff>
      <xdr:row>64</xdr:row>
      <xdr:rowOff>76200</xdr:rowOff>
    </xdr:to>
    <xdr:cxnSp macro="">
      <xdr:nvCxnSpPr>
        <xdr:cNvPr id="431" name="直線コネクタ 430">
          <a:extLst>
            <a:ext uri="{FF2B5EF4-FFF2-40B4-BE49-F238E27FC236}">
              <a16:creationId xmlns:a16="http://schemas.microsoft.com/office/drawing/2014/main" id="{3A24ACA0-CDBB-4D27-B571-87719945BDEC}"/>
            </a:ext>
          </a:extLst>
        </xdr:cNvPr>
        <xdr:cNvCxnSpPr/>
      </xdr:nvCxnSpPr>
      <xdr:spPr>
        <a:xfrm flipV="1">
          <a:off x="14375764" y="946785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432" name="【学校施設】&#10;有形固定資産減価償却率最小値テキスト">
          <a:extLst>
            <a:ext uri="{FF2B5EF4-FFF2-40B4-BE49-F238E27FC236}">
              <a16:creationId xmlns:a16="http://schemas.microsoft.com/office/drawing/2014/main" id="{80E51832-7CDD-4771-9807-E4AA3A8CA7BA}"/>
            </a:ext>
          </a:extLst>
        </xdr:cNvPr>
        <xdr:cNvSpPr txBox="1"/>
      </xdr:nvSpPr>
      <xdr:spPr>
        <a:xfrm>
          <a:off x="1441450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433" name="直線コネクタ 432">
          <a:extLst>
            <a:ext uri="{FF2B5EF4-FFF2-40B4-BE49-F238E27FC236}">
              <a16:creationId xmlns:a16="http://schemas.microsoft.com/office/drawing/2014/main" id="{949E934D-8116-455A-AB89-54974C9FBFB3}"/>
            </a:ext>
          </a:extLst>
        </xdr:cNvPr>
        <xdr:cNvCxnSpPr/>
      </xdr:nvCxnSpPr>
      <xdr:spPr>
        <a:xfrm>
          <a:off x="1428750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26687</xdr:rowOff>
    </xdr:from>
    <xdr:ext cx="405111" cy="259045"/>
    <xdr:sp macro="" textlink="">
      <xdr:nvSpPr>
        <xdr:cNvPr id="434" name="【学校施設】&#10;有形固定資産減価償却率最大値テキスト">
          <a:extLst>
            <a:ext uri="{FF2B5EF4-FFF2-40B4-BE49-F238E27FC236}">
              <a16:creationId xmlns:a16="http://schemas.microsoft.com/office/drawing/2014/main" id="{D928BAAE-9C72-4E23-97BD-AA148F07423E}"/>
            </a:ext>
          </a:extLst>
        </xdr:cNvPr>
        <xdr:cNvSpPr txBox="1"/>
      </xdr:nvSpPr>
      <xdr:spPr>
        <a:xfrm>
          <a:off x="14414500" y="9246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80010</xdr:rowOff>
    </xdr:from>
    <xdr:to>
      <xdr:col>86</xdr:col>
      <xdr:colOff>25400</xdr:colOff>
      <xdr:row>56</xdr:row>
      <xdr:rowOff>80010</xdr:rowOff>
    </xdr:to>
    <xdr:cxnSp macro="">
      <xdr:nvCxnSpPr>
        <xdr:cNvPr id="435" name="直線コネクタ 434">
          <a:extLst>
            <a:ext uri="{FF2B5EF4-FFF2-40B4-BE49-F238E27FC236}">
              <a16:creationId xmlns:a16="http://schemas.microsoft.com/office/drawing/2014/main" id="{1D1CAC66-1D2A-4C57-8226-4B3C6930CF68}"/>
            </a:ext>
          </a:extLst>
        </xdr:cNvPr>
        <xdr:cNvCxnSpPr/>
      </xdr:nvCxnSpPr>
      <xdr:spPr>
        <a:xfrm>
          <a:off x="14287500" y="94678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34942</xdr:rowOff>
    </xdr:from>
    <xdr:ext cx="405111" cy="259045"/>
    <xdr:sp macro="" textlink="">
      <xdr:nvSpPr>
        <xdr:cNvPr id="436" name="【学校施設】&#10;有形固定資産減価償却率平均値テキスト">
          <a:extLst>
            <a:ext uri="{FF2B5EF4-FFF2-40B4-BE49-F238E27FC236}">
              <a16:creationId xmlns:a16="http://schemas.microsoft.com/office/drawing/2014/main" id="{A7B7B5D2-AD48-4B76-A0D7-083CF6FC67E9}"/>
            </a:ext>
          </a:extLst>
        </xdr:cNvPr>
        <xdr:cNvSpPr txBox="1"/>
      </xdr:nvSpPr>
      <xdr:spPr>
        <a:xfrm>
          <a:off x="14414500" y="99257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12065</xdr:rowOff>
    </xdr:from>
    <xdr:to>
      <xdr:col>85</xdr:col>
      <xdr:colOff>177800</xdr:colOff>
      <xdr:row>60</xdr:row>
      <xdr:rowOff>113665</xdr:rowOff>
    </xdr:to>
    <xdr:sp macro="" textlink="">
      <xdr:nvSpPr>
        <xdr:cNvPr id="437" name="フローチャート: 判断 436">
          <a:extLst>
            <a:ext uri="{FF2B5EF4-FFF2-40B4-BE49-F238E27FC236}">
              <a16:creationId xmlns:a16="http://schemas.microsoft.com/office/drawing/2014/main" id="{5B55DB71-067D-4912-AF6E-6769173E6F70}"/>
            </a:ext>
          </a:extLst>
        </xdr:cNvPr>
        <xdr:cNvSpPr/>
      </xdr:nvSpPr>
      <xdr:spPr>
        <a:xfrm>
          <a:off x="14325600" y="1007046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135890</xdr:rowOff>
    </xdr:from>
    <xdr:to>
      <xdr:col>81</xdr:col>
      <xdr:colOff>101600</xdr:colOff>
      <xdr:row>60</xdr:row>
      <xdr:rowOff>66040</xdr:rowOff>
    </xdr:to>
    <xdr:sp macro="" textlink="">
      <xdr:nvSpPr>
        <xdr:cNvPr id="438" name="フローチャート: 判断 437">
          <a:extLst>
            <a:ext uri="{FF2B5EF4-FFF2-40B4-BE49-F238E27FC236}">
              <a16:creationId xmlns:a16="http://schemas.microsoft.com/office/drawing/2014/main" id="{F9DC261F-0E3E-4F5E-A6FD-5D01922849E2}"/>
            </a:ext>
          </a:extLst>
        </xdr:cNvPr>
        <xdr:cNvSpPr/>
      </xdr:nvSpPr>
      <xdr:spPr>
        <a:xfrm>
          <a:off x="13578840" y="100266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114935</xdr:rowOff>
    </xdr:from>
    <xdr:to>
      <xdr:col>76</xdr:col>
      <xdr:colOff>165100</xdr:colOff>
      <xdr:row>60</xdr:row>
      <xdr:rowOff>45085</xdr:rowOff>
    </xdr:to>
    <xdr:sp macro="" textlink="">
      <xdr:nvSpPr>
        <xdr:cNvPr id="439" name="フローチャート: 判断 438">
          <a:extLst>
            <a:ext uri="{FF2B5EF4-FFF2-40B4-BE49-F238E27FC236}">
              <a16:creationId xmlns:a16="http://schemas.microsoft.com/office/drawing/2014/main" id="{B155C278-211E-4AF9-B21E-A8115B7DDEB1}"/>
            </a:ext>
          </a:extLst>
        </xdr:cNvPr>
        <xdr:cNvSpPr/>
      </xdr:nvSpPr>
      <xdr:spPr>
        <a:xfrm>
          <a:off x="12804140" y="100056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168275</xdr:rowOff>
    </xdr:from>
    <xdr:to>
      <xdr:col>72</xdr:col>
      <xdr:colOff>38100</xdr:colOff>
      <xdr:row>60</xdr:row>
      <xdr:rowOff>98425</xdr:rowOff>
    </xdr:to>
    <xdr:sp macro="" textlink="">
      <xdr:nvSpPr>
        <xdr:cNvPr id="440" name="フローチャート: 判断 439">
          <a:extLst>
            <a:ext uri="{FF2B5EF4-FFF2-40B4-BE49-F238E27FC236}">
              <a16:creationId xmlns:a16="http://schemas.microsoft.com/office/drawing/2014/main" id="{1EE18614-5E7C-44D2-BE0B-78A9AA0C4CDF}"/>
            </a:ext>
          </a:extLst>
        </xdr:cNvPr>
        <xdr:cNvSpPr/>
      </xdr:nvSpPr>
      <xdr:spPr>
        <a:xfrm>
          <a:off x="12029440" y="100590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141605</xdr:rowOff>
    </xdr:from>
    <xdr:to>
      <xdr:col>67</xdr:col>
      <xdr:colOff>101600</xdr:colOff>
      <xdr:row>60</xdr:row>
      <xdr:rowOff>71755</xdr:rowOff>
    </xdr:to>
    <xdr:sp macro="" textlink="">
      <xdr:nvSpPr>
        <xdr:cNvPr id="441" name="フローチャート: 判断 440">
          <a:extLst>
            <a:ext uri="{FF2B5EF4-FFF2-40B4-BE49-F238E27FC236}">
              <a16:creationId xmlns:a16="http://schemas.microsoft.com/office/drawing/2014/main" id="{333A2570-BDD3-4056-B69B-CCC11C2DD043}"/>
            </a:ext>
          </a:extLst>
        </xdr:cNvPr>
        <xdr:cNvSpPr/>
      </xdr:nvSpPr>
      <xdr:spPr>
        <a:xfrm>
          <a:off x="11231880" y="10032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2" name="テキスト ボックス 441">
          <a:extLst>
            <a:ext uri="{FF2B5EF4-FFF2-40B4-BE49-F238E27FC236}">
              <a16:creationId xmlns:a16="http://schemas.microsoft.com/office/drawing/2014/main" id="{794DEE7E-9645-41A7-B586-2C6113CE8AE8}"/>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11A36580-9976-4512-B995-507D2907780B}"/>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C676AE31-231D-4EE8-BEF6-C4C880D6E437}"/>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4F2ABCCF-0016-45AC-BB85-11FF80535C9D}"/>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724D4C73-B765-445F-B11C-17E6DEFCC23D}"/>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132080</xdr:rowOff>
    </xdr:from>
    <xdr:to>
      <xdr:col>85</xdr:col>
      <xdr:colOff>177800</xdr:colOff>
      <xdr:row>63</xdr:row>
      <xdr:rowOff>62230</xdr:rowOff>
    </xdr:to>
    <xdr:sp macro="" textlink="">
      <xdr:nvSpPr>
        <xdr:cNvPr id="447" name="楕円 446">
          <a:extLst>
            <a:ext uri="{FF2B5EF4-FFF2-40B4-BE49-F238E27FC236}">
              <a16:creationId xmlns:a16="http://schemas.microsoft.com/office/drawing/2014/main" id="{7C7D81E1-B1FC-4AE4-9E7B-657BD52DA5EE}"/>
            </a:ext>
          </a:extLst>
        </xdr:cNvPr>
        <xdr:cNvSpPr/>
      </xdr:nvSpPr>
      <xdr:spPr>
        <a:xfrm>
          <a:off x="14325600" y="1052576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110507</xdr:rowOff>
    </xdr:from>
    <xdr:ext cx="405111" cy="259045"/>
    <xdr:sp macro="" textlink="">
      <xdr:nvSpPr>
        <xdr:cNvPr id="448" name="【学校施設】&#10;有形固定資産減価償却率該当値テキスト">
          <a:extLst>
            <a:ext uri="{FF2B5EF4-FFF2-40B4-BE49-F238E27FC236}">
              <a16:creationId xmlns:a16="http://schemas.microsoft.com/office/drawing/2014/main" id="{DBFA03FD-E29A-40A4-A10D-04FCECB6F2BD}"/>
            </a:ext>
          </a:extLst>
        </xdr:cNvPr>
        <xdr:cNvSpPr txBox="1"/>
      </xdr:nvSpPr>
      <xdr:spPr>
        <a:xfrm>
          <a:off x="14414500" y="10504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132080</xdr:rowOff>
    </xdr:from>
    <xdr:to>
      <xdr:col>81</xdr:col>
      <xdr:colOff>101600</xdr:colOff>
      <xdr:row>63</xdr:row>
      <xdr:rowOff>62230</xdr:rowOff>
    </xdr:to>
    <xdr:sp macro="" textlink="">
      <xdr:nvSpPr>
        <xdr:cNvPr id="449" name="楕円 448">
          <a:extLst>
            <a:ext uri="{FF2B5EF4-FFF2-40B4-BE49-F238E27FC236}">
              <a16:creationId xmlns:a16="http://schemas.microsoft.com/office/drawing/2014/main" id="{DE8586FA-B978-45A8-BFF2-0AEBCBAF76E5}"/>
            </a:ext>
          </a:extLst>
        </xdr:cNvPr>
        <xdr:cNvSpPr/>
      </xdr:nvSpPr>
      <xdr:spPr>
        <a:xfrm>
          <a:off x="13578840" y="105257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11430</xdr:rowOff>
    </xdr:from>
    <xdr:to>
      <xdr:col>85</xdr:col>
      <xdr:colOff>127000</xdr:colOff>
      <xdr:row>63</xdr:row>
      <xdr:rowOff>11430</xdr:rowOff>
    </xdr:to>
    <xdr:cxnSp macro="">
      <xdr:nvCxnSpPr>
        <xdr:cNvPr id="450" name="直線コネクタ 449">
          <a:extLst>
            <a:ext uri="{FF2B5EF4-FFF2-40B4-BE49-F238E27FC236}">
              <a16:creationId xmlns:a16="http://schemas.microsoft.com/office/drawing/2014/main" id="{8513CF86-23F1-4AE3-94AC-A5F3A116EEB9}"/>
            </a:ext>
          </a:extLst>
        </xdr:cNvPr>
        <xdr:cNvCxnSpPr/>
      </xdr:nvCxnSpPr>
      <xdr:spPr>
        <a:xfrm>
          <a:off x="13629640" y="10572750"/>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107315</xdr:rowOff>
    </xdr:from>
    <xdr:to>
      <xdr:col>76</xdr:col>
      <xdr:colOff>165100</xdr:colOff>
      <xdr:row>63</xdr:row>
      <xdr:rowOff>37465</xdr:rowOff>
    </xdr:to>
    <xdr:sp macro="" textlink="">
      <xdr:nvSpPr>
        <xdr:cNvPr id="451" name="楕円 450">
          <a:extLst>
            <a:ext uri="{FF2B5EF4-FFF2-40B4-BE49-F238E27FC236}">
              <a16:creationId xmlns:a16="http://schemas.microsoft.com/office/drawing/2014/main" id="{B8C5E1B4-1FA6-4DB1-B2E6-5B6C8382AF73}"/>
            </a:ext>
          </a:extLst>
        </xdr:cNvPr>
        <xdr:cNvSpPr/>
      </xdr:nvSpPr>
      <xdr:spPr>
        <a:xfrm>
          <a:off x="12804140" y="105009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158115</xdr:rowOff>
    </xdr:from>
    <xdr:to>
      <xdr:col>81</xdr:col>
      <xdr:colOff>50800</xdr:colOff>
      <xdr:row>63</xdr:row>
      <xdr:rowOff>11430</xdr:rowOff>
    </xdr:to>
    <xdr:cxnSp macro="">
      <xdr:nvCxnSpPr>
        <xdr:cNvPr id="452" name="直線コネクタ 451">
          <a:extLst>
            <a:ext uri="{FF2B5EF4-FFF2-40B4-BE49-F238E27FC236}">
              <a16:creationId xmlns:a16="http://schemas.microsoft.com/office/drawing/2014/main" id="{8FC1DDE3-F15D-4D59-9CF5-76C1A3A7539E}"/>
            </a:ext>
          </a:extLst>
        </xdr:cNvPr>
        <xdr:cNvCxnSpPr/>
      </xdr:nvCxnSpPr>
      <xdr:spPr>
        <a:xfrm>
          <a:off x="12854940" y="10551795"/>
          <a:ext cx="7747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78740</xdr:rowOff>
    </xdr:from>
    <xdr:to>
      <xdr:col>72</xdr:col>
      <xdr:colOff>38100</xdr:colOff>
      <xdr:row>63</xdr:row>
      <xdr:rowOff>8890</xdr:rowOff>
    </xdr:to>
    <xdr:sp macro="" textlink="">
      <xdr:nvSpPr>
        <xdr:cNvPr id="453" name="楕円 452">
          <a:extLst>
            <a:ext uri="{FF2B5EF4-FFF2-40B4-BE49-F238E27FC236}">
              <a16:creationId xmlns:a16="http://schemas.microsoft.com/office/drawing/2014/main" id="{2E2A49B6-AFCD-44CD-A386-F40F44EECFBE}"/>
            </a:ext>
          </a:extLst>
        </xdr:cNvPr>
        <xdr:cNvSpPr/>
      </xdr:nvSpPr>
      <xdr:spPr>
        <a:xfrm>
          <a:off x="12029440" y="104724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129540</xdr:rowOff>
    </xdr:from>
    <xdr:to>
      <xdr:col>76</xdr:col>
      <xdr:colOff>114300</xdr:colOff>
      <xdr:row>62</xdr:row>
      <xdr:rowOff>158115</xdr:rowOff>
    </xdr:to>
    <xdr:cxnSp macro="">
      <xdr:nvCxnSpPr>
        <xdr:cNvPr id="454" name="直線コネクタ 453">
          <a:extLst>
            <a:ext uri="{FF2B5EF4-FFF2-40B4-BE49-F238E27FC236}">
              <a16:creationId xmlns:a16="http://schemas.microsoft.com/office/drawing/2014/main" id="{F087C795-8C7C-4F9B-97FE-4F2E1A00DF06}"/>
            </a:ext>
          </a:extLst>
        </xdr:cNvPr>
        <xdr:cNvCxnSpPr/>
      </xdr:nvCxnSpPr>
      <xdr:spPr>
        <a:xfrm>
          <a:off x="12072620" y="10523220"/>
          <a:ext cx="78232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48260</xdr:rowOff>
    </xdr:from>
    <xdr:to>
      <xdr:col>67</xdr:col>
      <xdr:colOff>101600</xdr:colOff>
      <xdr:row>62</xdr:row>
      <xdr:rowOff>149860</xdr:rowOff>
    </xdr:to>
    <xdr:sp macro="" textlink="">
      <xdr:nvSpPr>
        <xdr:cNvPr id="455" name="楕円 454">
          <a:extLst>
            <a:ext uri="{FF2B5EF4-FFF2-40B4-BE49-F238E27FC236}">
              <a16:creationId xmlns:a16="http://schemas.microsoft.com/office/drawing/2014/main" id="{B49A07B6-CB80-4271-B0E1-C48B41955F47}"/>
            </a:ext>
          </a:extLst>
        </xdr:cNvPr>
        <xdr:cNvSpPr/>
      </xdr:nvSpPr>
      <xdr:spPr>
        <a:xfrm>
          <a:off x="1123188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99060</xdr:rowOff>
    </xdr:from>
    <xdr:to>
      <xdr:col>71</xdr:col>
      <xdr:colOff>177800</xdr:colOff>
      <xdr:row>62</xdr:row>
      <xdr:rowOff>129540</xdr:rowOff>
    </xdr:to>
    <xdr:cxnSp macro="">
      <xdr:nvCxnSpPr>
        <xdr:cNvPr id="456" name="直線コネクタ 455">
          <a:extLst>
            <a:ext uri="{FF2B5EF4-FFF2-40B4-BE49-F238E27FC236}">
              <a16:creationId xmlns:a16="http://schemas.microsoft.com/office/drawing/2014/main" id="{FEFFE28E-FA8C-41FA-AF08-ABF287A831E4}"/>
            </a:ext>
          </a:extLst>
        </xdr:cNvPr>
        <xdr:cNvCxnSpPr/>
      </xdr:nvCxnSpPr>
      <xdr:spPr>
        <a:xfrm>
          <a:off x="11282680" y="10492740"/>
          <a:ext cx="78994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82567</xdr:rowOff>
    </xdr:from>
    <xdr:ext cx="405111" cy="259045"/>
    <xdr:sp macro="" textlink="">
      <xdr:nvSpPr>
        <xdr:cNvPr id="457" name="n_1aveValue【学校施設】&#10;有形固定資産減価償却率">
          <a:extLst>
            <a:ext uri="{FF2B5EF4-FFF2-40B4-BE49-F238E27FC236}">
              <a16:creationId xmlns:a16="http://schemas.microsoft.com/office/drawing/2014/main" id="{88775503-ABDC-412C-ABE9-84F320A0D1BF}"/>
            </a:ext>
          </a:extLst>
        </xdr:cNvPr>
        <xdr:cNvSpPr txBox="1"/>
      </xdr:nvSpPr>
      <xdr:spPr>
        <a:xfrm>
          <a:off x="13437244" y="980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61612</xdr:rowOff>
    </xdr:from>
    <xdr:ext cx="405111" cy="259045"/>
    <xdr:sp macro="" textlink="">
      <xdr:nvSpPr>
        <xdr:cNvPr id="458" name="n_2aveValue【学校施設】&#10;有形固定資産減価償却率">
          <a:extLst>
            <a:ext uri="{FF2B5EF4-FFF2-40B4-BE49-F238E27FC236}">
              <a16:creationId xmlns:a16="http://schemas.microsoft.com/office/drawing/2014/main" id="{AE0708D1-71DF-44CD-AD0D-A9A830E022A1}"/>
            </a:ext>
          </a:extLst>
        </xdr:cNvPr>
        <xdr:cNvSpPr txBox="1"/>
      </xdr:nvSpPr>
      <xdr:spPr>
        <a:xfrm>
          <a:off x="12675244" y="978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114952</xdr:rowOff>
    </xdr:from>
    <xdr:ext cx="405111" cy="259045"/>
    <xdr:sp macro="" textlink="">
      <xdr:nvSpPr>
        <xdr:cNvPr id="459" name="n_3aveValue【学校施設】&#10;有形固定資産減価償却率">
          <a:extLst>
            <a:ext uri="{FF2B5EF4-FFF2-40B4-BE49-F238E27FC236}">
              <a16:creationId xmlns:a16="http://schemas.microsoft.com/office/drawing/2014/main" id="{C2A82933-96FC-46E7-9A38-CD0DE23BEE70}"/>
            </a:ext>
          </a:extLst>
        </xdr:cNvPr>
        <xdr:cNvSpPr txBox="1"/>
      </xdr:nvSpPr>
      <xdr:spPr>
        <a:xfrm>
          <a:off x="11900544" y="983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88282</xdr:rowOff>
    </xdr:from>
    <xdr:ext cx="405111" cy="259045"/>
    <xdr:sp macro="" textlink="">
      <xdr:nvSpPr>
        <xdr:cNvPr id="460" name="n_4aveValue【学校施設】&#10;有形固定資産減価償却率">
          <a:extLst>
            <a:ext uri="{FF2B5EF4-FFF2-40B4-BE49-F238E27FC236}">
              <a16:creationId xmlns:a16="http://schemas.microsoft.com/office/drawing/2014/main" id="{2C3BF10B-8121-465C-A135-8D4F153A5AE7}"/>
            </a:ext>
          </a:extLst>
        </xdr:cNvPr>
        <xdr:cNvSpPr txBox="1"/>
      </xdr:nvSpPr>
      <xdr:spPr>
        <a:xfrm>
          <a:off x="11102984" y="981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53357</xdr:rowOff>
    </xdr:from>
    <xdr:ext cx="405111" cy="259045"/>
    <xdr:sp macro="" textlink="">
      <xdr:nvSpPr>
        <xdr:cNvPr id="461" name="n_1mainValue【学校施設】&#10;有形固定資産減価償却率">
          <a:extLst>
            <a:ext uri="{FF2B5EF4-FFF2-40B4-BE49-F238E27FC236}">
              <a16:creationId xmlns:a16="http://schemas.microsoft.com/office/drawing/2014/main" id="{D5052FC5-6D89-48A3-969B-6374C527BC1F}"/>
            </a:ext>
          </a:extLst>
        </xdr:cNvPr>
        <xdr:cNvSpPr txBox="1"/>
      </xdr:nvSpPr>
      <xdr:spPr>
        <a:xfrm>
          <a:off x="13437244" y="1061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28592</xdr:rowOff>
    </xdr:from>
    <xdr:ext cx="405111" cy="259045"/>
    <xdr:sp macro="" textlink="">
      <xdr:nvSpPr>
        <xdr:cNvPr id="462" name="n_2mainValue【学校施設】&#10;有形固定資産減価償却率">
          <a:extLst>
            <a:ext uri="{FF2B5EF4-FFF2-40B4-BE49-F238E27FC236}">
              <a16:creationId xmlns:a16="http://schemas.microsoft.com/office/drawing/2014/main" id="{FD4BF097-D98C-4B77-9964-EB5BDCCAEEBF}"/>
            </a:ext>
          </a:extLst>
        </xdr:cNvPr>
        <xdr:cNvSpPr txBox="1"/>
      </xdr:nvSpPr>
      <xdr:spPr>
        <a:xfrm>
          <a:off x="12675244" y="10589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17</xdr:rowOff>
    </xdr:from>
    <xdr:ext cx="405111" cy="259045"/>
    <xdr:sp macro="" textlink="">
      <xdr:nvSpPr>
        <xdr:cNvPr id="463" name="n_3mainValue【学校施設】&#10;有形固定資産減価償却率">
          <a:extLst>
            <a:ext uri="{FF2B5EF4-FFF2-40B4-BE49-F238E27FC236}">
              <a16:creationId xmlns:a16="http://schemas.microsoft.com/office/drawing/2014/main" id="{3F07DCD8-0BC5-40E7-B509-5EA68E310A79}"/>
            </a:ext>
          </a:extLst>
        </xdr:cNvPr>
        <xdr:cNvSpPr txBox="1"/>
      </xdr:nvSpPr>
      <xdr:spPr>
        <a:xfrm>
          <a:off x="11900544" y="10561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140987</xdr:rowOff>
    </xdr:from>
    <xdr:ext cx="405111" cy="259045"/>
    <xdr:sp macro="" textlink="">
      <xdr:nvSpPr>
        <xdr:cNvPr id="464" name="n_4mainValue【学校施設】&#10;有形固定資産減価償却率">
          <a:extLst>
            <a:ext uri="{FF2B5EF4-FFF2-40B4-BE49-F238E27FC236}">
              <a16:creationId xmlns:a16="http://schemas.microsoft.com/office/drawing/2014/main" id="{91E19D32-60CC-4DBE-9CF2-D53E0A421557}"/>
            </a:ext>
          </a:extLst>
        </xdr:cNvPr>
        <xdr:cNvSpPr txBox="1"/>
      </xdr:nvSpPr>
      <xdr:spPr>
        <a:xfrm>
          <a:off x="1110298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5" name="正方形/長方形 464">
          <a:extLst>
            <a:ext uri="{FF2B5EF4-FFF2-40B4-BE49-F238E27FC236}">
              <a16:creationId xmlns:a16="http://schemas.microsoft.com/office/drawing/2014/main" id="{C2DF4A95-A060-4B92-997A-EE38409A616D}"/>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6" name="正方形/長方形 465">
          <a:extLst>
            <a:ext uri="{FF2B5EF4-FFF2-40B4-BE49-F238E27FC236}">
              <a16:creationId xmlns:a16="http://schemas.microsoft.com/office/drawing/2014/main" id="{F04868D6-8220-402D-B408-A42094D9100A}"/>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7" name="正方形/長方形 466">
          <a:extLst>
            <a:ext uri="{FF2B5EF4-FFF2-40B4-BE49-F238E27FC236}">
              <a16:creationId xmlns:a16="http://schemas.microsoft.com/office/drawing/2014/main" id="{A019BB03-E4F2-496C-BDC3-BFAD9EDFEEEA}"/>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8" name="正方形/長方形 467">
          <a:extLst>
            <a:ext uri="{FF2B5EF4-FFF2-40B4-BE49-F238E27FC236}">
              <a16:creationId xmlns:a16="http://schemas.microsoft.com/office/drawing/2014/main" id="{1CE3FA39-4262-44CF-986F-CABBE2C7BCF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9" name="正方形/長方形 468">
          <a:extLst>
            <a:ext uri="{FF2B5EF4-FFF2-40B4-BE49-F238E27FC236}">
              <a16:creationId xmlns:a16="http://schemas.microsoft.com/office/drawing/2014/main" id="{A6C8D619-277B-47D6-97FF-D02006EEEEDD}"/>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0" name="正方形/長方形 469">
          <a:extLst>
            <a:ext uri="{FF2B5EF4-FFF2-40B4-BE49-F238E27FC236}">
              <a16:creationId xmlns:a16="http://schemas.microsoft.com/office/drawing/2014/main" id="{8FABD8D6-F132-4E4F-8572-69F996EB726D}"/>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1" name="正方形/長方形 470">
          <a:extLst>
            <a:ext uri="{FF2B5EF4-FFF2-40B4-BE49-F238E27FC236}">
              <a16:creationId xmlns:a16="http://schemas.microsoft.com/office/drawing/2014/main" id="{3CC6FE2C-78E8-4774-B1D6-70AA3E1126A5}"/>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2" name="正方形/長方形 471">
          <a:extLst>
            <a:ext uri="{FF2B5EF4-FFF2-40B4-BE49-F238E27FC236}">
              <a16:creationId xmlns:a16="http://schemas.microsoft.com/office/drawing/2014/main" id="{76DE3AC5-0F08-4F8A-9F9C-E57818E4F473}"/>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3" name="テキスト ボックス 472">
          <a:extLst>
            <a:ext uri="{FF2B5EF4-FFF2-40B4-BE49-F238E27FC236}">
              <a16:creationId xmlns:a16="http://schemas.microsoft.com/office/drawing/2014/main" id="{54463E07-2FED-47C8-BCF9-736B2D399131}"/>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4" name="直線コネクタ 473">
          <a:extLst>
            <a:ext uri="{FF2B5EF4-FFF2-40B4-BE49-F238E27FC236}">
              <a16:creationId xmlns:a16="http://schemas.microsoft.com/office/drawing/2014/main" id="{A8836E84-8D14-46EA-847F-E09CF7840FEA}"/>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5" name="直線コネクタ 474">
          <a:extLst>
            <a:ext uri="{FF2B5EF4-FFF2-40B4-BE49-F238E27FC236}">
              <a16:creationId xmlns:a16="http://schemas.microsoft.com/office/drawing/2014/main" id="{4FB6356A-30BC-483B-A9F5-B616AE95ABBD}"/>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6" name="テキスト ボックス 475">
          <a:extLst>
            <a:ext uri="{FF2B5EF4-FFF2-40B4-BE49-F238E27FC236}">
              <a16:creationId xmlns:a16="http://schemas.microsoft.com/office/drawing/2014/main" id="{284F0A7D-A25D-415F-893E-45F3CFB30D8D}"/>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7" name="直線コネクタ 476">
          <a:extLst>
            <a:ext uri="{FF2B5EF4-FFF2-40B4-BE49-F238E27FC236}">
              <a16:creationId xmlns:a16="http://schemas.microsoft.com/office/drawing/2014/main" id="{73417562-339B-4DD2-B055-D2FF7EA5B1D2}"/>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78" name="テキスト ボックス 477">
          <a:extLst>
            <a:ext uri="{FF2B5EF4-FFF2-40B4-BE49-F238E27FC236}">
              <a16:creationId xmlns:a16="http://schemas.microsoft.com/office/drawing/2014/main" id="{BDF4D1EF-55F1-4F3D-A1E2-83E2D91C3EF5}"/>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79" name="直線コネクタ 478">
          <a:extLst>
            <a:ext uri="{FF2B5EF4-FFF2-40B4-BE49-F238E27FC236}">
              <a16:creationId xmlns:a16="http://schemas.microsoft.com/office/drawing/2014/main" id="{31272999-72F5-453B-AF67-D3330984E4EC}"/>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480" name="テキスト ボックス 479">
          <a:extLst>
            <a:ext uri="{FF2B5EF4-FFF2-40B4-BE49-F238E27FC236}">
              <a16:creationId xmlns:a16="http://schemas.microsoft.com/office/drawing/2014/main" id="{A1242138-7681-444A-95F2-CA6CA1835325}"/>
            </a:ext>
          </a:extLst>
        </xdr:cNvPr>
        <xdr:cNvSpPr txBox="1"/>
      </xdr:nvSpPr>
      <xdr:spPr>
        <a:xfrm>
          <a:off x="15630721" y="99199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1" name="直線コネクタ 480">
          <a:extLst>
            <a:ext uri="{FF2B5EF4-FFF2-40B4-BE49-F238E27FC236}">
              <a16:creationId xmlns:a16="http://schemas.microsoft.com/office/drawing/2014/main" id="{E42D3219-AA9E-438C-8B18-34A25D467C01}"/>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482" name="テキスト ボックス 481">
          <a:extLst>
            <a:ext uri="{FF2B5EF4-FFF2-40B4-BE49-F238E27FC236}">
              <a16:creationId xmlns:a16="http://schemas.microsoft.com/office/drawing/2014/main" id="{0CE29E78-B6EC-4D16-B7F6-8CC199AE5E5F}"/>
            </a:ext>
          </a:extLst>
        </xdr:cNvPr>
        <xdr:cNvSpPr txBox="1"/>
      </xdr:nvSpPr>
      <xdr:spPr>
        <a:xfrm>
          <a:off x="15630721" y="9550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3" name="直線コネクタ 482">
          <a:extLst>
            <a:ext uri="{FF2B5EF4-FFF2-40B4-BE49-F238E27FC236}">
              <a16:creationId xmlns:a16="http://schemas.microsoft.com/office/drawing/2014/main" id="{D372E9A0-EA71-4B2C-919D-D69A72B11A4E}"/>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484" name="テキスト ボックス 483">
          <a:extLst>
            <a:ext uri="{FF2B5EF4-FFF2-40B4-BE49-F238E27FC236}">
              <a16:creationId xmlns:a16="http://schemas.microsoft.com/office/drawing/2014/main" id="{F23E4392-A2D6-42FC-9F31-1F29E02A9A20}"/>
            </a:ext>
          </a:extLst>
        </xdr:cNvPr>
        <xdr:cNvSpPr txBox="1"/>
      </xdr:nvSpPr>
      <xdr:spPr>
        <a:xfrm>
          <a:off x="15630721" y="91770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5" name="直線コネクタ 484">
          <a:extLst>
            <a:ext uri="{FF2B5EF4-FFF2-40B4-BE49-F238E27FC236}">
              <a16:creationId xmlns:a16="http://schemas.microsoft.com/office/drawing/2014/main" id="{4C90CA1D-AC69-4B78-AB9C-813DB8CB6EA1}"/>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86" name="テキスト ボックス 485">
          <a:extLst>
            <a:ext uri="{FF2B5EF4-FFF2-40B4-BE49-F238E27FC236}">
              <a16:creationId xmlns:a16="http://schemas.microsoft.com/office/drawing/2014/main" id="{37F7088D-C959-4B57-B8F3-A2E90419FAD4}"/>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7" name="【学校施設】&#10;一人当たり面積グラフ枠">
          <a:extLst>
            <a:ext uri="{FF2B5EF4-FFF2-40B4-BE49-F238E27FC236}">
              <a16:creationId xmlns:a16="http://schemas.microsoft.com/office/drawing/2014/main" id="{35F2D32E-8011-421D-AEFD-31D0B8AED602}"/>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69647</xdr:rowOff>
    </xdr:from>
    <xdr:to>
      <xdr:col>116</xdr:col>
      <xdr:colOff>62864</xdr:colOff>
      <xdr:row>64</xdr:row>
      <xdr:rowOff>36119</xdr:rowOff>
    </xdr:to>
    <xdr:cxnSp macro="">
      <xdr:nvCxnSpPr>
        <xdr:cNvPr id="488" name="直線コネクタ 487">
          <a:extLst>
            <a:ext uri="{FF2B5EF4-FFF2-40B4-BE49-F238E27FC236}">
              <a16:creationId xmlns:a16="http://schemas.microsoft.com/office/drawing/2014/main" id="{0ABE38EA-D799-4C3A-A0C6-2A1C7ABA411B}"/>
            </a:ext>
          </a:extLst>
        </xdr:cNvPr>
        <xdr:cNvCxnSpPr/>
      </xdr:nvCxnSpPr>
      <xdr:spPr>
        <a:xfrm flipV="1">
          <a:off x="19509104" y="9289847"/>
          <a:ext cx="0" cy="1475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39946</xdr:rowOff>
    </xdr:from>
    <xdr:ext cx="469744" cy="259045"/>
    <xdr:sp macro="" textlink="">
      <xdr:nvSpPr>
        <xdr:cNvPr id="489" name="【学校施設】&#10;一人当たり面積最小値テキスト">
          <a:extLst>
            <a:ext uri="{FF2B5EF4-FFF2-40B4-BE49-F238E27FC236}">
              <a16:creationId xmlns:a16="http://schemas.microsoft.com/office/drawing/2014/main" id="{728C9241-9EFE-47FA-9C9A-761466EE6694}"/>
            </a:ext>
          </a:extLst>
        </xdr:cNvPr>
        <xdr:cNvSpPr txBox="1"/>
      </xdr:nvSpPr>
      <xdr:spPr>
        <a:xfrm>
          <a:off x="19547840" y="10768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36119</xdr:rowOff>
    </xdr:from>
    <xdr:to>
      <xdr:col>116</xdr:col>
      <xdr:colOff>152400</xdr:colOff>
      <xdr:row>64</xdr:row>
      <xdr:rowOff>36119</xdr:rowOff>
    </xdr:to>
    <xdr:cxnSp macro="">
      <xdr:nvCxnSpPr>
        <xdr:cNvPr id="490" name="直線コネクタ 489">
          <a:extLst>
            <a:ext uri="{FF2B5EF4-FFF2-40B4-BE49-F238E27FC236}">
              <a16:creationId xmlns:a16="http://schemas.microsoft.com/office/drawing/2014/main" id="{2C749B24-2250-458B-AFDF-336E7FC85166}"/>
            </a:ext>
          </a:extLst>
        </xdr:cNvPr>
        <xdr:cNvCxnSpPr/>
      </xdr:nvCxnSpPr>
      <xdr:spPr>
        <a:xfrm>
          <a:off x="19443700" y="107650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16324</xdr:rowOff>
    </xdr:from>
    <xdr:ext cx="534377" cy="259045"/>
    <xdr:sp macro="" textlink="">
      <xdr:nvSpPr>
        <xdr:cNvPr id="491" name="【学校施設】&#10;一人当たり面積最大値テキスト">
          <a:extLst>
            <a:ext uri="{FF2B5EF4-FFF2-40B4-BE49-F238E27FC236}">
              <a16:creationId xmlns:a16="http://schemas.microsoft.com/office/drawing/2014/main" id="{D77B6C9E-90BB-434A-9DDF-28A194931468}"/>
            </a:ext>
          </a:extLst>
        </xdr:cNvPr>
        <xdr:cNvSpPr txBox="1"/>
      </xdr:nvSpPr>
      <xdr:spPr>
        <a:xfrm>
          <a:off x="19547840" y="9068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69647</xdr:rowOff>
    </xdr:from>
    <xdr:to>
      <xdr:col>116</xdr:col>
      <xdr:colOff>152400</xdr:colOff>
      <xdr:row>55</xdr:row>
      <xdr:rowOff>69647</xdr:rowOff>
    </xdr:to>
    <xdr:cxnSp macro="">
      <xdr:nvCxnSpPr>
        <xdr:cNvPr id="492" name="直線コネクタ 491">
          <a:extLst>
            <a:ext uri="{FF2B5EF4-FFF2-40B4-BE49-F238E27FC236}">
              <a16:creationId xmlns:a16="http://schemas.microsoft.com/office/drawing/2014/main" id="{CEC5F9BB-46DE-477D-82AC-DB0756F5B122}"/>
            </a:ext>
          </a:extLst>
        </xdr:cNvPr>
        <xdr:cNvCxnSpPr/>
      </xdr:nvCxnSpPr>
      <xdr:spPr>
        <a:xfrm>
          <a:off x="19443700" y="92898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74871</xdr:rowOff>
    </xdr:from>
    <xdr:ext cx="469744" cy="259045"/>
    <xdr:sp macro="" textlink="">
      <xdr:nvSpPr>
        <xdr:cNvPr id="493" name="【学校施設】&#10;一人当たり面積平均値テキスト">
          <a:extLst>
            <a:ext uri="{FF2B5EF4-FFF2-40B4-BE49-F238E27FC236}">
              <a16:creationId xmlns:a16="http://schemas.microsoft.com/office/drawing/2014/main" id="{58C3EC62-A570-44E5-86BD-46CCD341FD05}"/>
            </a:ext>
          </a:extLst>
        </xdr:cNvPr>
        <xdr:cNvSpPr txBox="1"/>
      </xdr:nvSpPr>
      <xdr:spPr>
        <a:xfrm>
          <a:off x="19547840" y="103009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51994</xdr:rowOff>
    </xdr:from>
    <xdr:to>
      <xdr:col>116</xdr:col>
      <xdr:colOff>114300</xdr:colOff>
      <xdr:row>62</xdr:row>
      <xdr:rowOff>153594</xdr:rowOff>
    </xdr:to>
    <xdr:sp macro="" textlink="">
      <xdr:nvSpPr>
        <xdr:cNvPr id="494" name="フローチャート: 判断 493">
          <a:extLst>
            <a:ext uri="{FF2B5EF4-FFF2-40B4-BE49-F238E27FC236}">
              <a16:creationId xmlns:a16="http://schemas.microsoft.com/office/drawing/2014/main" id="{6BB6254D-DA27-40D2-BE8E-C985504DF650}"/>
            </a:ext>
          </a:extLst>
        </xdr:cNvPr>
        <xdr:cNvSpPr/>
      </xdr:nvSpPr>
      <xdr:spPr>
        <a:xfrm>
          <a:off x="19458940" y="1044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64491</xdr:rowOff>
    </xdr:from>
    <xdr:to>
      <xdr:col>112</xdr:col>
      <xdr:colOff>38100</xdr:colOff>
      <xdr:row>62</xdr:row>
      <xdr:rowOff>166091</xdr:rowOff>
    </xdr:to>
    <xdr:sp macro="" textlink="">
      <xdr:nvSpPr>
        <xdr:cNvPr id="495" name="フローチャート: 判断 494">
          <a:extLst>
            <a:ext uri="{FF2B5EF4-FFF2-40B4-BE49-F238E27FC236}">
              <a16:creationId xmlns:a16="http://schemas.microsoft.com/office/drawing/2014/main" id="{8E2D3898-7B27-42D0-ACDA-9DE5749EB3DC}"/>
            </a:ext>
          </a:extLst>
        </xdr:cNvPr>
        <xdr:cNvSpPr/>
      </xdr:nvSpPr>
      <xdr:spPr>
        <a:xfrm>
          <a:off x="18735040" y="1045817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74092</xdr:rowOff>
    </xdr:from>
    <xdr:to>
      <xdr:col>107</xdr:col>
      <xdr:colOff>101600</xdr:colOff>
      <xdr:row>63</xdr:row>
      <xdr:rowOff>4242</xdr:rowOff>
    </xdr:to>
    <xdr:sp macro="" textlink="">
      <xdr:nvSpPr>
        <xdr:cNvPr id="496" name="フローチャート: 判断 495">
          <a:extLst>
            <a:ext uri="{FF2B5EF4-FFF2-40B4-BE49-F238E27FC236}">
              <a16:creationId xmlns:a16="http://schemas.microsoft.com/office/drawing/2014/main" id="{49284A1D-1272-4019-B491-927AAD889DF3}"/>
            </a:ext>
          </a:extLst>
        </xdr:cNvPr>
        <xdr:cNvSpPr/>
      </xdr:nvSpPr>
      <xdr:spPr>
        <a:xfrm>
          <a:off x="17937480" y="104677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17628</xdr:rowOff>
    </xdr:from>
    <xdr:to>
      <xdr:col>102</xdr:col>
      <xdr:colOff>165100</xdr:colOff>
      <xdr:row>63</xdr:row>
      <xdr:rowOff>119228</xdr:rowOff>
    </xdr:to>
    <xdr:sp macro="" textlink="">
      <xdr:nvSpPr>
        <xdr:cNvPr id="497" name="フローチャート: 判断 496">
          <a:extLst>
            <a:ext uri="{FF2B5EF4-FFF2-40B4-BE49-F238E27FC236}">
              <a16:creationId xmlns:a16="http://schemas.microsoft.com/office/drawing/2014/main" id="{756F68BA-5229-4E61-8515-A54077B33AB3}"/>
            </a:ext>
          </a:extLst>
        </xdr:cNvPr>
        <xdr:cNvSpPr/>
      </xdr:nvSpPr>
      <xdr:spPr>
        <a:xfrm>
          <a:off x="17162780" y="1057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24181</xdr:rowOff>
    </xdr:from>
    <xdr:to>
      <xdr:col>98</xdr:col>
      <xdr:colOff>38100</xdr:colOff>
      <xdr:row>63</xdr:row>
      <xdr:rowOff>125781</xdr:rowOff>
    </xdr:to>
    <xdr:sp macro="" textlink="">
      <xdr:nvSpPr>
        <xdr:cNvPr id="498" name="フローチャート: 判断 497">
          <a:extLst>
            <a:ext uri="{FF2B5EF4-FFF2-40B4-BE49-F238E27FC236}">
              <a16:creationId xmlns:a16="http://schemas.microsoft.com/office/drawing/2014/main" id="{204B8095-29DC-4C1C-B67A-9D97E59B61D8}"/>
            </a:ext>
          </a:extLst>
        </xdr:cNvPr>
        <xdr:cNvSpPr/>
      </xdr:nvSpPr>
      <xdr:spPr>
        <a:xfrm>
          <a:off x="16388080" y="105855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00C82F53-56BB-414A-B4D9-91BDA53E289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241D77EC-BAE4-4307-A0AE-ADE28F22DEE8}"/>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464BDD2F-7557-4EC4-8351-A0EC0EF4C53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159ADEFA-7EDB-450D-8829-2A823FFA43B1}"/>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E96FF522-6015-4B0F-B1A3-7C22A18B9E92}"/>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158445</xdr:rowOff>
    </xdr:from>
    <xdr:to>
      <xdr:col>116</xdr:col>
      <xdr:colOff>114300</xdr:colOff>
      <xdr:row>63</xdr:row>
      <xdr:rowOff>88595</xdr:rowOff>
    </xdr:to>
    <xdr:sp macro="" textlink="">
      <xdr:nvSpPr>
        <xdr:cNvPr id="504" name="楕円 503">
          <a:extLst>
            <a:ext uri="{FF2B5EF4-FFF2-40B4-BE49-F238E27FC236}">
              <a16:creationId xmlns:a16="http://schemas.microsoft.com/office/drawing/2014/main" id="{D6D18371-A089-4110-A3A9-915126FBE0BB}"/>
            </a:ext>
          </a:extLst>
        </xdr:cNvPr>
        <xdr:cNvSpPr/>
      </xdr:nvSpPr>
      <xdr:spPr>
        <a:xfrm>
          <a:off x="19458940" y="105521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136872</xdr:rowOff>
    </xdr:from>
    <xdr:ext cx="469744" cy="259045"/>
    <xdr:sp macro="" textlink="">
      <xdr:nvSpPr>
        <xdr:cNvPr id="505" name="【学校施設】&#10;一人当たり面積該当値テキスト">
          <a:extLst>
            <a:ext uri="{FF2B5EF4-FFF2-40B4-BE49-F238E27FC236}">
              <a16:creationId xmlns:a16="http://schemas.microsoft.com/office/drawing/2014/main" id="{99311F67-E033-4DCB-8F50-96BB7D2AD5E3}"/>
            </a:ext>
          </a:extLst>
        </xdr:cNvPr>
        <xdr:cNvSpPr txBox="1"/>
      </xdr:nvSpPr>
      <xdr:spPr>
        <a:xfrm>
          <a:off x="19547840" y="10530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164922</xdr:rowOff>
    </xdr:from>
    <xdr:to>
      <xdr:col>112</xdr:col>
      <xdr:colOff>38100</xdr:colOff>
      <xdr:row>63</xdr:row>
      <xdr:rowOff>95072</xdr:rowOff>
    </xdr:to>
    <xdr:sp macro="" textlink="">
      <xdr:nvSpPr>
        <xdr:cNvPr id="506" name="楕円 505">
          <a:extLst>
            <a:ext uri="{FF2B5EF4-FFF2-40B4-BE49-F238E27FC236}">
              <a16:creationId xmlns:a16="http://schemas.microsoft.com/office/drawing/2014/main" id="{6A2CD398-F22B-478B-9A10-C955CA2654D6}"/>
            </a:ext>
          </a:extLst>
        </xdr:cNvPr>
        <xdr:cNvSpPr/>
      </xdr:nvSpPr>
      <xdr:spPr>
        <a:xfrm>
          <a:off x="18735040" y="1055860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37795</xdr:rowOff>
    </xdr:from>
    <xdr:to>
      <xdr:col>116</xdr:col>
      <xdr:colOff>63500</xdr:colOff>
      <xdr:row>63</xdr:row>
      <xdr:rowOff>44272</xdr:rowOff>
    </xdr:to>
    <xdr:cxnSp macro="">
      <xdr:nvCxnSpPr>
        <xdr:cNvPr id="507" name="直線コネクタ 506">
          <a:extLst>
            <a:ext uri="{FF2B5EF4-FFF2-40B4-BE49-F238E27FC236}">
              <a16:creationId xmlns:a16="http://schemas.microsoft.com/office/drawing/2014/main" id="{8B96B840-15D9-4A2D-8687-C80393AA41F0}"/>
            </a:ext>
          </a:extLst>
        </xdr:cNvPr>
        <xdr:cNvCxnSpPr/>
      </xdr:nvCxnSpPr>
      <xdr:spPr>
        <a:xfrm flipV="1">
          <a:off x="18778220" y="10599115"/>
          <a:ext cx="73152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168732</xdr:rowOff>
    </xdr:from>
    <xdr:to>
      <xdr:col>107</xdr:col>
      <xdr:colOff>101600</xdr:colOff>
      <xdr:row>63</xdr:row>
      <xdr:rowOff>98882</xdr:rowOff>
    </xdr:to>
    <xdr:sp macro="" textlink="">
      <xdr:nvSpPr>
        <xdr:cNvPr id="508" name="楕円 507">
          <a:extLst>
            <a:ext uri="{FF2B5EF4-FFF2-40B4-BE49-F238E27FC236}">
              <a16:creationId xmlns:a16="http://schemas.microsoft.com/office/drawing/2014/main" id="{A7B649FF-1BA0-4214-830D-B4DD6D9BB29F}"/>
            </a:ext>
          </a:extLst>
        </xdr:cNvPr>
        <xdr:cNvSpPr/>
      </xdr:nvSpPr>
      <xdr:spPr>
        <a:xfrm>
          <a:off x="17937480" y="105624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44272</xdr:rowOff>
    </xdr:from>
    <xdr:to>
      <xdr:col>111</xdr:col>
      <xdr:colOff>177800</xdr:colOff>
      <xdr:row>63</xdr:row>
      <xdr:rowOff>48082</xdr:rowOff>
    </xdr:to>
    <xdr:cxnSp macro="">
      <xdr:nvCxnSpPr>
        <xdr:cNvPr id="509" name="直線コネクタ 508">
          <a:extLst>
            <a:ext uri="{FF2B5EF4-FFF2-40B4-BE49-F238E27FC236}">
              <a16:creationId xmlns:a16="http://schemas.microsoft.com/office/drawing/2014/main" id="{3AB06658-C380-4EF9-AD2D-1BFFFE56FC6F}"/>
            </a:ext>
          </a:extLst>
        </xdr:cNvPr>
        <xdr:cNvCxnSpPr/>
      </xdr:nvCxnSpPr>
      <xdr:spPr>
        <a:xfrm flipV="1">
          <a:off x="17988280" y="10605592"/>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170637</xdr:rowOff>
    </xdr:from>
    <xdr:to>
      <xdr:col>102</xdr:col>
      <xdr:colOff>165100</xdr:colOff>
      <xdr:row>63</xdr:row>
      <xdr:rowOff>100787</xdr:rowOff>
    </xdr:to>
    <xdr:sp macro="" textlink="">
      <xdr:nvSpPr>
        <xdr:cNvPr id="510" name="楕円 509">
          <a:extLst>
            <a:ext uri="{FF2B5EF4-FFF2-40B4-BE49-F238E27FC236}">
              <a16:creationId xmlns:a16="http://schemas.microsoft.com/office/drawing/2014/main" id="{7FE40969-F87D-4426-A078-37CA5A5D9391}"/>
            </a:ext>
          </a:extLst>
        </xdr:cNvPr>
        <xdr:cNvSpPr/>
      </xdr:nvSpPr>
      <xdr:spPr>
        <a:xfrm>
          <a:off x="17162780" y="105643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48082</xdr:rowOff>
    </xdr:from>
    <xdr:to>
      <xdr:col>107</xdr:col>
      <xdr:colOff>50800</xdr:colOff>
      <xdr:row>63</xdr:row>
      <xdr:rowOff>49987</xdr:rowOff>
    </xdr:to>
    <xdr:cxnSp macro="">
      <xdr:nvCxnSpPr>
        <xdr:cNvPr id="511" name="直線コネクタ 510">
          <a:extLst>
            <a:ext uri="{FF2B5EF4-FFF2-40B4-BE49-F238E27FC236}">
              <a16:creationId xmlns:a16="http://schemas.microsoft.com/office/drawing/2014/main" id="{22866A95-A50E-4D71-A1C1-DFF11742446A}"/>
            </a:ext>
          </a:extLst>
        </xdr:cNvPr>
        <xdr:cNvCxnSpPr/>
      </xdr:nvCxnSpPr>
      <xdr:spPr>
        <a:xfrm flipV="1">
          <a:off x="17213580" y="10609402"/>
          <a:ext cx="7747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4597</xdr:rowOff>
    </xdr:from>
    <xdr:to>
      <xdr:col>98</xdr:col>
      <xdr:colOff>38100</xdr:colOff>
      <xdr:row>63</xdr:row>
      <xdr:rowOff>106197</xdr:rowOff>
    </xdr:to>
    <xdr:sp macro="" textlink="">
      <xdr:nvSpPr>
        <xdr:cNvPr id="512" name="楕円 511">
          <a:extLst>
            <a:ext uri="{FF2B5EF4-FFF2-40B4-BE49-F238E27FC236}">
              <a16:creationId xmlns:a16="http://schemas.microsoft.com/office/drawing/2014/main" id="{FCC77911-56E6-45DD-BBFC-37263322C98E}"/>
            </a:ext>
          </a:extLst>
        </xdr:cNvPr>
        <xdr:cNvSpPr/>
      </xdr:nvSpPr>
      <xdr:spPr>
        <a:xfrm>
          <a:off x="16388080" y="1056591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49987</xdr:rowOff>
    </xdr:from>
    <xdr:to>
      <xdr:col>102</xdr:col>
      <xdr:colOff>114300</xdr:colOff>
      <xdr:row>63</xdr:row>
      <xdr:rowOff>55397</xdr:rowOff>
    </xdr:to>
    <xdr:cxnSp macro="">
      <xdr:nvCxnSpPr>
        <xdr:cNvPr id="513" name="直線コネクタ 512">
          <a:extLst>
            <a:ext uri="{FF2B5EF4-FFF2-40B4-BE49-F238E27FC236}">
              <a16:creationId xmlns:a16="http://schemas.microsoft.com/office/drawing/2014/main" id="{01FFB278-304A-4B57-9331-50908FD94E09}"/>
            </a:ext>
          </a:extLst>
        </xdr:cNvPr>
        <xdr:cNvCxnSpPr/>
      </xdr:nvCxnSpPr>
      <xdr:spPr>
        <a:xfrm flipV="1">
          <a:off x="16431260" y="10611307"/>
          <a:ext cx="782320" cy="5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11168</xdr:rowOff>
    </xdr:from>
    <xdr:ext cx="469744" cy="259045"/>
    <xdr:sp macro="" textlink="">
      <xdr:nvSpPr>
        <xdr:cNvPr id="514" name="n_1aveValue【学校施設】&#10;一人当たり面積">
          <a:extLst>
            <a:ext uri="{FF2B5EF4-FFF2-40B4-BE49-F238E27FC236}">
              <a16:creationId xmlns:a16="http://schemas.microsoft.com/office/drawing/2014/main" id="{FE1AAB2F-7034-4416-BF5A-257CA99AD426}"/>
            </a:ext>
          </a:extLst>
        </xdr:cNvPr>
        <xdr:cNvSpPr txBox="1"/>
      </xdr:nvSpPr>
      <xdr:spPr>
        <a:xfrm>
          <a:off x="18561127" y="10237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20769</xdr:rowOff>
    </xdr:from>
    <xdr:ext cx="469744" cy="259045"/>
    <xdr:sp macro="" textlink="">
      <xdr:nvSpPr>
        <xdr:cNvPr id="515" name="n_2aveValue【学校施設】&#10;一人当たり面積">
          <a:extLst>
            <a:ext uri="{FF2B5EF4-FFF2-40B4-BE49-F238E27FC236}">
              <a16:creationId xmlns:a16="http://schemas.microsoft.com/office/drawing/2014/main" id="{0B6D7D1E-5719-477A-8714-F9ECE34EB03E}"/>
            </a:ext>
          </a:extLst>
        </xdr:cNvPr>
        <xdr:cNvSpPr txBox="1"/>
      </xdr:nvSpPr>
      <xdr:spPr>
        <a:xfrm>
          <a:off x="17776267" y="10246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110355</xdr:rowOff>
    </xdr:from>
    <xdr:ext cx="469744" cy="259045"/>
    <xdr:sp macro="" textlink="">
      <xdr:nvSpPr>
        <xdr:cNvPr id="516" name="n_3aveValue【学校施設】&#10;一人当たり面積">
          <a:extLst>
            <a:ext uri="{FF2B5EF4-FFF2-40B4-BE49-F238E27FC236}">
              <a16:creationId xmlns:a16="http://schemas.microsoft.com/office/drawing/2014/main" id="{9A717262-4FF7-450A-976F-624F6008D0FB}"/>
            </a:ext>
          </a:extLst>
        </xdr:cNvPr>
        <xdr:cNvSpPr txBox="1"/>
      </xdr:nvSpPr>
      <xdr:spPr>
        <a:xfrm>
          <a:off x="17001567" y="10671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116908</xdr:rowOff>
    </xdr:from>
    <xdr:ext cx="469744" cy="259045"/>
    <xdr:sp macro="" textlink="">
      <xdr:nvSpPr>
        <xdr:cNvPr id="517" name="n_4aveValue【学校施設】&#10;一人当たり面積">
          <a:extLst>
            <a:ext uri="{FF2B5EF4-FFF2-40B4-BE49-F238E27FC236}">
              <a16:creationId xmlns:a16="http://schemas.microsoft.com/office/drawing/2014/main" id="{08F8320C-238D-4B65-AD2D-5295540AAEC7}"/>
            </a:ext>
          </a:extLst>
        </xdr:cNvPr>
        <xdr:cNvSpPr txBox="1"/>
      </xdr:nvSpPr>
      <xdr:spPr>
        <a:xfrm>
          <a:off x="16226867" y="10678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86199</xdr:rowOff>
    </xdr:from>
    <xdr:ext cx="469744" cy="259045"/>
    <xdr:sp macro="" textlink="">
      <xdr:nvSpPr>
        <xdr:cNvPr id="518" name="n_1mainValue【学校施設】&#10;一人当たり面積">
          <a:extLst>
            <a:ext uri="{FF2B5EF4-FFF2-40B4-BE49-F238E27FC236}">
              <a16:creationId xmlns:a16="http://schemas.microsoft.com/office/drawing/2014/main" id="{EAC2B6C2-B6DA-4A9D-A7DA-D0741BC2561F}"/>
            </a:ext>
          </a:extLst>
        </xdr:cNvPr>
        <xdr:cNvSpPr txBox="1"/>
      </xdr:nvSpPr>
      <xdr:spPr>
        <a:xfrm>
          <a:off x="18561127" y="10647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90009</xdr:rowOff>
    </xdr:from>
    <xdr:ext cx="469744" cy="259045"/>
    <xdr:sp macro="" textlink="">
      <xdr:nvSpPr>
        <xdr:cNvPr id="519" name="n_2mainValue【学校施設】&#10;一人当たり面積">
          <a:extLst>
            <a:ext uri="{FF2B5EF4-FFF2-40B4-BE49-F238E27FC236}">
              <a16:creationId xmlns:a16="http://schemas.microsoft.com/office/drawing/2014/main" id="{EF5AC8A7-5292-45A0-8F64-17988285C148}"/>
            </a:ext>
          </a:extLst>
        </xdr:cNvPr>
        <xdr:cNvSpPr txBox="1"/>
      </xdr:nvSpPr>
      <xdr:spPr>
        <a:xfrm>
          <a:off x="17776267" y="10651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117314</xdr:rowOff>
    </xdr:from>
    <xdr:ext cx="469744" cy="259045"/>
    <xdr:sp macro="" textlink="">
      <xdr:nvSpPr>
        <xdr:cNvPr id="520" name="n_3mainValue【学校施設】&#10;一人当たり面積">
          <a:extLst>
            <a:ext uri="{FF2B5EF4-FFF2-40B4-BE49-F238E27FC236}">
              <a16:creationId xmlns:a16="http://schemas.microsoft.com/office/drawing/2014/main" id="{CF22255A-D040-4B26-8C14-B82AC05395C4}"/>
            </a:ext>
          </a:extLst>
        </xdr:cNvPr>
        <xdr:cNvSpPr txBox="1"/>
      </xdr:nvSpPr>
      <xdr:spPr>
        <a:xfrm>
          <a:off x="17001567" y="10343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122724</xdr:rowOff>
    </xdr:from>
    <xdr:ext cx="469744" cy="259045"/>
    <xdr:sp macro="" textlink="">
      <xdr:nvSpPr>
        <xdr:cNvPr id="521" name="n_4mainValue【学校施設】&#10;一人当たり面積">
          <a:extLst>
            <a:ext uri="{FF2B5EF4-FFF2-40B4-BE49-F238E27FC236}">
              <a16:creationId xmlns:a16="http://schemas.microsoft.com/office/drawing/2014/main" id="{792A6A27-8652-4942-8116-D4309EDC3ECB}"/>
            </a:ext>
          </a:extLst>
        </xdr:cNvPr>
        <xdr:cNvSpPr txBox="1"/>
      </xdr:nvSpPr>
      <xdr:spPr>
        <a:xfrm>
          <a:off x="16226867" y="1034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2" name="正方形/長方形 521">
          <a:extLst>
            <a:ext uri="{FF2B5EF4-FFF2-40B4-BE49-F238E27FC236}">
              <a16:creationId xmlns:a16="http://schemas.microsoft.com/office/drawing/2014/main" id="{C2FA1D03-D84F-4DA0-AD4D-89C5DC8FAD19}"/>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3" name="正方形/長方形 522">
          <a:extLst>
            <a:ext uri="{FF2B5EF4-FFF2-40B4-BE49-F238E27FC236}">
              <a16:creationId xmlns:a16="http://schemas.microsoft.com/office/drawing/2014/main" id="{3B22C8D5-94FC-4998-862B-766271AA15F1}"/>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4" name="正方形/長方形 523">
          <a:extLst>
            <a:ext uri="{FF2B5EF4-FFF2-40B4-BE49-F238E27FC236}">
              <a16:creationId xmlns:a16="http://schemas.microsoft.com/office/drawing/2014/main" id="{2578E2CB-8A3F-400E-A5A9-FEB6893401E3}"/>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5" name="正方形/長方形 524">
          <a:extLst>
            <a:ext uri="{FF2B5EF4-FFF2-40B4-BE49-F238E27FC236}">
              <a16:creationId xmlns:a16="http://schemas.microsoft.com/office/drawing/2014/main" id="{58797FCE-2F0A-4930-BB68-913FE0988CC4}"/>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6" name="正方形/長方形 525">
          <a:extLst>
            <a:ext uri="{FF2B5EF4-FFF2-40B4-BE49-F238E27FC236}">
              <a16:creationId xmlns:a16="http://schemas.microsoft.com/office/drawing/2014/main" id="{C9E46543-2D72-40D7-B4FB-796FB8CE9C06}"/>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7" name="正方形/長方形 526">
          <a:extLst>
            <a:ext uri="{FF2B5EF4-FFF2-40B4-BE49-F238E27FC236}">
              <a16:creationId xmlns:a16="http://schemas.microsoft.com/office/drawing/2014/main" id="{4805E621-D576-4099-9597-E5319AFD9C7F}"/>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8" name="正方形/長方形 527">
          <a:extLst>
            <a:ext uri="{FF2B5EF4-FFF2-40B4-BE49-F238E27FC236}">
              <a16:creationId xmlns:a16="http://schemas.microsoft.com/office/drawing/2014/main" id="{670AF4F5-FC76-4ED2-B75D-6761A55B9632}"/>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9" name="正方形/長方形 528">
          <a:extLst>
            <a:ext uri="{FF2B5EF4-FFF2-40B4-BE49-F238E27FC236}">
              <a16:creationId xmlns:a16="http://schemas.microsoft.com/office/drawing/2014/main" id="{CF959DD3-E590-436D-A975-F8AACBA8BE59}"/>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0" name="正方形/長方形 529">
          <a:extLst>
            <a:ext uri="{FF2B5EF4-FFF2-40B4-BE49-F238E27FC236}">
              <a16:creationId xmlns:a16="http://schemas.microsoft.com/office/drawing/2014/main" id="{2EE43176-D3DE-4C77-814B-1F937280D8A9}"/>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1" name="正方形/長方形 530">
          <a:extLst>
            <a:ext uri="{FF2B5EF4-FFF2-40B4-BE49-F238E27FC236}">
              <a16:creationId xmlns:a16="http://schemas.microsoft.com/office/drawing/2014/main" id="{240633B4-224D-47BD-B766-4397DC05CE43}"/>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2" name="正方形/長方形 531">
          <a:extLst>
            <a:ext uri="{FF2B5EF4-FFF2-40B4-BE49-F238E27FC236}">
              <a16:creationId xmlns:a16="http://schemas.microsoft.com/office/drawing/2014/main" id="{FFEE1C6D-DAAE-4446-9EB3-998679106363}"/>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3" name="正方形/長方形 532">
          <a:extLst>
            <a:ext uri="{FF2B5EF4-FFF2-40B4-BE49-F238E27FC236}">
              <a16:creationId xmlns:a16="http://schemas.microsoft.com/office/drawing/2014/main" id="{EDE1FA2E-3D6A-4A11-BC3A-B4E797247114}"/>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4" name="正方形/長方形 533">
          <a:extLst>
            <a:ext uri="{FF2B5EF4-FFF2-40B4-BE49-F238E27FC236}">
              <a16:creationId xmlns:a16="http://schemas.microsoft.com/office/drawing/2014/main" id="{01B224BD-31BE-44CD-94CF-0DD04F4018F9}"/>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5" name="正方形/長方形 534">
          <a:extLst>
            <a:ext uri="{FF2B5EF4-FFF2-40B4-BE49-F238E27FC236}">
              <a16:creationId xmlns:a16="http://schemas.microsoft.com/office/drawing/2014/main" id="{DB0A63F3-B1DF-4BE8-BB1C-36723DDAD11F}"/>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6" name="正方形/長方形 535">
          <a:extLst>
            <a:ext uri="{FF2B5EF4-FFF2-40B4-BE49-F238E27FC236}">
              <a16:creationId xmlns:a16="http://schemas.microsoft.com/office/drawing/2014/main" id="{91781A6D-D736-4D27-AF65-CB791DDDF2E5}"/>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37" name="正方形/長方形 536">
          <a:extLst>
            <a:ext uri="{FF2B5EF4-FFF2-40B4-BE49-F238E27FC236}">
              <a16:creationId xmlns:a16="http://schemas.microsoft.com/office/drawing/2014/main" id="{2402FB3D-B166-4C3B-886A-BF80C45B41F6}"/>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38" name="正方形/長方形 537">
          <a:extLst>
            <a:ext uri="{FF2B5EF4-FFF2-40B4-BE49-F238E27FC236}">
              <a16:creationId xmlns:a16="http://schemas.microsoft.com/office/drawing/2014/main" id="{5BD7AA4B-0D47-4D6D-8AD2-81F2442888E4}"/>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39" name="正方形/長方形 538">
          <a:extLst>
            <a:ext uri="{FF2B5EF4-FFF2-40B4-BE49-F238E27FC236}">
              <a16:creationId xmlns:a16="http://schemas.microsoft.com/office/drawing/2014/main" id="{393033F1-F9CD-495F-91CE-473150044282}"/>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0" name="正方形/長方形 539">
          <a:extLst>
            <a:ext uri="{FF2B5EF4-FFF2-40B4-BE49-F238E27FC236}">
              <a16:creationId xmlns:a16="http://schemas.microsoft.com/office/drawing/2014/main" id="{689BB533-FDF6-4A76-9504-DCFAC1C12C84}"/>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1" name="正方形/長方形 540">
          <a:extLst>
            <a:ext uri="{FF2B5EF4-FFF2-40B4-BE49-F238E27FC236}">
              <a16:creationId xmlns:a16="http://schemas.microsoft.com/office/drawing/2014/main" id="{9A9A8EF1-CDFD-456A-8DC7-929455DA6CB1}"/>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2" name="正方形/長方形 541">
          <a:extLst>
            <a:ext uri="{FF2B5EF4-FFF2-40B4-BE49-F238E27FC236}">
              <a16:creationId xmlns:a16="http://schemas.microsoft.com/office/drawing/2014/main" id="{A3C8E18A-9FAA-429B-A352-72ACD895E78C}"/>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3" name="正方形/長方形 542">
          <a:extLst>
            <a:ext uri="{FF2B5EF4-FFF2-40B4-BE49-F238E27FC236}">
              <a16:creationId xmlns:a16="http://schemas.microsoft.com/office/drawing/2014/main" id="{898CE3F4-F93D-496C-A6B0-D908EE0AF4FE}"/>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4" name="正方形/長方形 543">
          <a:extLst>
            <a:ext uri="{FF2B5EF4-FFF2-40B4-BE49-F238E27FC236}">
              <a16:creationId xmlns:a16="http://schemas.microsoft.com/office/drawing/2014/main" id="{54FCFB6C-9F5A-41EF-87F6-8B50F417A1F5}"/>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5" name="正方形/長方形 544">
          <a:extLst>
            <a:ext uri="{FF2B5EF4-FFF2-40B4-BE49-F238E27FC236}">
              <a16:creationId xmlns:a16="http://schemas.microsoft.com/office/drawing/2014/main" id="{74127562-4EEF-4CA8-A251-56A4B222659E}"/>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46" name="正方形/長方形 545">
          <a:extLst>
            <a:ext uri="{FF2B5EF4-FFF2-40B4-BE49-F238E27FC236}">
              <a16:creationId xmlns:a16="http://schemas.microsoft.com/office/drawing/2014/main" id="{C68FCC39-DE61-41CD-B405-6A48487709D5}"/>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47" name="正方形/長方形 546">
          <a:extLst>
            <a:ext uri="{FF2B5EF4-FFF2-40B4-BE49-F238E27FC236}">
              <a16:creationId xmlns:a16="http://schemas.microsoft.com/office/drawing/2014/main" id="{A6209EA5-885F-4B0F-9250-D1DFB271B388}"/>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48" name="正方形/長方形 547">
          <a:extLst>
            <a:ext uri="{FF2B5EF4-FFF2-40B4-BE49-F238E27FC236}">
              <a16:creationId xmlns:a16="http://schemas.microsoft.com/office/drawing/2014/main" id="{26BE943C-25F0-43BD-BA58-39FD2DC8C78F}"/>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49" name="正方形/長方形 548">
          <a:extLst>
            <a:ext uri="{FF2B5EF4-FFF2-40B4-BE49-F238E27FC236}">
              <a16:creationId xmlns:a16="http://schemas.microsoft.com/office/drawing/2014/main" id="{8ED063D9-CAF5-49C0-9DF8-7BEA9DDB063F}"/>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50" name="正方形/長方形 549">
          <a:extLst>
            <a:ext uri="{FF2B5EF4-FFF2-40B4-BE49-F238E27FC236}">
              <a16:creationId xmlns:a16="http://schemas.microsoft.com/office/drawing/2014/main" id="{9EE6877E-F1CA-42F7-A4AA-691EFF2C085E}"/>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51" name="正方形/長方形 550">
          <a:extLst>
            <a:ext uri="{FF2B5EF4-FFF2-40B4-BE49-F238E27FC236}">
              <a16:creationId xmlns:a16="http://schemas.microsoft.com/office/drawing/2014/main" id="{A4964684-56E9-4629-A0CC-0E1566A1AA49}"/>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52" name="正方形/長方形 551">
          <a:extLst>
            <a:ext uri="{FF2B5EF4-FFF2-40B4-BE49-F238E27FC236}">
              <a16:creationId xmlns:a16="http://schemas.microsoft.com/office/drawing/2014/main" id="{53D55FD9-E1C6-4AEE-B1C3-EFB3B0EEF697}"/>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3" name="正方形/長方形 552">
          <a:extLst>
            <a:ext uri="{FF2B5EF4-FFF2-40B4-BE49-F238E27FC236}">
              <a16:creationId xmlns:a16="http://schemas.microsoft.com/office/drawing/2014/main" id="{4F79C82C-A6B9-448A-83ED-B163D31572FA}"/>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54" name="正方形/長方形 553">
          <a:extLst>
            <a:ext uri="{FF2B5EF4-FFF2-40B4-BE49-F238E27FC236}">
              <a16:creationId xmlns:a16="http://schemas.microsoft.com/office/drawing/2014/main" id="{9FC989EC-4C06-4BB8-9146-2D2E5377B7E1}"/>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5" name="正方形/長方形 554">
          <a:extLst>
            <a:ext uri="{FF2B5EF4-FFF2-40B4-BE49-F238E27FC236}">
              <a16:creationId xmlns:a16="http://schemas.microsoft.com/office/drawing/2014/main" id="{6AB10265-20FF-4689-B58C-523072D6390C}"/>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6" name="テキスト ボックス 555">
          <a:extLst>
            <a:ext uri="{FF2B5EF4-FFF2-40B4-BE49-F238E27FC236}">
              <a16:creationId xmlns:a16="http://schemas.microsoft.com/office/drawing/2014/main" id="{8A1FB635-16BE-4780-B980-4D4AD6FA1C36}"/>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年度数値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道路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52.6%</a:t>
          </a:r>
          <a:r>
            <a:rPr kumimoji="1" lang="ja-JP" altLang="ja-JP" sz="1100">
              <a:solidFill>
                <a:schemeClr val="dk1"/>
              </a:solidFill>
              <a:effectLst/>
              <a:latin typeface="+mn-lt"/>
              <a:ea typeface="+mn-ea"/>
              <a:cs typeface="+mn-cs"/>
            </a:rPr>
            <a:t>・一人当たり延長</a:t>
          </a:r>
          <a:r>
            <a:rPr kumimoji="1" lang="en-US" altLang="ja-JP" sz="1100">
              <a:solidFill>
                <a:schemeClr val="dk1"/>
              </a:solidFill>
              <a:effectLst/>
              <a:latin typeface="+mn-lt"/>
              <a:ea typeface="+mn-ea"/>
              <a:cs typeface="+mn-cs"/>
            </a:rPr>
            <a:t>55,625m</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橋りょう・トンネル</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93.8%</a:t>
          </a:r>
          <a:r>
            <a:rPr kumimoji="1" lang="ja-JP" altLang="ja-JP" sz="1100">
              <a:solidFill>
                <a:schemeClr val="dk1"/>
              </a:solidFill>
              <a:effectLst/>
              <a:latin typeface="+mn-lt"/>
              <a:ea typeface="+mn-ea"/>
              <a:cs typeface="+mn-cs"/>
            </a:rPr>
            <a:t>・一人当たり有形固定資産（償却資産）額</a:t>
          </a:r>
          <a:r>
            <a:rPr kumimoji="1" lang="en-US" altLang="ja-JP" sz="1100">
              <a:solidFill>
                <a:schemeClr val="dk1"/>
              </a:solidFill>
              <a:effectLst/>
              <a:latin typeface="+mn-lt"/>
              <a:ea typeface="+mn-ea"/>
              <a:cs typeface="+mn-cs"/>
            </a:rPr>
            <a:t>303,837</a:t>
          </a:r>
          <a:r>
            <a:rPr kumimoji="1" lang="ja-JP" altLang="ja-JP" sz="1100">
              <a:solidFill>
                <a:schemeClr val="dk1"/>
              </a:solidFill>
              <a:effectLst/>
              <a:latin typeface="+mn-lt"/>
              <a:ea typeface="+mn-ea"/>
              <a:cs typeface="+mn-cs"/>
            </a:rPr>
            <a:t>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公営住宅</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46.0%</a:t>
          </a:r>
          <a:r>
            <a:rPr kumimoji="1" lang="ja-JP" altLang="ja-JP" sz="1100">
              <a:solidFill>
                <a:schemeClr val="dk1"/>
              </a:solidFill>
              <a:effectLst/>
              <a:latin typeface="+mn-lt"/>
              <a:ea typeface="+mn-ea"/>
              <a:cs typeface="+mn-cs"/>
            </a:rPr>
            <a:t>・一人当たり面積</a:t>
          </a:r>
          <a:r>
            <a:rPr kumimoji="1" lang="en-US" altLang="ja-JP" sz="1100">
              <a:solidFill>
                <a:schemeClr val="dk1"/>
              </a:solidFill>
              <a:effectLst/>
              <a:latin typeface="+mn-lt"/>
              <a:ea typeface="+mn-ea"/>
              <a:cs typeface="+mn-cs"/>
            </a:rPr>
            <a:t>1,832㎡</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学校施設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87.6%</a:t>
          </a:r>
          <a:r>
            <a:rPr kumimoji="1" lang="ja-JP" altLang="ja-JP" sz="1100">
              <a:solidFill>
                <a:schemeClr val="dk1"/>
              </a:solidFill>
              <a:effectLst/>
              <a:latin typeface="+mn-lt"/>
              <a:ea typeface="+mn-ea"/>
              <a:cs typeface="+mn-cs"/>
            </a:rPr>
            <a:t>・一人当たり面積</a:t>
          </a:r>
          <a:r>
            <a:rPr kumimoji="1" lang="en-US" altLang="ja-JP" sz="1100">
              <a:solidFill>
                <a:schemeClr val="dk1"/>
              </a:solidFill>
              <a:effectLst/>
              <a:latin typeface="+mn-lt"/>
              <a:ea typeface="+mn-ea"/>
              <a:cs typeface="+mn-cs"/>
            </a:rPr>
            <a:t>2,754㎡</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その他の施設は該当数値なし</a:t>
          </a:r>
          <a:endParaRPr lang="ja-JP" altLang="ja-JP" sz="1400">
            <a:effectLst/>
          </a:endParaRPr>
        </a:p>
        <a:p>
          <a:r>
            <a:rPr kumimoji="1" lang="ja-JP" altLang="ja-JP" sz="1100">
              <a:solidFill>
                <a:schemeClr val="dk1"/>
              </a:solidFill>
              <a:effectLst/>
              <a:latin typeface="+mn-lt"/>
              <a:ea typeface="+mn-ea"/>
              <a:cs typeface="+mn-cs"/>
            </a:rPr>
            <a:t>　類似団体と比較して特に有形固定資産減価償却率が高くなっている施設は、橋梁・トンネルと学校施設である。橋梁については、平成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月に策定した橋梁長寿命化修繕計画において、計画の対象である</a:t>
          </a:r>
          <a:r>
            <a:rPr kumimoji="1" lang="en-US" altLang="ja-JP" sz="1100">
              <a:solidFill>
                <a:schemeClr val="dk1"/>
              </a:solidFill>
              <a:effectLst/>
              <a:latin typeface="+mn-lt"/>
              <a:ea typeface="+mn-ea"/>
              <a:cs typeface="+mn-cs"/>
            </a:rPr>
            <a:t>36</a:t>
          </a:r>
          <a:r>
            <a:rPr kumimoji="1" lang="ja-JP" altLang="ja-JP" sz="1100">
              <a:solidFill>
                <a:schemeClr val="dk1"/>
              </a:solidFill>
              <a:effectLst/>
              <a:latin typeface="+mn-lt"/>
              <a:ea typeface="+mn-ea"/>
              <a:cs typeface="+mn-cs"/>
            </a:rPr>
            <a:t>橋のうち、策定時点で建設後</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年を経過している高齢化橋梁が</a:t>
          </a:r>
          <a:r>
            <a:rPr kumimoji="1" lang="en-US" altLang="ja-JP" sz="1100">
              <a:solidFill>
                <a:schemeClr val="dk1"/>
              </a:solidFill>
              <a:effectLst/>
              <a:latin typeface="+mn-lt"/>
              <a:ea typeface="+mn-ea"/>
              <a:cs typeface="+mn-cs"/>
            </a:rPr>
            <a:t>42</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年度には</a:t>
          </a:r>
          <a:r>
            <a:rPr kumimoji="1" lang="en-US" altLang="ja-JP" sz="1100">
              <a:solidFill>
                <a:schemeClr val="dk1"/>
              </a:solidFill>
              <a:effectLst/>
              <a:latin typeface="+mn-lt"/>
              <a:ea typeface="+mn-ea"/>
              <a:cs typeface="+mn-cs"/>
            </a:rPr>
            <a:t>72</a:t>
          </a:r>
          <a:r>
            <a:rPr kumimoji="1" lang="ja-JP" altLang="ja-JP" sz="1100">
              <a:solidFill>
                <a:schemeClr val="dk1"/>
              </a:solidFill>
              <a:effectLst/>
              <a:latin typeface="+mn-lt"/>
              <a:ea typeface="+mn-ea"/>
              <a:cs typeface="+mn-cs"/>
            </a:rPr>
            <a:t>％となると分析されており、今後急速に増加する見込みとなっている。橋梁の更新（架け替え等）には多額の費用が必要となることから、従来の対処療法型から予防保全型への転換を図り、橋梁の寿命を延ばすことで更新コストの平準化を図っている。また、学校施設についても類似団体より高くなっているが、小・中学校の校舎や体育館については、既に耐震改修が完了しており、部分的な補修等を行いながら施設の維持管理に努めているため、現時点では使用する上での大きな問題はない。今後は、令和元年度に策定した学校施設長寿命化計画に基づき、必要な施設更新等を計画的に実施して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6D103B4-FC4D-4284-A5CE-04377B05473C}"/>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EDF2141-5BBC-42FA-A296-651F82A81597}"/>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C1C1774-475A-47AC-87DB-14823DCA23C5}"/>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78B4811-C5D7-4FA3-98A2-B95B9E582016}"/>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03B46BB-196D-4453-966B-ACF677E65E5A}"/>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E7EB777-8271-4FDF-9AA5-C925BFB4DBCF}"/>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A8F0F7E-4055-4E23-9FDD-96342F09B332}"/>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D61819C-A19E-45FC-A61A-260A64FAD004}"/>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6B67765-85DA-4F59-874B-A70F88EBF45C}"/>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906249C-E2DE-4B95-8500-4E1054C4FB75}"/>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4,746
4,685
225.53
7,652,031
7,356,246
242,755
2,828,157
1,651,257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8460618-B63D-4F80-841C-2FDA0DDC34C8}"/>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461A7CE-C484-4D06-86F0-93A0BACB3C1B}"/>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E0DE814-D3F6-414B-9446-B0D98EB8AF52}"/>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9811F51-D6B6-49DD-97D1-7C943ACAE178}"/>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BA40CA0-4B7C-4A68-AFB5-891EBEFABD6E}"/>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1ADE211C-674C-458D-AFBA-1B40EBE2A2AD}"/>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CC41978-83CF-48F0-A61B-F3C33F08006A}"/>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5F87580-440A-4123-9F28-33B179FDA176}"/>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A272197-23A7-42D4-BC49-EB53D0A6D151}"/>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81148CA-6652-4C57-BBAE-68732DFC9162}"/>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12F00BB-11FB-4721-B46C-ECC44F019E06}"/>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8E0522A-EC1A-4039-B96B-92CC37380B7E}"/>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90DCC9A-D842-400B-8570-643BF9E1E81F}"/>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E38DAE2-DC11-488C-B5EA-E45DC94BC344}"/>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5B07937-0C14-402B-A32B-838624A94BEA}"/>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02B8889-F311-4267-B088-2206756D7A49}"/>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22CABBD-BB4C-48A9-8A82-0EDE21227FAC}"/>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B44FD4C-4C80-488E-9924-38261F83B382}"/>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8C5696A-B897-4B54-A5C3-01CCDEF33DC1}"/>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E21BAC0-DDA9-4907-91B4-4A8CBBB48BCD}"/>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8B036BF-07C5-4E56-AC12-DFB8C1CDE8E9}"/>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6EAD61E-DB80-44FB-89FA-D4CF79767759}"/>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C87D4E5-66A7-4F71-B176-CED04E932A7A}"/>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FD66110-8312-41DF-BC98-AC9D9FF9E7E9}"/>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EF75E55-F42F-4AEC-9EF6-1E8F06A51CC7}"/>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4C92E0E-B55D-49EB-A046-B7C76338D3AB}"/>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B2161D9-5C70-4A2F-AAEC-5E467B48FC4A}"/>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E2A84B8-8C5C-4611-8B18-BE4C6A64C21F}"/>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591622A-7E31-4B22-AAE1-FD7674C4C87F}"/>
            </a:ext>
          </a:extLst>
        </xdr:cNvPr>
        <xdr:cNvSpPr/>
      </xdr:nvSpPr>
      <xdr:spPr>
        <a:xfrm>
          <a:off x="67056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602FC968-CD6F-47B7-AF67-896D51C33A31}"/>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C6C2E61F-8C23-440D-A99F-F07A3B5D4E27}"/>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7BE78515-7A89-4628-996F-C59C6ABFD0AA}"/>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ACE1FEFB-ACEE-4B45-B0BC-83F5793C2EEF}"/>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5B5F5C57-F99A-440E-87A6-167321FF9278}"/>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48A47F53-53B6-4E63-8997-EDBF72D016CA}"/>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587021EB-09DA-4423-BFB3-8FD56FD47665}"/>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251B7024-02D4-4F18-834C-09FF81F54270}"/>
            </a:ext>
          </a:extLst>
        </xdr:cNvPr>
        <xdr:cNvSpPr/>
      </xdr:nvSpPr>
      <xdr:spPr>
        <a:xfrm>
          <a:off x="582676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77ACCD17-3673-4C00-A072-DD045C0C948C}"/>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94BC1D0D-92C8-415D-A7BD-D2CDC8D5D059}"/>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CC98AA25-F509-47D0-B02E-6BE2892346C8}"/>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227DD647-4899-47EE-9C1D-2CADBD0BC32D}"/>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17F89AC7-87F1-4E2F-AF13-E64DD79C6EA6}"/>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02CBE8A4-9887-4585-9691-0AF9F5845DEC}"/>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9E58BD85-BB2F-47AE-9C9C-9ED09EFAAB27}"/>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18E2B72D-86D6-4AAF-92D3-70E373DFB19C}"/>
            </a:ext>
          </a:extLst>
        </xdr:cNvPr>
        <xdr:cNvSpPr/>
      </xdr:nvSpPr>
      <xdr:spPr>
        <a:xfrm>
          <a:off x="67056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7" name="正方形/長方形 56">
          <a:extLst>
            <a:ext uri="{FF2B5EF4-FFF2-40B4-BE49-F238E27FC236}">
              <a16:creationId xmlns:a16="http://schemas.microsoft.com/office/drawing/2014/main" id="{CE8747F2-3B5C-4837-93FB-529F0136DE85}"/>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8" name="正方形/長方形 57">
          <a:extLst>
            <a:ext uri="{FF2B5EF4-FFF2-40B4-BE49-F238E27FC236}">
              <a16:creationId xmlns:a16="http://schemas.microsoft.com/office/drawing/2014/main" id="{E77D8CAB-905B-4E16-B516-1A986D44FF3A}"/>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9" name="正方形/長方形 58">
          <a:extLst>
            <a:ext uri="{FF2B5EF4-FFF2-40B4-BE49-F238E27FC236}">
              <a16:creationId xmlns:a16="http://schemas.microsoft.com/office/drawing/2014/main" id="{E1A93AE7-F570-48FB-A91C-E725B5F15EA2}"/>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60" name="正方形/長方形 59">
          <a:extLst>
            <a:ext uri="{FF2B5EF4-FFF2-40B4-BE49-F238E27FC236}">
              <a16:creationId xmlns:a16="http://schemas.microsoft.com/office/drawing/2014/main" id="{C83EB15C-5D4C-4240-BE20-9750C63C13DB}"/>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1" name="正方形/長方形 60">
          <a:extLst>
            <a:ext uri="{FF2B5EF4-FFF2-40B4-BE49-F238E27FC236}">
              <a16:creationId xmlns:a16="http://schemas.microsoft.com/office/drawing/2014/main" id="{4E7AE3D5-043B-4BCF-BE4A-CA38A09E7D15}"/>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2" name="正方形/長方形 61">
          <a:extLst>
            <a:ext uri="{FF2B5EF4-FFF2-40B4-BE49-F238E27FC236}">
              <a16:creationId xmlns:a16="http://schemas.microsoft.com/office/drawing/2014/main" id="{BBA06D24-C4FD-42EA-B1C6-A86C8CFF43C9}"/>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3" name="正方形/長方形 62">
          <a:extLst>
            <a:ext uri="{FF2B5EF4-FFF2-40B4-BE49-F238E27FC236}">
              <a16:creationId xmlns:a16="http://schemas.microsoft.com/office/drawing/2014/main" id="{718F9719-5E7C-49F1-A52B-6B494B43861A}"/>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4" name="正方形/長方形 63">
          <a:extLst>
            <a:ext uri="{FF2B5EF4-FFF2-40B4-BE49-F238E27FC236}">
              <a16:creationId xmlns:a16="http://schemas.microsoft.com/office/drawing/2014/main" id="{04F017DF-7685-469C-A007-1CFE15E233A0}"/>
            </a:ext>
          </a:extLst>
        </xdr:cNvPr>
        <xdr:cNvSpPr/>
      </xdr:nvSpPr>
      <xdr:spPr>
        <a:xfrm>
          <a:off x="582676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5" name="正方形/長方形 64">
          <a:extLst>
            <a:ext uri="{FF2B5EF4-FFF2-40B4-BE49-F238E27FC236}">
              <a16:creationId xmlns:a16="http://schemas.microsoft.com/office/drawing/2014/main" id="{B477D143-D9CE-43AD-9070-6BE82352BB3B}"/>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6" name="正方形/長方形 65">
          <a:extLst>
            <a:ext uri="{FF2B5EF4-FFF2-40B4-BE49-F238E27FC236}">
              <a16:creationId xmlns:a16="http://schemas.microsoft.com/office/drawing/2014/main" id="{EAE6E6A9-CA7F-40A2-BD34-4B9DEFD2A287}"/>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7" name="正方形/長方形 66">
          <a:extLst>
            <a:ext uri="{FF2B5EF4-FFF2-40B4-BE49-F238E27FC236}">
              <a16:creationId xmlns:a16="http://schemas.microsoft.com/office/drawing/2014/main" id="{AAD25164-913E-46E6-BB5F-9DBB1937ED9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8" name="正方形/長方形 67">
          <a:extLst>
            <a:ext uri="{FF2B5EF4-FFF2-40B4-BE49-F238E27FC236}">
              <a16:creationId xmlns:a16="http://schemas.microsoft.com/office/drawing/2014/main" id="{1724188F-A2FF-4528-A9CA-41371019B5F2}"/>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9" name="正方形/長方形 68">
          <a:extLst>
            <a:ext uri="{FF2B5EF4-FFF2-40B4-BE49-F238E27FC236}">
              <a16:creationId xmlns:a16="http://schemas.microsoft.com/office/drawing/2014/main" id="{A6F2DB32-A6D3-473B-9C34-46176EC79C5F}"/>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70" name="正方形/長方形 69">
          <a:extLst>
            <a:ext uri="{FF2B5EF4-FFF2-40B4-BE49-F238E27FC236}">
              <a16:creationId xmlns:a16="http://schemas.microsoft.com/office/drawing/2014/main" id="{8B3333D1-7E90-4958-B809-9787E1595B5A}"/>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1" name="正方形/長方形 70">
          <a:extLst>
            <a:ext uri="{FF2B5EF4-FFF2-40B4-BE49-F238E27FC236}">
              <a16:creationId xmlns:a16="http://schemas.microsoft.com/office/drawing/2014/main" id="{5251CE27-D32E-4A43-9CA8-D262279C10B4}"/>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2" name="正方形/長方形 71">
          <a:extLst>
            <a:ext uri="{FF2B5EF4-FFF2-40B4-BE49-F238E27FC236}">
              <a16:creationId xmlns:a16="http://schemas.microsoft.com/office/drawing/2014/main" id="{59316493-860D-4D04-BE5C-D2EB32E98F81}"/>
            </a:ext>
          </a:extLst>
        </xdr:cNvPr>
        <xdr:cNvSpPr/>
      </xdr:nvSpPr>
      <xdr:spPr>
        <a:xfrm>
          <a:off x="67056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73" name="正方形/長方形 72">
          <a:extLst>
            <a:ext uri="{FF2B5EF4-FFF2-40B4-BE49-F238E27FC236}">
              <a16:creationId xmlns:a16="http://schemas.microsoft.com/office/drawing/2014/main" id="{5A8A5A7C-931F-4899-A7E5-BE504ED78F58}"/>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74" name="正方形/長方形 73">
          <a:extLst>
            <a:ext uri="{FF2B5EF4-FFF2-40B4-BE49-F238E27FC236}">
              <a16:creationId xmlns:a16="http://schemas.microsoft.com/office/drawing/2014/main" id="{2FF56912-926A-44B6-AA22-F1B22BBF1062}"/>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75" name="正方形/長方形 74">
          <a:extLst>
            <a:ext uri="{FF2B5EF4-FFF2-40B4-BE49-F238E27FC236}">
              <a16:creationId xmlns:a16="http://schemas.microsoft.com/office/drawing/2014/main" id="{84216F8F-C515-47FC-A599-C5421B1D6FE3}"/>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76" name="正方形/長方形 75">
          <a:extLst>
            <a:ext uri="{FF2B5EF4-FFF2-40B4-BE49-F238E27FC236}">
              <a16:creationId xmlns:a16="http://schemas.microsoft.com/office/drawing/2014/main" id="{9EC4C889-6C9B-401B-93B6-33A0B89D76DB}"/>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77" name="正方形/長方形 76">
          <a:extLst>
            <a:ext uri="{FF2B5EF4-FFF2-40B4-BE49-F238E27FC236}">
              <a16:creationId xmlns:a16="http://schemas.microsoft.com/office/drawing/2014/main" id="{733315D4-3891-4724-89AB-2D7355045CAB}"/>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78" name="正方形/長方形 77">
          <a:extLst>
            <a:ext uri="{FF2B5EF4-FFF2-40B4-BE49-F238E27FC236}">
              <a16:creationId xmlns:a16="http://schemas.microsoft.com/office/drawing/2014/main" id="{7075C4EF-2DA2-45AE-8DED-FCA9E8DC4693}"/>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79" name="正方形/長方形 78">
          <a:extLst>
            <a:ext uri="{FF2B5EF4-FFF2-40B4-BE49-F238E27FC236}">
              <a16:creationId xmlns:a16="http://schemas.microsoft.com/office/drawing/2014/main" id="{C7603FB0-EFEC-4B65-8F5F-D4F2AD255954}"/>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80" name="正方形/長方形 79">
          <a:extLst>
            <a:ext uri="{FF2B5EF4-FFF2-40B4-BE49-F238E27FC236}">
              <a16:creationId xmlns:a16="http://schemas.microsoft.com/office/drawing/2014/main" id="{7A9B88CD-23C2-403F-A1F1-3BE761F5C3B9}"/>
            </a:ext>
          </a:extLst>
        </xdr:cNvPr>
        <xdr:cNvSpPr/>
      </xdr:nvSpPr>
      <xdr:spPr>
        <a:xfrm>
          <a:off x="582676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81" name="正方形/長方形 80">
          <a:extLst>
            <a:ext uri="{FF2B5EF4-FFF2-40B4-BE49-F238E27FC236}">
              <a16:creationId xmlns:a16="http://schemas.microsoft.com/office/drawing/2014/main" id="{155ED89C-0911-4554-9DE1-4662DF7D1BDA}"/>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82" name="正方形/長方形 81">
          <a:extLst>
            <a:ext uri="{FF2B5EF4-FFF2-40B4-BE49-F238E27FC236}">
              <a16:creationId xmlns:a16="http://schemas.microsoft.com/office/drawing/2014/main" id="{CECEB4DA-C81D-4334-AE66-AC5E93B8971B}"/>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83" name="正方形/長方形 82">
          <a:extLst>
            <a:ext uri="{FF2B5EF4-FFF2-40B4-BE49-F238E27FC236}">
              <a16:creationId xmlns:a16="http://schemas.microsoft.com/office/drawing/2014/main" id="{E396E716-78F4-4259-91DF-99EB837FB9CB}"/>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84" name="正方形/長方形 83">
          <a:extLst>
            <a:ext uri="{FF2B5EF4-FFF2-40B4-BE49-F238E27FC236}">
              <a16:creationId xmlns:a16="http://schemas.microsoft.com/office/drawing/2014/main" id="{906C0F77-75B9-44EE-A2CC-213B12013CFB}"/>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85" name="正方形/長方形 84">
          <a:extLst>
            <a:ext uri="{FF2B5EF4-FFF2-40B4-BE49-F238E27FC236}">
              <a16:creationId xmlns:a16="http://schemas.microsoft.com/office/drawing/2014/main" id="{B83DE979-1B98-47DF-8A30-CB4C4649B14B}"/>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86" name="正方形/長方形 85">
          <a:extLst>
            <a:ext uri="{FF2B5EF4-FFF2-40B4-BE49-F238E27FC236}">
              <a16:creationId xmlns:a16="http://schemas.microsoft.com/office/drawing/2014/main" id="{749C4C36-5BC2-48B2-91FF-EA9A5EA2835E}"/>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87" name="正方形/長方形 86">
          <a:extLst>
            <a:ext uri="{FF2B5EF4-FFF2-40B4-BE49-F238E27FC236}">
              <a16:creationId xmlns:a16="http://schemas.microsoft.com/office/drawing/2014/main" id="{F53FCF66-814D-4CCE-B872-CF81F41CDF0E}"/>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88" name="正方形/長方形 87">
          <a:extLst>
            <a:ext uri="{FF2B5EF4-FFF2-40B4-BE49-F238E27FC236}">
              <a16:creationId xmlns:a16="http://schemas.microsoft.com/office/drawing/2014/main" id="{B43070A8-3C87-4BD0-9D89-AED1A96A57ED}"/>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89" name="正方形/長方形 88">
          <a:extLst>
            <a:ext uri="{FF2B5EF4-FFF2-40B4-BE49-F238E27FC236}">
              <a16:creationId xmlns:a16="http://schemas.microsoft.com/office/drawing/2014/main" id="{14445936-347D-494C-8DF8-11F2D30FBF5C}"/>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90" name="正方形/長方形 89">
          <a:extLst>
            <a:ext uri="{FF2B5EF4-FFF2-40B4-BE49-F238E27FC236}">
              <a16:creationId xmlns:a16="http://schemas.microsoft.com/office/drawing/2014/main" id="{01E066FC-3373-4145-AE9C-744602E643D8}"/>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91" name="正方形/長方形 90">
          <a:extLst>
            <a:ext uri="{FF2B5EF4-FFF2-40B4-BE49-F238E27FC236}">
              <a16:creationId xmlns:a16="http://schemas.microsoft.com/office/drawing/2014/main" id="{304BA027-46BD-4F5E-97E4-8444BACAEEDE}"/>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92" name="正方形/長方形 91">
          <a:extLst>
            <a:ext uri="{FF2B5EF4-FFF2-40B4-BE49-F238E27FC236}">
              <a16:creationId xmlns:a16="http://schemas.microsoft.com/office/drawing/2014/main" id="{84EE9C6F-5151-4A2B-9827-7F3F5E98924B}"/>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93" name="正方形/長方形 92">
          <a:extLst>
            <a:ext uri="{FF2B5EF4-FFF2-40B4-BE49-F238E27FC236}">
              <a16:creationId xmlns:a16="http://schemas.microsoft.com/office/drawing/2014/main" id="{F1C7344B-7AF0-4F40-8216-62AC3E0CEDFC}"/>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94" name="正方形/長方形 93">
          <a:extLst>
            <a:ext uri="{FF2B5EF4-FFF2-40B4-BE49-F238E27FC236}">
              <a16:creationId xmlns:a16="http://schemas.microsoft.com/office/drawing/2014/main" id="{6472E5C6-807A-47B5-88AA-23B585233E4F}"/>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95" name="正方形/長方形 94">
          <a:extLst>
            <a:ext uri="{FF2B5EF4-FFF2-40B4-BE49-F238E27FC236}">
              <a16:creationId xmlns:a16="http://schemas.microsoft.com/office/drawing/2014/main" id="{20631F13-5B2C-4A90-A41B-759B4642FFE7}"/>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96" name="正方形/長方形 95">
          <a:extLst>
            <a:ext uri="{FF2B5EF4-FFF2-40B4-BE49-F238E27FC236}">
              <a16:creationId xmlns:a16="http://schemas.microsoft.com/office/drawing/2014/main" id="{34C5A41F-CE9F-420F-9A3C-BDC1012DF446}"/>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97" name="正方形/長方形 96">
          <a:extLst>
            <a:ext uri="{FF2B5EF4-FFF2-40B4-BE49-F238E27FC236}">
              <a16:creationId xmlns:a16="http://schemas.microsoft.com/office/drawing/2014/main" id="{DFE85BAB-721A-44A7-846A-D47EFBE8A68B}"/>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98" name="正方形/長方形 97">
          <a:extLst>
            <a:ext uri="{FF2B5EF4-FFF2-40B4-BE49-F238E27FC236}">
              <a16:creationId xmlns:a16="http://schemas.microsoft.com/office/drawing/2014/main" id="{44C61583-AB2B-4E4A-8600-BC0408B8D7F5}"/>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99" name="正方形/長方形 98">
          <a:extLst>
            <a:ext uri="{FF2B5EF4-FFF2-40B4-BE49-F238E27FC236}">
              <a16:creationId xmlns:a16="http://schemas.microsoft.com/office/drawing/2014/main" id="{1B8B3A9D-20F3-42A9-B693-DA6DB0297C88}"/>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00" name="正方形/長方形 99">
          <a:extLst>
            <a:ext uri="{FF2B5EF4-FFF2-40B4-BE49-F238E27FC236}">
              <a16:creationId xmlns:a16="http://schemas.microsoft.com/office/drawing/2014/main" id="{EE9EDBE9-51DB-4D7C-B742-38E22AC2FD08}"/>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01" name="正方形/長方形 100">
          <a:extLst>
            <a:ext uri="{FF2B5EF4-FFF2-40B4-BE49-F238E27FC236}">
              <a16:creationId xmlns:a16="http://schemas.microsoft.com/office/drawing/2014/main" id="{082EBD87-C89F-4499-97A7-B270FABE0F4A}"/>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02" name="正方形/長方形 101">
          <a:extLst>
            <a:ext uri="{FF2B5EF4-FFF2-40B4-BE49-F238E27FC236}">
              <a16:creationId xmlns:a16="http://schemas.microsoft.com/office/drawing/2014/main" id="{BD557D98-502E-42D4-9327-CBF91FE4B4A1}"/>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03" name="正方形/長方形 102">
          <a:extLst>
            <a:ext uri="{FF2B5EF4-FFF2-40B4-BE49-F238E27FC236}">
              <a16:creationId xmlns:a16="http://schemas.microsoft.com/office/drawing/2014/main" id="{D278BF8B-B873-4D35-AE8A-124210197CBD}"/>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04" name="正方形/長方形 103">
          <a:extLst>
            <a:ext uri="{FF2B5EF4-FFF2-40B4-BE49-F238E27FC236}">
              <a16:creationId xmlns:a16="http://schemas.microsoft.com/office/drawing/2014/main" id="{E4168DE9-9AC2-4E6F-AEBA-9292BD2B005F}"/>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05" name="テキスト ボックス 104">
          <a:extLst>
            <a:ext uri="{FF2B5EF4-FFF2-40B4-BE49-F238E27FC236}">
              <a16:creationId xmlns:a16="http://schemas.microsoft.com/office/drawing/2014/main" id="{CEB5CF19-BD22-47E4-A3EA-9BF4E859158F}"/>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06" name="直線コネクタ 105">
          <a:extLst>
            <a:ext uri="{FF2B5EF4-FFF2-40B4-BE49-F238E27FC236}">
              <a16:creationId xmlns:a16="http://schemas.microsoft.com/office/drawing/2014/main" id="{2DC2FCBA-A1F2-4C2B-98AB-04A4C163E812}"/>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107" name="テキスト ボックス 106">
          <a:extLst>
            <a:ext uri="{FF2B5EF4-FFF2-40B4-BE49-F238E27FC236}">
              <a16:creationId xmlns:a16="http://schemas.microsoft.com/office/drawing/2014/main" id="{F2362E70-2F7C-4CE8-9D27-973AB0F28E1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108" name="直線コネクタ 107">
          <a:extLst>
            <a:ext uri="{FF2B5EF4-FFF2-40B4-BE49-F238E27FC236}">
              <a16:creationId xmlns:a16="http://schemas.microsoft.com/office/drawing/2014/main" id="{D1B9555B-0F9C-44EE-8512-04767B19A32F}"/>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109" name="テキスト ボックス 108">
          <a:extLst>
            <a:ext uri="{FF2B5EF4-FFF2-40B4-BE49-F238E27FC236}">
              <a16:creationId xmlns:a16="http://schemas.microsoft.com/office/drawing/2014/main" id="{F5D97F3F-15D2-4314-926E-B10BBDD3DC03}"/>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110" name="直線コネクタ 109">
          <a:extLst>
            <a:ext uri="{FF2B5EF4-FFF2-40B4-BE49-F238E27FC236}">
              <a16:creationId xmlns:a16="http://schemas.microsoft.com/office/drawing/2014/main" id="{ADD252D4-C4C6-46D8-B31F-5D7A1FDCA6F0}"/>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111" name="テキスト ボックス 110">
          <a:extLst>
            <a:ext uri="{FF2B5EF4-FFF2-40B4-BE49-F238E27FC236}">
              <a16:creationId xmlns:a16="http://schemas.microsoft.com/office/drawing/2014/main" id="{4208AE49-98FD-47DD-8413-9F59590538D4}"/>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112" name="直線コネクタ 111">
          <a:extLst>
            <a:ext uri="{FF2B5EF4-FFF2-40B4-BE49-F238E27FC236}">
              <a16:creationId xmlns:a16="http://schemas.microsoft.com/office/drawing/2014/main" id="{22CAC251-3F83-4589-88B0-42C6A428BB0E}"/>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113" name="テキスト ボックス 112">
          <a:extLst>
            <a:ext uri="{FF2B5EF4-FFF2-40B4-BE49-F238E27FC236}">
              <a16:creationId xmlns:a16="http://schemas.microsoft.com/office/drawing/2014/main" id="{F9AB1F8D-FB6C-48C0-9039-830376C63BE8}"/>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114" name="直線コネクタ 113">
          <a:extLst>
            <a:ext uri="{FF2B5EF4-FFF2-40B4-BE49-F238E27FC236}">
              <a16:creationId xmlns:a16="http://schemas.microsoft.com/office/drawing/2014/main" id="{2E3485DB-52BB-422E-AE7C-0DCD42752B9A}"/>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115" name="テキスト ボックス 114">
          <a:extLst>
            <a:ext uri="{FF2B5EF4-FFF2-40B4-BE49-F238E27FC236}">
              <a16:creationId xmlns:a16="http://schemas.microsoft.com/office/drawing/2014/main" id="{CFC49EBE-4A3A-4E6D-BA61-3153889B00C4}"/>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116" name="直線コネクタ 115">
          <a:extLst>
            <a:ext uri="{FF2B5EF4-FFF2-40B4-BE49-F238E27FC236}">
              <a16:creationId xmlns:a16="http://schemas.microsoft.com/office/drawing/2014/main" id="{CC053C45-6AE6-4FEE-9B8A-6227DA730951}"/>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117" name="テキスト ボックス 116">
          <a:extLst>
            <a:ext uri="{FF2B5EF4-FFF2-40B4-BE49-F238E27FC236}">
              <a16:creationId xmlns:a16="http://schemas.microsoft.com/office/drawing/2014/main" id="{86FBED9A-2F18-4F7A-82AD-FAA34520B1E9}"/>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118" name="直線コネクタ 117">
          <a:extLst>
            <a:ext uri="{FF2B5EF4-FFF2-40B4-BE49-F238E27FC236}">
              <a16:creationId xmlns:a16="http://schemas.microsoft.com/office/drawing/2014/main" id="{278B777D-8536-47B0-9E93-C5494052EE54}"/>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119" name="テキスト ボックス 118">
          <a:extLst>
            <a:ext uri="{FF2B5EF4-FFF2-40B4-BE49-F238E27FC236}">
              <a16:creationId xmlns:a16="http://schemas.microsoft.com/office/drawing/2014/main" id="{C90CDD09-D5BB-4926-96B3-0919A941530C}"/>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120" name="直線コネクタ 119">
          <a:extLst>
            <a:ext uri="{FF2B5EF4-FFF2-40B4-BE49-F238E27FC236}">
              <a16:creationId xmlns:a16="http://schemas.microsoft.com/office/drawing/2014/main" id="{4C4CBB16-6B72-4481-BC61-7C99E9E56278}"/>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121" name="【一般廃棄物処理施設】&#10;有形固定資産減価償却率グラフ枠">
          <a:extLst>
            <a:ext uri="{FF2B5EF4-FFF2-40B4-BE49-F238E27FC236}">
              <a16:creationId xmlns:a16="http://schemas.microsoft.com/office/drawing/2014/main" id="{CD3DDDFA-A7DD-4A2C-B7A0-2EF30ACD6DE9}"/>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51707</xdr:rowOff>
    </xdr:from>
    <xdr:to>
      <xdr:col>85</xdr:col>
      <xdr:colOff>126364</xdr:colOff>
      <xdr:row>42</xdr:row>
      <xdr:rowOff>92528</xdr:rowOff>
    </xdr:to>
    <xdr:cxnSp macro="">
      <xdr:nvCxnSpPr>
        <xdr:cNvPr id="122" name="直線コネクタ 121">
          <a:extLst>
            <a:ext uri="{FF2B5EF4-FFF2-40B4-BE49-F238E27FC236}">
              <a16:creationId xmlns:a16="http://schemas.microsoft.com/office/drawing/2014/main" id="{556ED52C-986C-4F13-B587-21A36D55AD35}"/>
            </a:ext>
          </a:extLst>
        </xdr:cNvPr>
        <xdr:cNvCxnSpPr/>
      </xdr:nvCxnSpPr>
      <xdr:spPr>
        <a:xfrm flipV="1">
          <a:off x="14375764" y="5583827"/>
          <a:ext cx="0" cy="1549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123" name="【一般廃棄物処理施設】&#10;有形固定資産減価償却率最小値テキスト">
          <a:extLst>
            <a:ext uri="{FF2B5EF4-FFF2-40B4-BE49-F238E27FC236}">
              <a16:creationId xmlns:a16="http://schemas.microsoft.com/office/drawing/2014/main" id="{1E73DF06-A9AD-4822-968F-C5C63225E331}"/>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124" name="直線コネクタ 123">
          <a:extLst>
            <a:ext uri="{FF2B5EF4-FFF2-40B4-BE49-F238E27FC236}">
              <a16:creationId xmlns:a16="http://schemas.microsoft.com/office/drawing/2014/main" id="{EE649BB4-D635-4479-88CD-6C3D44BE69A9}"/>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169834</xdr:rowOff>
    </xdr:from>
    <xdr:ext cx="340478" cy="259045"/>
    <xdr:sp macro="" textlink="">
      <xdr:nvSpPr>
        <xdr:cNvPr id="125" name="【一般廃棄物処理施設】&#10;有形固定資産減価償却率最大値テキスト">
          <a:extLst>
            <a:ext uri="{FF2B5EF4-FFF2-40B4-BE49-F238E27FC236}">
              <a16:creationId xmlns:a16="http://schemas.microsoft.com/office/drawing/2014/main" id="{4B7287FA-B94F-41A6-9727-25E5F8AE0134}"/>
            </a:ext>
          </a:extLst>
        </xdr:cNvPr>
        <xdr:cNvSpPr txBox="1"/>
      </xdr:nvSpPr>
      <xdr:spPr>
        <a:xfrm>
          <a:off x="14414500" y="53666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51707</xdr:rowOff>
    </xdr:from>
    <xdr:to>
      <xdr:col>86</xdr:col>
      <xdr:colOff>25400</xdr:colOff>
      <xdr:row>33</xdr:row>
      <xdr:rowOff>51707</xdr:rowOff>
    </xdr:to>
    <xdr:cxnSp macro="">
      <xdr:nvCxnSpPr>
        <xdr:cNvPr id="126" name="直線コネクタ 125">
          <a:extLst>
            <a:ext uri="{FF2B5EF4-FFF2-40B4-BE49-F238E27FC236}">
              <a16:creationId xmlns:a16="http://schemas.microsoft.com/office/drawing/2014/main" id="{8134512F-D5F9-4E0F-973B-D50BCA07561A}"/>
            </a:ext>
          </a:extLst>
        </xdr:cNvPr>
        <xdr:cNvCxnSpPr/>
      </xdr:nvCxnSpPr>
      <xdr:spPr>
        <a:xfrm>
          <a:off x="14287500" y="55838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108693</xdr:rowOff>
    </xdr:from>
    <xdr:ext cx="405111" cy="259045"/>
    <xdr:sp macro="" textlink="">
      <xdr:nvSpPr>
        <xdr:cNvPr id="127" name="【一般廃棄物処理施設】&#10;有形固定資産減価償却率平均値テキスト">
          <a:extLst>
            <a:ext uri="{FF2B5EF4-FFF2-40B4-BE49-F238E27FC236}">
              <a16:creationId xmlns:a16="http://schemas.microsoft.com/office/drawing/2014/main" id="{48A6CB80-FD81-4CB8-892C-45F252255573}"/>
            </a:ext>
          </a:extLst>
        </xdr:cNvPr>
        <xdr:cNvSpPr txBox="1"/>
      </xdr:nvSpPr>
      <xdr:spPr>
        <a:xfrm>
          <a:off x="14414500" y="61437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85816</xdr:rowOff>
    </xdr:from>
    <xdr:to>
      <xdr:col>85</xdr:col>
      <xdr:colOff>177800</xdr:colOff>
      <xdr:row>38</xdr:row>
      <xdr:rowOff>15966</xdr:rowOff>
    </xdr:to>
    <xdr:sp macro="" textlink="">
      <xdr:nvSpPr>
        <xdr:cNvPr id="128" name="フローチャート: 判断 127">
          <a:extLst>
            <a:ext uri="{FF2B5EF4-FFF2-40B4-BE49-F238E27FC236}">
              <a16:creationId xmlns:a16="http://schemas.microsoft.com/office/drawing/2014/main" id="{35A31987-0839-43B8-9D24-F7DCF1AF800C}"/>
            </a:ext>
          </a:extLst>
        </xdr:cNvPr>
        <xdr:cNvSpPr/>
      </xdr:nvSpPr>
      <xdr:spPr>
        <a:xfrm>
          <a:off x="14325600" y="628849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169091</xdr:rowOff>
    </xdr:from>
    <xdr:to>
      <xdr:col>81</xdr:col>
      <xdr:colOff>101600</xdr:colOff>
      <xdr:row>38</xdr:row>
      <xdr:rowOff>99241</xdr:rowOff>
    </xdr:to>
    <xdr:sp macro="" textlink="">
      <xdr:nvSpPr>
        <xdr:cNvPr id="129" name="フローチャート: 判断 128">
          <a:extLst>
            <a:ext uri="{FF2B5EF4-FFF2-40B4-BE49-F238E27FC236}">
              <a16:creationId xmlns:a16="http://schemas.microsoft.com/office/drawing/2014/main" id="{B0EEA8F7-5193-47CB-AC57-63AD5FAED4CE}"/>
            </a:ext>
          </a:extLst>
        </xdr:cNvPr>
        <xdr:cNvSpPr/>
      </xdr:nvSpPr>
      <xdr:spPr>
        <a:xfrm>
          <a:off x="13578840" y="63717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907</xdr:rowOff>
    </xdr:from>
    <xdr:to>
      <xdr:col>76</xdr:col>
      <xdr:colOff>165100</xdr:colOff>
      <xdr:row>38</xdr:row>
      <xdr:rowOff>102507</xdr:rowOff>
    </xdr:to>
    <xdr:sp macro="" textlink="">
      <xdr:nvSpPr>
        <xdr:cNvPr id="130" name="フローチャート: 判断 129">
          <a:extLst>
            <a:ext uri="{FF2B5EF4-FFF2-40B4-BE49-F238E27FC236}">
              <a16:creationId xmlns:a16="http://schemas.microsoft.com/office/drawing/2014/main" id="{F394C277-8F4A-40E7-A8BE-66CAC62811ED}"/>
            </a:ext>
          </a:extLst>
        </xdr:cNvPr>
        <xdr:cNvSpPr/>
      </xdr:nvSpPr>
      <xdr:spPr>
        <a:xfrm>
          <a:off x="12804140" y="6371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93980</xdr:rowOff>
    </xdr:from>
    <xdr:to>
      <xdr:col>72</xdr:col>
      <xdr:colOff>38100</xdr:colOff>
      <xdr:row>39</xdr:row>
      <xdr:rowOff>24130</xdr:rowOff>
    </xdr:to>
    <xdr:sp macro="" textlink="">
      <xdr:nvSpPr>
        <xdr:cNvPr id="131" name="フローチャート: 判断 130">
          <a:extLst>
            <a:ext uri="{FF2B5EF4-FFF2-40B4-BE49-F238E27FC236}">
              <a16:creationId xmlns:a16="http://schemas.microsoft.com/office/drawing/2014/main" id="{1CAE30AF-FDAA-4A39-A346-84CB9A4D8A13}"/>
            </a:ext>
          </a:extLst>
        </xdr:cNvPr>
        <xdr:cNvSpPr/>
      </xdr:nvSpPr>
      <xdr:spPr>
        <a:xfrm>
          <a:off x="12029440" y="64643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85816</xdr:rowOff>
    </xdr:from>
    <xdr:to>
      <xdr:col>67</xdr:col>
      <xdr:colOff>101600</xdr:colOff>
      <xdr:row>39</xdr:row>
      <xdr:rowOff>15966</xdr:rowOff>
    </xdr:to>
    <xdr:sp macro="" textlink="">
      <xdr:nvSpPr>
        <xdr:cNvPr id="132" name="フローチャート: 判断 131">
          <a:extLst>
            <a:ext uri="{FF2B5EF4-FFF2-40B4-BE49-F238E27FC236}">
              <a16:creationId xmlns:a16="http://schemas.microsoft.com/office/drawing/2014/main" id="{47D5EEAD-42D8-4326-909F-CFBA8D8DFAE7}"/>
            </a:ext>
          </a:extLst>
        </xdr:cNvPr>
        <xdr:cNvSpPr/>
      </xdr:nvSpPr>
      <xdr:spPr>
        <a:xfrm>
          <a:off x="11231880" y="64561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43662CC0-6F7B-4690-8FDF-030314874CED}"/>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134" name="テキスト ボックス 133">
          <a:extLst>
            <a:ext uri="{FF2B5EF4-FFF2-40B4-BE49-F238E27FC236}">
              <a16:creationId xmlns:a16="http://schemas.microsoft.com/office/drawing/2014/main" id="{779AA30D-DA6B-42D1-80C1-EF6C4E766F8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135" name="テキスト ボックス 134">
          <a:extLst>
            <a:ext uri="{FF2B5EF4-FFF2-40B4-BE49-F238E27FC236}">
              <a16:creationId xmlns:a16="http://schemas.microsoft.com/office/drawing/2014/main" id="{429AA034-361F-469A-9C43-7CB46654F676}"/>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136" name="テキスト ボックス 135">
          <a:extLst>
            <a:ext uri="{FF2B5EF4-FFF2-40B4-BE49-F238E27FC236}">
              <a16:creationId xmlns:a16="http://schemas.microsoft.com/office/drawing/2014/main" id="{9FFB28AE-F931-4AEF-99E9-14C83A5A55A4}"/>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137" name="テキスト ボックス 136">
          <a:extLst>
            <a:ext uri="{FF2B5EF4-FFF2-40B4-BE49-F238E27FC236}">
              <a16:creationId xmlns:a16="http://schemas.microsoft.com/office/drawing/2014/main" id="{6282D6D6-3523-4DED-9D66-1EBB70438067}"/>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113574</xdr:rowOff>
    </xdr:from>
    <xdr:to>
      <xdr:col>85</xdr:col>
      <xdr:colOff>177800</xdr:colOff>
      <xdr:row>42</xdr:row>
      <xdr:rowOff>43724</xdr:rowOff>
    </xdr:to>
    <xdr:sp macro="" textlink="">
      <xdr:nvSpPr>
        <xdr:cNvPr id="138" name="楕円 137">
          <a:extLst>
            <a:ext uri="{FF2B5EF4-FFF2-40B4-BE49-F238E27FC236}">
              <a16:creationId xmlns:a16="http://schemas.microsoft.com/office/drawing/2014/main" id="{D186983C-A8BD-4433-8122-562049DDBAF2}"/>
            </a:ext>
          </a:extLst>
        </xdr:cNvPr>
        <xdr:cNvSpPr/>
      </xdr:nvSpPr>
      <xdr:spPr>
        <a:xfrm>
          <a:off x="14325600" y="698681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28501</xdr:rowOff>
    </xdr:from>
    <xdr:ext cx="405111" cy="259045"/>
    <xdr:sp macro="" textlink="">
      <xdr:nvSpPr>
        <xdr:cNvPr id="139" name="【一般廃棄物処理施設】&#10;有形固定資産減価償却率該当値テキスト">
          <a:extLst>
            <a:ext uri="{FF2B5EF4-FFF2-40B4-BE49-F238E27FC236}">
              <a16:creationId xmlns:a16="http://schemas.microsoft.com/office/drawing/2014/main" id="{25E46880-D6D8-4F1B-A721-EE67D409F243}"/>
            </a:ext>
          </a:extLst>
        </xdr:cNvPr>
        <xdr:cNvSpPr txBox="1"/>
      </xdr:nvSpPr>
      <xdr:spPr>
        <a:xfrm>
          <a:off x="14414500" y="6901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113574</xdr:rowOff>
    </xdr:from>
    <xdr:to>
      <xdr:col>81</xdr:col>
      <xdr:colOff>101600</xdr:colOff>
      <xdr:row>42</xdr:row>
      <xdr:rowOff>43724</xdr:rowOff>
    </xdr:to>
    <xdr:sp macro="" textlink="">
      <xdr:nvSpPr>
        <xdr:cNvPr id="140" name="楕円 139">
          <a:extLst>
            <a:ext uri="{FF2B5EF4-FFF2-40B4-BE49-F238E27FC236}">
              <a16:creationId xmlns:a16="http://schemas.microsoft.com/office/drawing/2014/main" id="{30416CE5-6088-40AA-B4C5-3A79430D78C3}"/>
            </a:ext>
          </a:extLst>
        </xdr:cNvPr>
        <xdr:cNvSpPr/>
      </xdr:nvSpPr>
      <xdr:spPr>
        <a:xfrm>
          <a:off x="13578840" y="69868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164374</xdr:rowOff>
    </xdr:from>
    <xdr:to>
      <xdr:col>85</xdr:col>
      <xdr:colOff>127000</xdr:colOff>
      <xdr:row>41</xdr:row>
      <xdr:rowOff>164374</xdr:rowOff>
    </xdr:to>
    <xdr:cxnSp macro="">
      <xdr:nvCxnSpPr>
        <xdr:cNvPr id="141" name="直線コネクタ 140">
          <a:extLst>
            <a:ext uri="{FF2B5EF4-FFF2-40B4-BE49-F238E27FC236}">
              <a16:creationId xmlns:a16="http://schemas.microsoft.com/office/drawing/2014/main" id="{030B262A-790F-4367-9785-DA36D8086C95}"/>
            </a:ext>
          </a:extLst>
        </xdr:cNvPr>
        <xdr:cNvCxnSpPr/>
      </xdr:nvCxnSpPr>
      <xdr:spPr>
        <a:xfrm>
          <a:off x="13629640" y="7037614"/>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92347</xdr:rowOff>
    </xdr:from>
    <xdr:to>
      <xdr:col>76</xdr:col>
      <xdr:colOff>165100</xdr:colOff>
      <xdr:row>42</xdr:row>
      <xdr:rowOff>22497</xdr:rowOff>
    </xdr:to>
    <xdr:sp macro="" textlink="">
      <xdr:nvSpPr>
        <xdr:cNvPr id="142" name="楕円 141">
          <a:extLst>
            <a:ext uri="{FF2B5EF4-FFF2-40B4-BE49-F238E27FC236}">
              <a16:creationId xmlns:a16="http://schemas.microsoft.com/office/drawing/2014/main" id="{206AA6E3-2FE8-45D3-8DF7-F06A3D3879A3}"/>
            </a:ext>
          </a:extLst>
        </xdr:cNvPr>
        <xdr:cNvSpPr/>
      </xdr:nvSpPr>
      <xdr:spPr>
        <a:xfrm>
          <a:off x="12804140" y="69655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143147</xdr:rowOff>
    </xdr:from>
    <xdr:to>
      <xdr:col>81</xdr:col>
      <xdr:colOff>50800</xdr:colOff>
      <xdr:row>41</xdr:row>
      <xdr:rowOff>164374</xdr:rowOff>
    </xdr:to>
    <xdr:cxnSp macro="">
      <xdr:nvCxnSpPr>
        <xdr:cNvPr id="143" name="直線コネクタ 142">
          <a:extLst>
            <a:ext uri="{FF2B5EF4-FFF2-40B4-BE49-F238E27FC236}">
              <a16:creationId xmlns:a16="http://schemas.microsoft.com/office/drawing/2014/main" id="{CB7526CC-E070-4D42-8CE5-5F1AF5D744E1}"/>
            </a:ext>
          </a:extLst>
        </xdr:cNvPr>
        <xdr:cNvCxnSpPr/>
      </xdr:nvCxnSpPr>
      <xdr:spPr>
        <a:xfrm>
          <a:off x="12854940" y="7016387"/>
          <a:ext cx="7747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58057</xdr:rowOff>
    </xdr:from>
    <xdr:to>
      <xdr:col>72</xdr:col>
      <xdr:colOff>38100</xdr:colOff>
      <xdr:row>41</xdr:row>
      <xdr:rowOff>159657</xdr:rowOff>
    </xdr:to>
    <xdr:sp macro="" textlink="">
      <xdr:nvSpPr>
        <xdr:cNvPr id="144" name="楕円 143">
          <a:extLst>
            <a:ext uri="{FF2B5EF4-FFF2-40B4-BE49-F238E27FC236}">
              <a16:creationId xmlns:a16="http://schemas.microsoft.com/office/drawing/2014/main" id="{57E40DB3-9FDC-4D9B-BEE8-31A29D9E9A2D}"/>
            </a:ext>
          </a:extLst>
        </xdr:cNvPr>
        <xdr:cNvSpPr/>
      </xdr:nvSpPr>
      <xdr:spPr>
        <a:xfrm>
          <a:off x="12029440" y="693129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108857</xdr:rowOff>
    </xdr:from>
    <xdr:to>
      <xdr:col>76</xdr:col>
      <xdr:colOff>114300</xdr:colOff>
      <xdr:row>41</xdr:row>
      <xdr:rowOff>143147</xdr:rowOff>
    </xdr:to>
    <xdr:cxnSp macro="">
      <xdr:nvCxnSpPr>
        <xdr:cNvPr id="145" name="直線コネクタ 144">
          <a:extLst>
            <a:ext uri="{FF2B5EF4-FFF2-40B4-BE49-F238E27FC236}">
              <a16:creationId xmlns:a16="http://schemas.microsoft.com/office/drawing/2014/main" id="{0D93DC8E-E638-45D8-8C8C-5FA48D193FCB}"/>
            </a:ext>
          </a:extLst>
        </xdr:cNvPr>
        <xdr:cNvCxnSpPr/>
      </xdr:nvCxnSpPr>
      <xdr:spPr>
        <a:xfrm>
          <a:off x="12072620" y="6982097"/>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5806</xdr:rowOff>
    </xdr:from>
    <xdr:to>
      <xdr:col>67</xdr:col>
      <xdr:colOff>101600</xdr:colOff>
      <xdr:row>41</xdr:row>
      <xdr:rowOff>107406</xdr:rowOff>
    </xdr:to>
    <xdr:sp macro="" textlink="">
      <xdr:nvSpPr>
        <xdr:cNvPr id="146" name="楕円 145">
          <a:extLst>
            <a:ext uri="{FF2B5EF4-FFF2-40B4-BE49-F238E27FC236}">
              <a16:creationId xmlns:a16="http://schemas.microsoft.com/office/drawing/2014/main" id="{201A3F9A-A9F4-4296-A619-8177EECE7141}"/>
            </a:ext>
          </a:extLst>
        </xdr:cNvPr>
        <xdr:cNvSpPr/>
      </xdr:nvSpPr>
      <xdr:spPr>
        <a:xfrm>
          <a:off x="11231880" y="687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56606</xdr:rowOff>
    </xdr:from>
    <xdr:to>
      <xdr:col>71</xdr:col>
      <xdr:colOff>177800</xdr:colOff>
      <xdr:row>41</xdr:row>
      <xdr:rowOff>108857</xdr:rowOff>
    </xdr:to>
    <xdr:cxnSp macro="">
      <xdr:nvCxnSpPr>
        <xdr:cNvPr id="147" name="直線コネクタ 146">
          <a:extLst>
            <a:ext uri="{FF2B5EF4-FFF2-40B4-BE49-F238E27FC236}">
              <a16:creationId xmlns:a16="http://schemas.microsoft.com/office/drawing/2014/main" id="{C3B1EBFB-9867-40D6-9188-D2CCA4F216DB}"/>
            </a:ext>
          </a:extLst>
        </xdr:cNvPr>
        <xdr:cNvCxnSpPr/>
      </xdr:nvCxnSpPr>
      <xdr:spPr>
        <a:xfrm>
          <a:off x="11282680" y="6929846"/>
          <a:ext cx="78994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115769</xdr:rowOff>
    </xdr:from>
    <xdr:ext cx="405111" cy="259045"/>
    <xdr:sp macro="" textlink="">
      <xdr:nvSpPr>
        <xdr:cNvPr id="148" name="n_1aveValue【一般廃棄物処理施設】&#10;有形固定資産減価償却率">
          <a:extLst>
            <a:ext uri="{FF2B5EF4-FFF2-40B4-BE49-F238E27FC236}">
              <a16:creationId xmlns:a16="http://schemas.microsoft.com/office/drawing/2014/main" id="{EE8964C8-5166-4C70-9F73-C9B178501EE6}"/>
            </a:ext>
          </a:extLst>
        </xdr:cNvPr>
        <xdr:cNvSpPr txBox="1"/>
      </xdr:nvSpPr>
      <xdr:spPr>
        <a:xfrm>
          <a:off x="13437244" y="6150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119034</xdr:rowOff>
    </xdr:from>
    <xdr:ext cx="405111" cy="259045"/>
    <xdr:sp macro="" textlink="">
      <xdr:nvSpPr>
        <xdr:cNvPr id="149" name="n_2aveValue【一般廃棄物処理施設】&#10;有形固定資産減価償却率">
          <a:extLst>
            <a:ext uri="{FF2B5EF4-FFF2-40B4-BE49-F238E27FC236}">
              <a16:creationId xmlns:a16="http://schemas.microsoft.com/office/drawing/2014/main" id="{C9500CDB-E2AE-4762-B0EB-07B1A41C34DE}"/>
            </a:ext>
          </a:extLst>
        </xdr:cNvPr>
        <xdr:cNvSpPr txBox="1"/>
      </xdr:nvSpPr>
      <xdr:spPr>
        <a:xfrm>
          <a:off x="12675244" y="615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40657</xdr:rowOff>
    </xdr:from>
    <xdr:ext cx="405111" cy="259045"/>
    <xdr:sp macro="" textlink="">
      <xdr:nvSpPr>
        <xdr:cNvPr id="150" name="n_3aveValue【一般廃棄物処理施設】&#10;有形固定資産減価償却率">
          <a:extLst>
            <a:ext uri="{FF2B5EF4-FFF2-40B4-BE49-F238E27FC236}">
              <a16:creationId xmlns:a16="http://schemas.microsoft.com/office/drawing/2014/main" id="{986D4BE1-39BD-4B95-A375-F7C662BF126F}"/>
            </a:ext>
          </a:extLst>
        </xdr:cNvPr>
        <xdr:cNvSpPr txBox="1"/>
      </xdr:nvSpPr>
      <xdr:spPr>
        <a:xfrm>
          <a:off x="11900544" y="624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32493</xdr:rowOff>
    </xdr:from>
    <xdr:ext cx="405111" cy="259045"/>
    <xdr:sp macro="" textlink="">
      <xdr:nvSpPr>
        <xdr:cNvPr id="151" name="n_4aveValue【一般廃棄物処理施設】&#10;有形固定資産減価償却率">
          <a:extLst>
            <a:ext uri="{FF2B5EF4-FFF2-40B4-BE49-F238E27FC236}">
              <a16:creationId xmlns:a16="http://schemas.microsoft.com/office/drawing/2014/main" id="{6C96FF9C-DAC5-45DC-B93D-91B19F3FCDA9}"/>
            </a:ext>
          </a:extLst>
        </xdr:cNvPr>
        <xdr:cNvSpPr txBox="1"/>
      </xdr:nvSpPr>
      <xdr:spPr>
        <a:xfrm>
          <a:off x="11102984" y="6235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34851</xdr:rowOff>
    </xdr:from>
    <xdr:ext cx="405111" cy="259045"/>
    <xdr:sp macro="" textlink="">
      <xdr:nvSpPr>
        <xdr:cNvPr id="152" name="n_1mainValue【一般廃棄物処理施設】&#10;有形固定資産減価償却率">
          <a:extLst>
            <a:ext uri="{FF2B5EF4-FFF2-40B4-BE49-F238E27FC236}">
              <a16:creationId xmlns:a16="http://schemas.microsoft.com/office/drawing/2014/main" id="{48C85BE4-6ACA-4AA1-B6E7-FC2E7D27E2FA}"/>
            </a:ext>
          </a:extLst>
        </xdr:cNvPr>
        <xdr:cNvSpPr txBox="1"/>
      </xdr:nvSpPr>
      <xdr:spPr>
        <a:xfrm>
          <a:off x="13437244" y="7075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13624</xdr:rowOff>
    </xdr:from>
    <xdr:ext cx="405111" cy="259045"/>
    <xdr:sp macro="" textlink="">
      <xdr:nvSpPr>
        <xdr:cNvPr id="153" name="n_2mainValue【一般廃棄物処理施設】&#10;有形固定資産減価償却率">
          <a:extLst>
            <a:ext uri="{FF2B5EF4-FFF2-40B4-BE49-F238E27FC236}">
              <a16:creationId xmlns:a16="http://schemas.microsoft.com/office/drawing/2014/main" id="{5817A806-DE3D-420F-A433-D5FFC4E27528}"/>
            </a:ext>
          </a:extLst>
        </xdr:cNvPr>
        <xdr:cNvSpPr txBox="1"/>
      </xdr:nvSpPr>
      <xdr:spPr>
        <a:xfrm>
          <a:off x="12675244" y="7054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150784</xdr:rowOff>
    </xdr:from>
    <xdr:ext cx="405111" cy="259045"/>
    <xdr:sp macro="" textlink="">
      <xdr:nvSpPr>
        <xdr:cNvPr id="154" name="n_3mainValue【一般廃棄物処理施設】&#10;有形固定資産減価償却率">
          <a:extLst>
            <a:ext uri="{FF2B5EF4-FFF2-40B4-BE49-F238E27FC236}">
              <a16:creationId xmlns:a16="http://schemas.microsoft.com/office/drawing/2014/main" id="{0285BE7E-72C6-4F8C-BCD4-8BCEB0994ACB}"/>
            </a:ext>
          </a:extLst>
        </xdr:cNvPr>
        <xdr:cNvSpPr txBox="1"/>
      </xdr:nvSpPr>
      <xdr:spPr>
        <a:xfrm>
          <a:off x="11900544" y="7024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98533</xdr:rowOff>
    </xdr:from>
    <xdr:ext cx="405111" cy="259045"/>
    <xdr:sp macro="" textlink="">
      <xdr:nvSpPr>
        <xdr:cNvPr id="155" name="n_4mainValue【一般廃棄物処理施設】&#10;有形固定資産減価償却率">
          <a:extLst>
            <a:ext uri="{FF2B5EF4-FFF2-40B4-BE49-F238E27FC236}">
              <a16:creationId xmlns:a16="http://schemas.microsoft.com/office/drawing/2014/main" id="{E1AE9DDB-53C0-4433-B607-CD0ED6165DFE}"/>
            </a:ext>
          </a:extLst>
        </xdr:cNvPr>
        <xdr:cNvSpPr txBox="1"/>
      </xdr:nvSpPr>
      <xdr:spPr>
        <a:xfrm>
          <a:off x="11102984" y="6971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156" name="正方形/長方形 155">
          <a:extLst>
            <a:ext uri="{FF2B5EF4-FFF2-40B4-BE49-F238E27FC236}">
              <a16:creationId xmlns:a16="http://schemas.microsoft.com/office/drawing/2014/main" id="{6BE6BA27-4A03-4666-B192-A883C26FF743}"/>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157" name="正方形/長方形 156">
          <a:extLst>
            <a:ext uri="{FF2B5EF4-FFF2-40B4-BE49-F238E27FC236}">
              <a16:creationId xmlns:a16="http://schemas.microsoft.com/office/drawing/2014/main" id="{7136831E-E57D-448B-8494-C492DBE887AA}"/>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158" name="正方形/長方形 157">
          <a:extLst>
            <a:ext uri="{FF2B5EF4-FFF2-40B4-BE49-F238E27FC236}">
              <a16:creationId xmlns:a16="http://schemas.microsoft.com/office/drawing/2014/main" id="{21C0DDC6-09B7-4A49-9C29-AA0AFB00D105}"/>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159" name="正方形/長方形 158">
          <a:extLst>
            <a:ext uri="{FF2B5EF4-FFF2-40B4-BE49-F238E27FC236}">
              <a16:creationId xmlns:a16="http://schemas.microsoft.com/office/drawing/2014/main" id="{4EB20E3B-DDD6-4DF3-94E5-6094F3D7676E}"/>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160" name="正方形/長方形 159">
          <a:extLst>
            <a:ext uri="{FF2B5EF4-FFF2-40B4-BE49-F238E27FC236}">
              <a16:creationId xmlns:a16="http://schemas.microsoft.com/office/drawing/2014/main" id="{3CAF20A2-4ACE-4374-8BE5-3D3A4EA64AC6}"/>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161" name="正方形/長方形 160">
          <a:extLst>
            <a:ext uri="{FF2B5EF4-FFF2-40B4-BE49-F238E27FC236}">
              <a16:creationId xmlns:a16="http://schemas.microsoft.com/office/drawing/2014/main" id="{FFB71878-FC47-463D-B551-C10F0255C335}"/>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62" name="正方形/長方形 161">
          <a:extLst>
            <a:ext uri="{FF2B5EF4-FFF2-40B4-BE49-F238E27FC236}">
              <a16:creationId xmlns:a16="http://schemas.microsoft.com/office/drawing/2014/main" id="{1FEDF8BE-EA44-43E5-BFE3-953656CCBA12}"/>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63" name="正方形/長方形 162">
          <a:extLst>
            <a:ext uri="{FF2B5EF4-FFF2-40B4-BE49-F238E27FC236}">
              <a16:creationId xmlns:a16="http://schemas.microsoft.com/office/drawing/2014/main" id="{CAE6D04B-0AF0-4FCE-BFF1-BDBB4DD2242D}"/>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164" name="テキスト ボックス 163">
          <a:extLst>
            <a:ext uri="{FF2B5EF4-FFF2-40B4-BE49-F238E27FC236}">
              <a16:creationId xmlns:a16="http://schemas.microsoft.com/office/drawing/2014/main" id="{0B031E4F-8038-4224-8A22-2785FE3A9A2D}"/>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165" name="直線コネクタ 164">
          <a:extLst>
            <a:ext uri="{FF2B5EF4-FFF2-40B4-BE49-F238E27FC236}">
              <a16:creationId xmlns:a16="http://schemas.microsoft.com/office/drawing/2014/main" id="{6CF1E8C9-EDF0-467F-808C-30AF96E3064B}"/>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166" name="直線コネクタ 165">
          <a:extLst>
            <a:ext uri="{FF2B5EF4-FFF2-40B4-BE49-F238E27FC236}">
              <a16:creationId xmlns:a16="http://schemas.microsoft.com/office/drawing/2014/main" id="{D2AFE7E3-A8D4-404D-964D-E384E1B97EFE}"/>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167" name="テキスト ボックス 166">
          <a:extLst>
            <a:ext uri="{FF2B5EF4-FFF2-40B4-BE49-F238E27FC236}">
              <a16:creationId xmlns:a16="http://schemas.microsoft.com/office/drawing/2014/main" id="{1FAA7514-D2E1-404E-B69A-61E6499650D6}"/>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168" name="直線コネクタ 167">
          <a:extLst>
            <a:ext uri="{FF2B5EF4-FFF2-40B4-BE49-F238E27FC236}">
              <a16:creationId xmlns:a16="http://schemas.microsoft.com/office/drawing/2014/main" id="{7B0178B9-7627-4826-A55B-3554D5217C7B}"/>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169" name="テキスト ボックス 168">
          <a:extLst>
            <a:ext uri="{FF2B5EF4-FFF2-40B4-BE49-F238E27FC236}">
              <a16:creationId xmlns:a16="http://schemas.microsoft.com/office/drawing/2014/main" id="{8D2B92C7-E330-4870-AFB3-6D7BA5501049}"/>
            </a:ext>
          </a:extLst>
        </xdr:cNvPr>
        <xdr:cNvSpPr txBox="1"/>
      </xdr:nvSpPr>
      <xdr:spPr>
        <a:xfrm>
          <a:off x="15499308" y="641859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170" name="直線コネクタ 169">
          <a:extLst>
            <a:ext uri="{FF2B5EF4-FFF2-40B4-BE49-F238E27FC236}">
              <a16:creationId xmlns:a16="http://schemas.microsoft.com/office/drawing/2014/main" id="{D49D2F2F-EA1B-433A-8E27-9D42BCF85C43}"/>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171" name="テキスト ボックス 170">
          <a:extLst>
            <a:ext uri="{FF2B5EF4-FFF2-40B4-BE49-F238E27FC236}">
              <a16:creationId xmlns:a16="http://schemas.microsoft.com/office/drawing/2014/main" id="{C6AAA8D0-45FA-41E9-A685-A4E798904E0E}"/>
            </a:ext>
          </a:extLst>
        </xdr:cNvPr>
        <xdr:cNvSpPr txBox="1"/>
      </xdr:nvSpPr>
      <xdr:spPr>
        <a:xfrm>
          <a:off x="15499308" y="59728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172" name="直線コネクタ 171">
          <a:extLst>
            <a:ext uri="{FF2B5EF4-FFF2-40B4-BE49-F238E27FC236}">
              <a16:creationId xmlns:a16="http://schemas.microsoft.com/office/drawing/2014/main" id="{1DB7DDCE-1AD7-4838-B98A-E627D78C6161}"/>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173" name="テキスト ボックス 172">
          <a:extLst>
            <a:ext uri="{FF2B5EF4-FFF2-40B4-BE49-F238E27FC236}">
              <a16:creationId xmlns:a16="http://schemas.microsoft.com/office/drawing/2014/main" id="{28F63E50-4C69-40D0-BFB9-2B556F19A0C8}"/>
            </a:ext>
          </a:extLst>
        </xdr:cNvPr>
        <xdr:cNvSpPr txBox="1"/>
      </xdr:nvSpPr>
      <xdr:spPr>
        <a:xfrm>
          <a:off x="15499308" y="55270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174" name="直線コネクタ 173">
          <a:extLst>
            <a:ext uri="{FF2B5EF4-FFF2-40B4-BE49-F238E27FC236}">
              <a16:creationId xmlns:a16="http://schemas.microsoft.com/office/drawing/2014/main" id="{AA522A45-EBC8-47CE-8BFE-E413ABD371C7}"/>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175" name="テキスト ボックス 174">
          <a:extLst>
            <a:ext uri="{FF2B5EF4-FFF2-40B4-BE49-F238E27FC236}">
              <a16:creationId xmlns:a16="http://schemas.microsoft.com/office/drawing/2014/main" id="{2DBFF284-9E56-4359-AE94-6EAA6CD3A333}"/>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176" name="【一般廃棄物処理施設】&#10;一人当たり有形固定資産（償却資産）額グラフ枠">
          <a:extLst>
            <a:ext uri="{FF2B5EF4-FFF2-40B4-BE49-F238E27FC236}">
              <a16:creationId xmlns:a16="http://schemas.microsoft.com/office/drawing/2014/main" id="{8C644CD9-4FF8-4D4F-8C0E-F3158D56517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80039</xdr:rowOff>
    </xdr:from>
    <xdr:to>
      <xdr:col>116</xdr:col>
      <xdr:colOff>62864</xdr:colOff>
      <xdr:row>41</xdr:row>
      <xdr:rowOff>132173</xdr:rowOff>
    </xdr:to>
    <xdr:cxnSp macro="">
      <xdr:nvCxnSpPr>
        <xdr:cNvPr id="177" name="直線コネクタ 176">
          <a:extLst>
            <a:ext uri="{FF2B5EF4-FFF2-40B4-BE49-F238E27FC236}">
              <a16:creationId xmlns:a16="http://schemas.microsoft.com/office/drawing/2014/main" id="{9894D689-20CA-4139-9DFA-1587625F6AF8}"/>
            </a:ext>
          </a:extLst>
        </xdr:cNvPr>
        <xdr:cNvCxnSpPr/>
      </xdr:nvCxnSpPr>
      <xdr:spPr>
        <a:xfrm flipV="1">
          <a:off x="19509104" y="5612159"/>
          <a:ext cx="0" cy="1393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136000</xdr:rowOff>
    </xdr:from>
    <xdr:ext cx="469744" cy="259045"/>
    <xdr:sp macro="" textlink="">
      <xdr:nvSpPr>
        <xdr:cNvPr id="178" name="【一般廃棄物処理施設】&#10;一人当たり有形固定資産（償却資産）額最小値テキスト">
          <a:extLst>
            <a:ext uri="{FF2B5EF4-FFF2-40B4-BE49-F238E27FC236}">
              <a16:creationId xmlns:a16="http://schemas.microsoft.com/office/drawing/2014/main" id="{CC2A7779-3909-4CE6-96E8-22243D3C94D5}"/>
            </a:ext>
          </a:extLst>
        </xdr:cNvPr>
        <xdr:cNvSpPr txBox="1"/>
      </xdr:nvSpPr>
      <xdr:spPr>
        <a:xfrm>
          <a:off x="19547840" y="700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132173</xdr:rowOff>
    </xdr:from>
    <xdr:to>
      <xdr:col>116</xdr:col>
      <xdr:colOff>152400</xdr:colOff>
      <xdr:row>41</xdr:row>
      <xdr:rowOff>132173</xdr:rowOff>
    </xdr:to>
    <xdr:cxnSp macro="">
      <xdr:nvCxnSpPr>
        <xdr:cNvPr id="179" name="直線コネクタ 178">
          <a:extLst>
            <a:ext uri="{FF2B5EF4-FFF2-40B4-BE49-F238E27FC236}">
              <a16:creationId xmlns:a16="http://schemas.microsoft.com/office/drawing/2014/main" id="{BDE68207-B3E2-4F80-89FE-60FBB723B18F}"/>
            </a:ext>
          </a:extLst>
        </xdr:cNvPr>
        <xdr:cNvCxnSpPr/>
      </xdr:nvCxnSpPr>
      <xdr:spPr>
        <a:xfrm>
          <a:off x="19443700" y="70054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26716</xdr:rowOff>
    </xdr:from>
    <xdr:ext cx="690189" cy="259045"/>
    <xdr:sp macro="" textlink="">
      <xdr:nvSpPr>
        <xdr:cNvPr id="180" name="【一般廃棄物処理施設】&#10;一人当たり有形固定資産（償却資産）額最大値テキスト">
          <a:extLst>
            <a:ext uri="{FF2B5EF4-FFF2-40B4-BE49-F238E27FC236}">
              <a16:creationId xmlns:a16="http://schemas.microsoft.com/office/drawing/2014/main" id="{B7491D9C-8B46-429B-9908-156A9425925B}"/>
            </a:ext>
          </a:extLst>
        </xdr:cNvPr>
        <xdr:cNvSpPr txBox="1"/>
      </xdr:nvSpPr>
      <xdr:spPr>
        <a:xfrm>
          <a:off x="19547840" y="53911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3,116,603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80039</xdr:rowOff>
    </xdr:from>
    <xdr:to>
      <xdr:col>116</xdr:col>
      <xdr:colOff>152400</xdr:colOff>
      <xdr:row>33</xdr:row>
      <xdr:rowOff>80039</xdr:rowOff>
    </xdr:to>
    <xdr:cxnSp macro="">
      <xdr:nvCxnSpPr>
        <xdr:cNvPr id="181" name="直線コネクタ 180">
          <a:extLst>
            <a:ext uri="{FF2B5EF4-FFF2-40B4-BE49-F238E27FC236}">
              <a16:creationId xmlns:a16="http://schemas.microsoft.com/office/drawing/2014/main" id="{EA4B2C23-02E7-44A3-9BBB-488BC096A192}"/>
            </a:ext>
          </a:extLst>
        </xdr:cNvPr>
        <xdr:cNvCxnSpPr/>
      </xdr:nvCxnSpPr>
      <xdr:spPr>
        <a:xfrm>
          <a:off x="19443700" y="56121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146162</xdr:rowOff>
    </xdr:from>
    <xdr:ext cx="599010" cy="259045"/>
    <xdr:sp macro="" textlink="">
      <xdr:nvSpPr>
        <xdr:cNvPr id="182" name="【一般廃棄物処理施設】&#10;一人当たり有形固定資産（償却資産）額平均値テキスト">
          <a:extLst>
            <a:ext uri="{FF2B5EF4-FFF2-40B4-BE49-F238E27FC236}">
              <a16:creationId xmlns:a16="http://schemas.microsoft.com/office/drawing/2014/main" id="{774E352F-3F0F-4B6F-BC9D-37F957FFB959}"/>
            </a:ext>
          </a:extLst>
        </xdr:cNvPr>
        <xdr:cNvSpPr txBox="1"/>
      </xdr:nvSpPr>
      <xdr:spPr>
        <a:xfrm>
          <a:off x="19547840" y="66841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123285</xdr:rowOff>
    </xdr:from>
    <xdr:to>
      <xdr:col>116</xdr:col>
      <xdr:colOff>114300</xdr:colOff>
      <xdr:row>41</xdr:row>
      <xdr:rowOff>53435</xdr:rowOff>
    </xdr:to>
    <xdr:sp macro="" textlink="">
      <xdr:nvSpPr>
        <xdr:cNvPr id="183" name="フローチャート: 判断 182">
          <a:extLst>
            <a:ext uri="{FF2B5EF4-FFF2-40B4-BE49-F238E27FC236}">
              <a16:creationId xmlns:a16="http://schemas.microsoft.com/office/drawing/2014/main" id="{02F62B8A-D7DB-4484-B26D-34707EA7892C}"/>
            </a:ext>
          </a:extLst>
        </xdr:cNvPr>
        <xdr:cNvSpPr/>
      </xdr:nvSpPr>
      <xdr:spPr>
        <a:xfrm>
          <a:off x="19458940" y="68288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136395</xdr:rowOff>
    </xdr:from>
    <xdr:to>
      <xdr:col>112</xdr:col>
      <xdr:colOff>38100</xdr:colOff>
      <xdr:row>41</xdr:row>
      <xdr:rowOff>66545</xdr:rowOff>
    </xdr:to>
    <xdr:sp macro="" textlink="">
      <xdr:nvSpPr>
        <xdr:cNvPr id="184" name="フローチャート: 判断 183">
          <a:extLst>
            <a:ext uri="{FF2B5EF4-FFF2-40B4-BE49-F238E27FC236}">
              <a16:creationId xmlns:a16="http://schemas.microsoft.com/office/drawing/2014/main" id="{77585925-3DB4-4D2D-A26F-50F73FB7411C}"/>
            </a:ext>
          </a:extLst>
        </xdr:cNvPr>
        <xdr:cNvSpPr/>
      </xdr:nvSpPr>
      <xdr:spPr>
        <a:xfrm>
          <a:off x="18735040" y="68419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118345</xdr:rowOff>
    </xdr:from>
    <xdr:to>
      <xdr:col>107</xdr:col>
      <xdr:colOff>101600</xdr:colOff>
      <xdr:row>41</xdr:row>
      <xdr:rowOff>48495</xdr:rowOff>
    </xdr:to>
    <xdr:sp macro="" textlink="">
      <xdr:nvSpPr>
        <xdr:cNvPr id="185" name="フローチャート: 判断 184">
          <a:extLst>
            <a:ext uri="{FF2B5EF4-FFF2-40B4-BE49-F238E27FC236}">
              <a16:creationId xmlns:a16="http://schemas.microsoft.com/office/drawing/2014/main" id="{E779BA03-FAFA-43DE-BF38-E0B668B264BF}"/>
            </a:ext>
          </a:extLst>
        </xdr:cNvPr>
        <xdr:cNvSpPr/>
      </xdr:nvSpPr>
      <xdr:spPr>
        <a:xfrm>
          <a:off x="17937480" y="68239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27940</xdr:rowOff>
    </xdr:from>
    <xdr:to>
      <xdr:col>102</xdr:col>
      <xdr:colOff>165100</xdr:colOff>
      <xdr:row>41</xdr:row>
      <xdr:rowOff>129540</xdr:rowOff>
    </xdr:to>
    <xdr:sp macro="" textlink="">
      <xdr:nvSpPr>
        <xdr:cNvPr id="186" name="フローチャート: 判断 185">
          <a:extLst>
            <a:ext uri="{FF2B5EF4-FFF2-40B4-BE49-F238E27FC236}">
              <a16:creationId xmlns:a16="http://schemas.microsoft.com/office/drawing/2014/main" id="{2E1437CB-8525-4562-8D93-B6855C3A8130}"/>
            </a:ext>
          </a:extLst>
        </xdr:cNvPr>
        <xdr:cNvSpPr/>
      </xdr:nvSpPr>
      <xdr:spPr>
        <a:xfrm>
          <a:off x="17162780" y="690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23905</xdr:rowOff>
    </xdr:from>
    <xdr:to>
      <xdr:col>98</xdr:col>
      <xdr:colOff>38100</xdr:colOff>
      <xdr:row>41</xdr:row>
      <xdr:rowOff>125505</xdr:rowOff>
    </xdr:to>
    <xdr:sp macro="" textlink="">
      <xdr:nvSpPr>
        <xdr:cNvPr id="187" name="フローチャート: 判断 186">
          <a:extLst>
            <a:ext uri="{FF2B5EF4-FFF2-40B4-BE49-F238E27FC236}">
              <a16:creationId xmlns:a16="http://schemas.microsoft.com/office/drawing/2014/main" id="{F884026C-FF9C-47C8-A6AC-F4E9284384E6}"/>
            </a:ext>
          </a:extLst>
        </xdr:cNvPr>
        <xdr:cNvSpPr/>
      </xdr:nvSpPr>
      <xdr:spPr>
        <a:xfrm>
          <a:off x="16388080" y="689714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188" name="テキスト ボックス 187">
          <a:extLst>
            <a:ext uri="{FF2B5EF4-FFF2-40B4-BE49-F238E27FC236}">
              <a16:creationId xmlns:a16="http://schemas.microsoft.com/office/drawing/2014/main" id="{D9F86839-E07C-4284-B276-451D88DD3C63}"/>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189" name="テキスト ボックス 188">
          <a:extLst>
            <a:ext uri="{FF2B5EF4-FFF2-40B4-BE49-F238E27FC236}">
              <a16:creationId xmlns:a16="http://schemas.microsoft.com/office/drawing/2014/main" id="{60B493C8-7883-4A2F-B413-0114A847B3D5}"/>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190" name="テキスト ボックス 189">
          <a:extLst>
            <a:ext uri="{FF2B5EF4-FFF2-40B4-BE49-F238E27FC236}">
              <a16:creationId xmlns:a16="http://schemas.microsoft.com/office/drawing/2014/main" id="{F7D282BF-E34F-42E6-8E80-D65844F272A6}"/>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191" name="テキスト ボックス 190">
          <a:extLst>
            <a:ext uri="{FF2B5EF4-FFF2-40B4-BE49-F238E27FC236}">
              <a16:creationId xmlns:a16="http://schemas.microsoft.com/office/drawing/2014/main" id="{3653F916-D288-4DAF-81E3-F9C09BF7166A}"/>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192" name="テキスト ボックス 191">
          <a:extLst>
            <a:ext uri="{FF2B5EF4-FFF2-40B4-BE49-F238E27FC236}">
              <a16:creationId xmlns:a16="http://schemas.microsoft.com/office/drawing/2014/main" id="{87C1515C-FA08-4A5C-BC31-1CFFDC16AEF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8823</xdr:rowOff>
    </xdr:from>
    <xdr:to>
      <xdr:col>116</xdr:col>
      <xdr:colOff>114300</xdr:colOff>
      <xdr:row>41</xdr:row>
      <xdr:rowOff>110423</xdr:rowOff>
    </xdr:to>
    <xdr:sp macro="" textlink="">
      <xdr:nvSpPr>
        <xdr:cNvPr id="193" name="楕円 192">
          <a:extLst>
            <a:ext uri="{FF2B5EF4-FFF2-40B4-BE49-F238E27FC236}">
              <a16:creationId xmlns:a16="http://schemas.microsoft.com/office/drawing/2014/main" id="{03A1E3AF-0C55-4F92-B12F-407C5EF123AE}"/>
            </a:ext>
          </a:extLst>
        </xdr:cNvPr>
        <xdr:cNvSpPr/>
      </xdr:nvSpPr>
      <xdr:spPr>
        <a:xfrm>
          <a:off x="19458940" y="688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101712</xdr:rowOff>
    </xdr:from>
    <xdr:ext cx="599010" cy="259045"/>
    <xdr:sp macro="" textlink="">
      <xdr:nvSpPr>
        <xdr:cNvPr id="194" name="【一般廃棄物処理施設】&#10;一人当たり有形固定資産（償却資産）額該当値テキスト">
          <a:extLst>
            <a:ext uri="{FF2B5EF4-FFF2-40B4-BE49-F238E27FC236}">
              <a16:creationId xmlns:a16="http://schemas.microsoft.com/office/drawing/2014/main" id="{94DD3322-7235-42CE-A431-9DF9930575C6}"/>
            </a:ext>
          </a:extLst>
        </xdr:cNvPr>
        <xdr:cNvSpPr txBox="1"/>
      </xdr:nvSpPr>
      <xdr:spPr>
        <a:xfrm>
          <a:off x="19547840" y="6807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11097</xdr:rowOff>
    </xdr:from>
    <xdr:to>
      <xdr:col>112</xdr:col>
      <xdr:colOff>38100</xdr:colOff>
      <xdr:row>41</xdr:row>
      <xdr:rowOff>112697</xdr:rowOff>
    </xdr:to>
    <xdr:sp macro="" textlink="">
      <xdr:nvSpPr>
        <xdr:cNvPr id="195" name="楕円 194">
          <a:extLst>
            <a:ext uri="{FF2B5EF4-FFF2-40B4-BE49-F238E27FC236}">
              <a16:creationId xmlns:a16="http://schemas.microsoft.com/office/drawing/2014/main" id="{605E1725-5383-48CB-838B-F636A65130F8}"/>
            </a:ext>
          </a:extLst>
        </xdr:cNvPr>
        <xdr:cNvSpPr/>
      </xdr:nvSpPr>
      <xdr:spPr>
        <a:xfrm>
          <a:off x="18735040" y="688433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59623</xdr:rowOff>
    </xdr:from>
    <xdr:to>
      <xdr:col>116</xdr:col>
      <xdr:colOff>63500</xdr:colOff>
      <xdr:row>41</xdr:row>
      <xdr:rowOff>61897</xdr:rowOff>
    </xdr:to>
    <xdr:cxnSp macro="">
      <xdr:nvCxnSpPr>
        <xdr:cNvPr id="196" name="直線コネクタ 195">
          <a:extLst>
            <a:ext uri="{FF2B5EF4-FFF2-40B4-BE49-F238E27FC236}">
              <a16:creationId xmlns:a16="http://schemas.microsoft.com/office/drawing/2014/main" id="{76690856-B033-46B9-AC69-983B76D0AB9D}"/>
            </a:ext>
          </a:extLst>
        </xdr:cNvPr>
        <xdr:cNvCxnSpPr/>
      </xdr:nvCxnSpPr>
      <xdr:spPr>
        <a:xfrm flipV="1">
          <a:off x="18778220" y="6932863"/>
          <a:ext cx="731520" cy="2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12443</xdr:rowOff>
    </xdr:from>
    <xdr:to>
      <xdr:col>107</xdr:col>
      <xdr:colOff>101600</xdr:colOff>
      <xdr:row>41</xdr:row>
      <xdr:rowOff>114043</xdr:rowOff>
    </xdr:to>
    <xdr:sp macro="" textlink="">
      <xdr:nvSpPr>
        <xdr:cNvPr id="197" name="楕円 196">
          <a:extLst>
            <a:ext uri="{FF2B5EF4-FFF2-40B4-BE49-F238E27FC236}">
              <a16:creationId xmlns:a16="http://schemas.microsoft.com/office/drawing/2014/main" id="{F18C61EF-77C9-434F-B4A2-AEB04E63EF39}"/>
            </a:ext>
          </a:extLst>
        </xdr:cNvPr>
        <xdr:cNvSpPr/>
      </xdr:nvSpPr>
      <xdr:spPr>
        <a:xfrm>
          <a:off x="17937480" y="688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61897</xdr:rowOff>
    </xdr:from>
    <xdr:to>
      <xdr:col>111</xdr:col>
      <xdr:colOff>177800</xdr:colOff>
      <xdr:row>41</xdr:row>
      <xdr:rowOff>63243</xdr:rowOff>
    </xdr:to>
    <xdr:cxnSp macro="">
      <xdr:nvCxnSpPr>
        <xdr:cNvPr id="198" name="直線コネクタ 197">
          <a:extLst>
            <a:ext uri="{FF2B5EF4-FFF2-40B4-BE49-F238E27FC236}">
              <a16:creationId xmlns:a16="http://schemas.microsoft.com/office/drawing/2014/main" id="{B8997F14-A9DC-40DE-A419-3336622AF364}"/>
            </a:ext>
          </a:extLst>
        </xdr:cNvPr>
        <xdr:cNvCxnSpPr/>
      </xdr:nvCxnSpPr>
      <xdr:spPr>
        <a:xfrm flipV="1">
          <a:off x="17988280" y="6935137"/>
          <a:ext cx="789940" cy="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13097</xdr:rowOff>
    </xdr:from>
    <xdr:to>
      <xdr:col>102</xdr:col>
      <xdr:colOff>165100</xdr:colOff>
      <xdr:row>41</xdr:row>
      <xdr:rowOff>114697</xdr:rowOff>
    </xdr:to>
    <xdr:sp macro="" textlink="">
      <xdr:nvSpPr>
        <xdr:cNvPr id="199" name="楕円 198">
          <a:extLst>
            <a:ext uri="{FF2B5EF4-FFF2-40B4-BE49-F238E27FC236}">
              <a16:creationId xmlns:a16="http://schemas.microsoft.com/office/drawing/2014/main" id="{B3876D98-F975-4241-9808-43A18BA05AE9}"/>
            </a:ext>
          </a:extLst>
        </xdr:cNvPr>
        <xdr:cNvSpPr/>
      </xdr:nvSpPr>
      <xdr:spPr>
        <a:xfrm>
          <a:off x="17162780" y="6886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63243</xdr:rowOff>
    </xdr:from>
    <xdr:to>
      <xdr:col>107</xdr:col>
      <xdr:colOff>50800</xdr:colOff>
      <xdr:row>41</xdr:row>
      <xdr:rowOff>63897</xdr:rowOff>
    </xdr:to>
    <xdr:cxnSp macro="">
      <xdr:nvCxnSpPr>
        <xdr:cNvPr id="200" name="直線コネクタ 199">
          <a:extLst>
            <a:ext uri="{FF2B5EF4-FFF2-40B4-BE49-F238E27FC236}">
              <a16:creationId xmlns:a16="http://schemas.microsoft.com/office/drawing/2014/main" id="{E1FB6FBC-471A-4318-B395-7FA71BC38A9E}"/>
            </a:ext>
          </a:extLst>
        </xdr:cNvPr>
        <xdr:cNvCxnSpPr/>
      </xdr:nvCxnSpPr>
      <xdr:spPr>
        <a:xfrm flipV="1">
          <a:off x="17213580" y="6936483"/>
          <a:ext cx="77470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14987</xdr:rowOff>
    </xdr:from>
    <xdr:to>
      <xdr:col>98</xdr:col>
      <xdr:colOff>38100</xdr:colOff>
      <xdr:row>41</xdr:row>
      <xdr:rowOff>116587</xdr:rowOff>
    </xdr:to>
    <xdr:sp macro="" textlink="">
      <xdr:nvSpPr>
        <xdr:cNvPr id="201" name="楕円 200">
          <a:extLst>
            <a:ext uri="{FF2B5EF4-FFF2-40B4-BE49-F238E27FC236}">
              <a16:creationId xmlns:a16="http://schemas.microsoft.com/office/drawing/2014/main" id="{16C9690E-1274-4F24-B1C7-1D817493F693}"/>
            </a:ext>
          </a:extLst>
        </xdr:cNvPr>
        <xdr:cNvSpPr/>
      </xdr:nvSpPr>
      <xdr:spPr>
        <a:xfrm>
          <a:off x="16388080" y="688822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63897</xdr:rowOff>
    </xdr:from>
    <xdr:to>
      <xdr:col>102</xdr:col>
      <xdr:colOff>114300</xdr:colOff>
      <xdr:row>41</xdr:row>
      <xdr:rowOff>65787</xdr:rowOff>
    </xdr:to>
    <xdr:cxnSp macro="">
      <xdr:nvCxnSpPr>
        <xdr:cNvPr id="202" name="直線コネクタ 201">
          <a:extLst>
            <a:ext uri="{FF2B5EF4-FFF2-40B4-BE49-F238E27FC236}">
              <a16:creationId xmlns:a16="http://schemas.microsoft.com/office/drawing/2014/main" id="{63DA1294-31F1-439F-91F6-B19EB33B7C27}"/>
            </a:ext>
          </a:extLst>
        </xdr:cNvPr>
        <xdr:cNvCxnSpPr/>
      </xdr:nvCxnSpPr>
      <xdr:spPr>
        <a:xfrm flipV="1">
          <a:off x="16431260" y="6937137"/>
          <a:ext cx="782320" cy="1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83072</xdr:rowOff>
    </xdr:from>
    <xdr:ext cx="599010" cy="259045"/>
    <xdr:sp macro="" textlink="">
      <xdr:nvSpPr>
        <xdr:cNvPr id="203" name="n_1aveValue【一般廃棄物処理施設】&#10;一人当たり有形固定資産（償却資産）額">
          <a:extLst>
            <a:ext uri="{FF2B5EF4-FFF2-40B4-BE49-F238E27FC236}">
              <a16:creationId xmlns:a16="http://schemas.microsoft.com/office/drawing/2014/main" id="{F0383AC2-9392-413F-BFF3-47C90F99010D}"/>
            </a:ext>
          </a:extLst>
        </xdr:cNvPr>
        <xdr:cNvSpPr txBox="1"/>
      </xdr:nvSpPr>
      <xdr:spPr>
        <a:xfrm>
          <a:off x="18496495" y="6621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65022</xdr:rowOff>
    </xdr:from>
    <xdr:ext cx="599010" cy="259045"/>
    <xdr:sp macro="" textlink="">
      <xdr:nvSpPr>
        <xdr:cNvPr id="204" name="n_2aveValue【一般廃棄物処理施設】&#10;一人当たり有形固定資産（償却資産）額">
          <a:extLst>
            <a:ext uri="{FF2B5EF4-FFF2-40B4-BE49-F238E27FC236}">
              <a16:creationId xmlns:a16="http://schemas.microsoft.com/office/drawing/2014/main" id="{630A77FB-6A05-4885-9FB3-C68115ABAB3A}"/>
            </a:ext>
          </a:extLst>
        </xdr:cNvPr>
        <xdr:cNvSpPr txBox="1"/>
      </xdr:nvSpPr>
      <xdr:spPr>
        <a:xfrm>
          <a:off x="17734495" y="6602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120667</xdr:rowOff>
    </xdr:from>
    <xdr:ext cx="599010" cy="259045"/>
    <xdr:sp macro="" textlink="">
      <xdr:nvSpPr>
        <xdr:cNvPr id="205" name="n_3aveValue【一般廃棄物処理施設】&#10;一人当たり有形固定資産（償却資産）額">
          <a:extLst>
            <a:ext uri="{FF2B5EF4-FFF2-40B4-BE49-F238E27FC236}">
              <a16:creationId xmlns:a16="http://schemas.microsoft.com/office/drawing/2014/main" id="{6E0AB499-0F6D-494F-BF75-E4D514403F84}"/>
            </a:ext>
          </a:extLst>
        </xdr:cNvPr>
        <xdr:cNvSpPr txBox="1"/>
      </xdr:nvSpPr>
      <xdr:spPr>
        <a:xfrm>
          <a:off x="16936935" y="699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116632</xdr:rowOff>
    </xdr:from>
    <xdr:ext cx="599010" cy="259045"/>
    <xdr:sp macro="" textlink="">
      <xdr:nvSpPr>
        <xdr:cNvPr id="206" name="n_4aveValue【一般廃棄物処理施設】&#10;一人当たり有形固定資産（償却資産）額">
          <a:extLst>
            <a:ext uri="{FF2B5EF4-FFF2-40B4-BE49-F238E27FC236}">
              <a16:creationId xmlns:a16="http://schemas.microsoft.com/office/drawing/2014/main" id="{4AE5DF9B-E0C0-47DC-A01B-66D747FF574E}"/>
            </a:ext>
          </a:extLst>
        </xdr:cNvPr>
        <xdr:cNvSpPr txBox="1"/>
      </xdr:nvSpPr>
      <xdr:spPr>
        <a:xfrm>
          <a:off x="16162235" y="6989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41</xdr:row>
      <xdr:rowOff>103824</xdr:rowOff>
    </xdr:from>
    <xdr:ext cx="599010" cy="259045"/>
    <xdr:sp macro="" textlink="">
      <xdr:nvSpPr>
        <xdr:cNvPr id="207" name="n_1mainValue【一般廃棄物処理施設】&#10;一人当たり有形固定資産（償却資産）額">
          <a:extLst>
            <a:ext uri="{FF2B5EF4-FFF2-40B4-BE49-F238E27FC236}">
              <a16:creationId xmlns:a16="http://schemas.microsoft.com/office/drawing/2014/main" id="{B7948ED9-3281-4B34-90BD-048D21F79037}"/>
            </a:ext>
          </a:extLst>
        </xdr:cNvPr>
        <xdr:cNvSpPr txBox="1"/>
      </xdr:nvSpPr>
      <xdr:spPr>
        <a:xfrm>
          <a:off x="18496495" y="6977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105170</xdr:rowOff>
    </xdr:from>
    <xdr:ext cx="599010" cy="259045"/>
    <xdr:sp macro="" textlink="">
      <xdr:nvSpPr>
        <xdr:cNvPr id="208" name="n_2mainValue【一般廃棄物処理施設】&#10;一人当たり有形固定資産（償却資産）額">
          <a:extLst>
            <a:ext uri="{FF2B5EF4-FFF2-40B4-BE49-F238E27FC236}">
              <a16:creationId xmlns:a16="http://schemas.microsoft.com/office/drawing/2014/main" id="{C447A351-A660-4E7C-A41B-07125FCC0ECA}"/>
            </a:ext>
          </a:extLst>
        </xdr:cNvPr>
        <xdr:cNvSpPr txBox="1"/>
      </xdr:nvSpPr>
      <xdr:spPr>
        <a:xfrm>
          <a:off x="17734495" y="69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131224</xdr:rowOff>
    </xdr:from>
    <xdr:ext cx="599010" cy="259045"/>
    <xdr:sp macro="" textlink="">
      <xdr:nvSpPr>
        <xdr:cNvPr id="209" name="n_3mainValue【一般廃棄物処理施設】&#10;一人当たり有形固定資産（償却資産）額">
          <a:extLst>
            <a:ext uri="{FF2B5EF4-FFF2-40B4-BE49-F238E27FC236}">
              <a16:creationId xmlns:a16="http://schemas.microsoft.com/office/drawing/2014/main" id="{BC92FDAC-6B8E-4E53-BB99-E103FDB86BD2}"/>
            </a:ext>
          </a:extLst>
        </xdr:cNvPr>
        <xdr:cNvSpPr txBox="1"/>
      </xdr:nvSpPr>
      <xdr:spPr>
        <a:xfrm>
          <a:off x="16936935" y="6669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133114</xdr:rowOff>
    </xdr:from>
    <xdr:ext cx="599010" cy="259045"/>
    <xdr:sp macro="" textlink="">
      <xdr:nvSpPr>
        <xdr:cNvPr id="210" name="n_4mainValue【一般廃棄物処理施設】&#10;一人当たり有形固定資産（償却資産）額">
          <a:extLst>
            <a:ext uri="{FF2B5EF4-FFF2-40B4-BE49-F238E27FC236}">
              <a16:creationId xmlns:a16="http://schemas.microsoft.com/office/drawing/2014/main" id="{B22738AC-2537-4E1D-9D12-D4C3F7AA79BA}"/>
            </a:ext>
          </a:extLst>
        </xdr:cNvPr>
        <xdr:cNvSpPr txBox="1"/>
      </xdr:nvSpPr>
      <xdr:spPr>
        <a:xfrm>
          <a:off x="16162235" y="667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211" name="正方形/長方形 210">
          <a:extLst>
            <a:ext uri="{FF2B5EF4-FFF2-40B4-BE49-F238E27FC236}">
              <a16:creationId xmlns:a16="http://schemas.microsoft.com/office/drawing/2014/main" id="{B3F44C18-DEF3-47BD-AE6F-8A97D9E36DAC}"/>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12" name="正方形/長方形 211">
          <a:extLst>
            <a:ext uri="{FF2B5EF4-FFF2-40B4-BE49-F238E27FC236}">
              <a16:creationId xmlns:a16="http://schemas.microsoft.com/office/drawing/2014/main" id="{2483836C-F5F0-4700-90DC-EA9F4C13AC3C}"/>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13" name="正方形/長方形 212">
          <a:extLst>
            <a:ext uri="{FF2B5EF4-FFF2-40B4-BE49-F238E27FC236}">
              <a16:creationId xmlns:a16="http://schemas.microsoft.com/office/drawing/2014/main" id="{E1BAE76D-E7F5-4E99-871A-4A79D8C4DE93}"/>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14" name="正方形/長方形 213">
          <a:extLst>
            <a:ext uri="{FF2B5EF4-FFF2-40B4-BE49-F238E27FC236}">
              <a16:creationId xmlns:a16="http://schemas.microsoft.com/office/drawing/2014/main" id="{7714BB3C-91EE-4FE3-8806-821368182A93}"/>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15" name="正方形/長方形 214">
          <a:extLst>
            <a:ext uri="{FF2B5EF4-FFF2-40B4-BE49-F238E27FC236}">
              <a16:creationId xmlns:a16="http://schemas.microsoft.com/office/drawing/2014/main" id="{134205FF-B220-422A-B2E6-C7E83173143E}"/>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216" name="正方形/長方形 215">
          <a:extLst>
            <a:ext uri="{FF2B5EF4-FFF2-40B4-BE49-F238E27FC236}">
              <a16:creationId xmlns:a16="http://schemas.microsoft.com/office/drawing/2014/main" id="{DFD4051D-0F20-4FD5-A4EE-73B6178F71B9}"/>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217" name="正方形/長方形 216">
          <a:extLst>
            <a:ext uri="{FF2B5EF4-FFF2-40B4-BE49-F238E27FC236}">
              <a16:creationId xmlns:a16="http://schemas.microsoft.com/office/drawing/2014/main" id="{EB30C6F2-2704-4688-A11D-FAE457679216}"/>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218" name="正方形/長方形 217">
          <a:extLst>
            <a:ext uri="{FF2B5EF4-FFF2-40B4-BE49-F238E27FC236}">
              <a16:creationId xmlns:a16="http://schemas.microsoft.com/office/drawing/2014/main" id="{0EB3522E-6EFE-4E6E-85DE-3795076276D6}"/>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219" name="テキスト ボックス 218">
          <a:extLst>
            <a:ext uri="{FF2B5EF4-FFF2-40B4-BE49-F238E27FC236}">
              <a16:creationId xmlns:a16="http://schemas.microsoft.com/office/drawing/2014/main" id="{A66F0DDE-DC47-4B8A-944D-157B3BB2FC3B}"/>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220" name="直線コネクタ 219">
          <a:extLst>
            <a:ext uri="{FF2B5EF4-FFF2-40B4-BE49-F238E27FC236}">
              <a16:creationId xmlns:a16="http://schemas.microsoft.com/office/drawing/2014/main" id="{747B395C-7B41-4579-B045-2F353B5432C5}"/>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221" name="テキスト ボックス 220">
          <a:extLst>
            <a:ext uri="{FF2B5EF4-FFF2-40B4-BE49-F238E27FC236}">
              <a16:creationId xmlns:a16="http://schemas.microsoft.com/office/drawing/2014/main" id="{346B9C0E-5CC4-420D-88E9-E5DE85AA4798}"/>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222" name="直線コネクタ 221">
          <a:extLst>
            <a:ext uri="{FF2B5EF4-FFF2-40B4-BE49-F238E27FC236}">
              <a16:creationId xmlns:a16="http://schemas.microsoft.com/office/drawing/2014/main" id="{78327181-BE62-463A-A663-2077FECD4CED}"/>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223" name="テキスト ボックス 222">
          <a:extLst>
            <a:ext uri="{FF2B5EF4-FFF2-40B4-BE49-F238E27FC236}">
              <a16:creationId xmlns:a16="http://schemas.microsoft.com/office/drawing/2014/main" id="{40315B7A-7105-4467-982A-09E25E7AA3FA}"/>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224" name="直線コネクタ 223">
          <a:extLst>
            <a:ext uri="{FF2B5EF4-FFF2-40B4-BE49-F238E27FC236}">
              <a16:creationId xmlns:a16="http://schemas.microsoft.com/office/drawing/2014/main" id="{6A5A51E9-D7BF-4F6B-895D-37182EB6A0D0}"/>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225" name="テキスト ボックス 224">
          <a:extLst>
            <a:ext uri="{FF2B5EF4-FFF2-40B4-BE49-F238E27FC236}">
              <a16:creationId xmlns:a16="http://schemas.microsoft.com/office/drawing/2014/main" id="{99576101-BFB2-4834-8B08-793C467ACFFF}"/>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226" name="直線コネクタ 225">
          <a:extLst>
            <a:ext uri="{FF2B5EF4-FFF2-40B4-BE49-F238E27FC236}">
              <a16:creationId xmlns:a16="http://schemas.microsoft.com/office/drawing/2014/main" id="{F35858C2-DCBB-412D-B46B-6B617C3A0CF1}"/>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227" name="テキスト ボックス 226">
          <a:extLst>
            <a:ext uri="{FF2B5EF4-FFF2-40B4-BE49-F238E27FC236}">
              <a16:creationId xmlns:a16="http://schemas.microsoft.com/office/drawing/2014/main" id="{F54AFD32-AE79-4616-A2D1-30027C4730F1}"/>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228" name="直線コネクタ 227">
          <a:extLst>
            <a:ext uri="{FF2B5EF4-FFF2-40B4-BE49-F238E27FC236}">
              <a16:creationId xmlns:a16="http://schemas.microsoft.com/office/drawing/2014/main" id="{477D6569-D934-4E52-812A-B0F4C931E14B}"/>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229" name="テキスト ボックス 228">
          <a:extLst>
            <a:ext uri="{FF2B5EF4-FFF2-40B4-BE49-F238E27FC236}">
              <a16:creationId xmlns:a16="http://schemas.microsoft.com/office/drawing/2014/main" id="{334ED534-72E2-41FD-8AF3-41A604C1DF83}"/>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230" name="直線コネクタ 229">
          <a:extLst>
            <a:ext uri="{FF2B5EF4-FFF2-40B4-BE49-F238E27FC236}">
              <a16:creationId xmlns:a16="http://schemas.microsoft.com/office/drawing/2014/main" id="{9C71D4E6-E238-4374-AD01-2C792C636F45}"/>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231" name="テキスト ボックス 230">
          <a:extLst>
            <a:ext uri="{FF2B5EF4-FFF2-40B4-BE49-F238E27FC236}">
              <a16:creationId xmlns:a16="http://schemas.microsoft.com/office/drawing/2014/main" id="{47B02FC1-72C8-4634-9EB5-FA30FEF7DD7B}"/>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232" name="直線コネクタ 231">
          <a:extLst>
            <a:ext uri="{FF2B5EF4-FFF2-40B4-BE49-F238E27FC236}">
              <a16:creationId xmlns:a16="http://schemas.microsoft.com/office/drawing/2014/main" id="{9098C9FA-F9F9-47CD-8A12-72AF1FD5F66C}"/>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233" name="テキスト ボックス 232">
          <a:extLst>
            <a:ext uri="{FF2B5EF4-FFF2-40B4-BE49-F238E27FC236}">
              <a16:creationId xmlns:a16="http://schemas.microsoft.com/office/drawing/2014/main" id="{56B40446-99D9-43F4-8ED0-15B6A4B311A1}"/>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234" name="【保健センター・保健所】&#10;有形固定資産減価償却率グラフ枠">
          <a:extLst>
            <a:ext uri="{FF2B5EF4-FFF2-40B4-BE49-F238E27FC236}">
              <a16:creationId xmlns:a16="http://schemas.microsoft.com/office/drawing/2014/main" id="{EDCBD1B2-9E93-495B-9656-319B3C64CE66}"/>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60960</xdr:rowOff>
    </xdr:from>
    <xdr:to>
      <xdr:col>85</xdr:col>
      <xdr:colOff>126364</xdr:colOff>
      <xdr:row>64</xdr:row>
      <xdr:rowOff>76200</xdr:rowOff>
    </xdr:to>
    <xdr:cxnSp macro="">
      <xdr:nvCxnSpPr>
        <xdr:cNvPr id="235" name="直線コネクタ 234">
          <a:extLst>
            <a:ext uri="{FF2B5EF4-FFF2-40B4-BE49-F238E27FC236}">
              <a16:creationId xmlns:a16="http://schemas.microsoft.com/office/drawing/2014/main" id="{CA57E3C3-2C24-4803-8544-DBBE559B5C6D}"/>
            </a:ext>
          </a:extLst>
        </xdr:cNvPr>
        <xdr:cNvCxnSpPr/>
      </xdr:nvCxnSpPr>
      <xdr:spPr>
        <a:xfrm flipV="1">
          <a:off x="14375764" y="94488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236" name="【保健センター・保健所】&#10;有形固定資産減価償却率最小値テキスト">
          <a:extLst>
            <a:ext uri="{FF2B5EF4-FFF2-40B4-BE49-F238E27FC236}">
              <a16:creationId xmlns:a16="http://schemas.microsoft.com/office/drawing/2014/main" id="{4C5FAEF1-7C97-4B88-A606-F901807D521F}"/>
            </a:ext>
          </a:extLst>
        </xdr:cNvPr>
        <xdr:cNvSpPr txBox="1"/>
      </xdr:nvSpPr>
      <xdr:spPr>
        <a:xfrm>
          <a:off x="1441450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237" name="直線コネクタ 236">
          <a:extLst>
            <a:ext uri="{FF2B5EF4-FFF2-40B4-BE49-F238E27FC236}">
              <a16:creationId xmlns:a16="http://schemas.microsoft.com/office/drawing/2014/main" id="{4B499D32-1190-4A09-B806-32A4F317B7DF}"/>
            </a:ext>
          </a:extLst>
        </xdr:cNvPr>
        <xdr:cNvCxnSpPr/>
      </xdr:nvCxnSpPr>
      <xdr:spPr>
        <a:xfrm>
          <a:off x="1428750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7637</xdr:rowOff>
    </xdr:from>
    <xdr:ext cx="405111" cy="259045"/>
    <xdr:sp macro="" textlink="">
      <xdr:nvSpPr>
        <xdr:cNvPr id="238" name="【保健センター・保健所】&#10;有形固定資産減価償却率最大値テキスト">
          <a:extLst>
            <a:ext uri="{FF2B5EF4-FFF2-40B4-BE49-F238E27FC236}">
              <a16:creationId xmlns:a16="http://schemas.microsoft.com/office/drawing/2014/main" id="{B26F94F6-FDA9-4D8A-B096-FAD7C434145B}"/>
            </a:ext>
          </a:extLst>
        </xdr:cNvPr>
        <xdr:cNvSpPr txBox="1"/>
      </xdr:nvSpPr>
      <xdr:spPr>
        <a:xfrm>
          <a:off x="14414500" y="9227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60960</xdr:rowOff>
    </xdr:from>
    <xdr:to>
      <xdr:col>86</xdr:col>
      <xdr:colOff>25400</xdr:colOff>
      <xdr:row>56</xdr:row>
      <xdr:rowOff>60960</xdr:rowOff>
    </xdr:to>
    <xdr:cxnSp macro="">
      <xdr:nvCxnSpPr>
        <xdr:cNvPr id="239" name="直線コネクタ 238">
          <a:extLst>
            <a:ext uri="{FF2B5EF4-FFF2-40B4-BE49-F238E27FC236}">
              <a16:creationId xmlns:a16="http://schemas.microsoft.com/office/drawing/2014/main" id="{6FE01760-E1F9-4F45-8E2F-7AF9C9FA8DC7}"/>
            </a:ext>
          </a:extLst>
        </xdr:cNvPr>
        <xdr:cNvCxnSpPr/>
      </xdr:nvCxnSpPr>
      <xdr:spPr>
        <a:xfrm>
          <a:off x="14287500" y="94488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73042</xdr:rowOff>
    </xdr:from>
    <xdr:ext cx="405111" cy="259045"/>
    <xdr:sp macro="" textlink="">
      <xdr:nvSpPr>
        <xdr:cNvPr id="240" name="【保健センター・保健所】&#10;有形固定資産減価償却率平均値テキスト">
          <a:extLst>
            <a:ext uri="{FF2B5EF4-FFF2-40B4-BE49-F238E27FC236}">
              <a16:creationId xmlns:a16="http://schemas.microsoft.com/office/drawing/2014/main" id="{CBC8A8E2-510B-496A-A6E5-F7D95FB4AF08}"/>
            </a:ext>
          </a:extLst>
        </xdr:cNvPr>
        <xdr:cNvSpPr txBox="1"/>
      </xdr:nvSpPr>
      <xdr:spPr>
        <a:xfrm>
          <a:off x="14414500" y="97961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50165</xdr:rowOff>
    </xdr:from>
    <xdr:to>
      <xdr:col>85</xdr:col>
      <xdr:colOff>177800</xdr:colOff>
      <xdr:row>59</xdr:row>
      <xdr:rowOff>151765</xdr:rowOff>
    </xdr:to>
    <xdr:sp macro="" textlink="">
      <xdr:nvSpPr>
        <xdr:cNvPr id="241" name="フローチャート: 判断 240">
          <a:extLst>
            <a:ext uri="{FF2B5EF4-FFF2-40B4-BE49-F238E27FC236}">
              <a16:creationId xmlns:a16="http://schemas.microsoft.com/office/drawing/2014/main" id="{D00BBC86-DBC1-4518-9B1E-48E674B84A85}"/>
            </a:ext>
          </a:extLst>
        </xdr:cNvPr>
        <xdr:cNvSpPr/>
      </xdr:nvSpPr>
      <xdr:spPr>
        <a:xfrm>
          <a:off x="14325600" y="994092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61595</xdr:rowOff>
    </xdr:from>
    <xdr:to>
      <xdr:col>81</xdr:col>
      <xdr:colOff>101600</xdr:colOff>
      <xdr:row>59</xdr:row>
      <xdr:rowOff>163195</xdr:rowOff>
    </xdr:to>
    <xdr:sp macro="" textlink="">
      <xdr:nvSpPr>
        <xdr:cNvPr id="242" name="フローチャート: 判断 241">
          <a:extLst>
            <a:ext uri="{FF2B5EF4-FFF2-40B4-BE49-F238E27FC236}">
              <a16:creationId xmlns:a16="http://schemas.microsoft.com/office/drawing/2014/main" id="{46390DEC-2F54-4FEB-B4F9-A35964453988}"/>
            </a:ext>
          </a:extLst>
        </xdr:cNvPr>
        <xdr:cNvSpPr/>
      </xdr:nvSpPr>
      <xdr:spPr>
        <a:xfrm>
          <a:off x="13578840" y="995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124460</xdr:rowOff>
    </xdr:from>
    <xdr:to>
      <xdr:col>76</xdr:col>
      <xdr:colOff>165100</xdr:colOff>
      <xdr:row>59</xdr:row>
      <xdr:rowOff>54610</xdr:rowOff>
    </xdr:to>
    <xdr:sp macro="" textlink="">
      <xdr:nvSpPr>
        <xdr:cNvPr id="243" name="フローチャート: 判断 242">
          <a:extLst>
            <a:ext uri="{FF2B5EF4-FFF2-40B4-BE49-F238E27FC236}">
              <a16:creationId xmlns:a16="http://schemas.microsoft.com/office/drawing/2014/main" id="{C011F5BC-5F01-4C99-AB39-18EC445FA383}"/>
            </a:ext>
          </a:extLst>
        </xdr:cNvPr>
        <xdr:cNvSpPr/>
      </xdr:nvSpPr>
      <xdr:spPr>
        <a:xfrm>
          <a:off x="12804140" y="98475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46355</xdr:rowOff>
    </xdr:from>
    <xdr:to>
      <xdr:col>72</xdr:col>
      <xdr:colOff>38100</xdr:colOff>
      <xdr:row>58</xdr:row>
      <xdr:rowOff>147955</xdr:rowOff>
    </xdr:to>
    <xdr:sp macro="" textlink="">
      <xdr:nvSpPr>
        <xdr:cNvPr id="244" name="フローチャート: 判断 243">
          <a:extLst>
            <a:ext uri="{FF2B5EF4-FFF2-40B4-BE49-F238E27FC236}">
              <a16:creationId xmlns:a16="http://schemas.microsoft.com/office/drawing/2014/main" id="{88BA6115-A745-4F39-B2FC-A0F35C40F284}"/>
            </a:ext>
          </a:extLst>
        </xdr:cNvPr>
        <xdr:cNvSpPr/>
      </xdr:nvSpPr>
      <xdr:spPr>
        <a:xfrm>
          <a:off x="12029440" y="97694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13970</xdr:rowOff>
    </xdr:from>
    <xdr:to>
      <xdr:col>67</xdr:col>
      <xdr:colOff>101600</xdr:colOff>
      <xdr:row>58</xdr:row>
      <xdr:rowOff>115570</xdr:rowOff>
    </xdr:to>
    <xdr:sp macro="" textlink="">
      <xdr:nvSpPr>
        <xdr:cNvPr id="245" name="フローチャート: 判断 244">
          <a:extLst>
            <a:ext uri="{FF2B5EF4-FFF2-40B4-BE49-F238E27FC236}">
              <a16:creationId xmlns:a16="http://schemas.microsoft.com/office/drawing/2014/main" id="{48FFDF32-A9D2-48D7-8830-83D89CCA40B0}"/>
            </a:ext>
          </a:extLst>
        </xdr:cNvPr>
        <xdr:cNvSpPr/>
      </xdr:nvSpPr>
      <xdr:spPr>
        <a:xfrm>
          <a:off x="11231880" y="9737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35BCA944-8F32-4FAE-8F3D-7DFDC814E476}"/>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763B3525-E4EE-4E92-AE51-F1C042F95F1E}"/>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0D905F3C-7C2D-491C-ACFD-FDE7926DF8EF}"/>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249" name="テキスト ボックス 248">
          <a:extLst>
            <a:ext uri="{FF2B5EF4-FFF2-40B4-BE49-F238E27FC236}">
              <a16:creationId xmlns:a16="http://schemas.microsoft.com/office/drawing/2014/main" id="{ED217268-A3EA-4061-A6BF-71A39A2E6EEE}"/>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250" name="テキスト ボックス 249">
          <a:extLst>
            <a:ext uri="{FF2B5EF4-FFF2-40B4-BE49-F238E27FC236}">
              <a16:creationId xmlns:a16="http://schemas.microsoft.com/office/drawing/2014/main" id="{46CD6A15-FC37-43E7-A703-9D1D9EA3CCB1}"/>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25400</xdr:rowOff>
    </xdr:from>
    <xdr:to>
      <xdr:col>85</xdr:col>
      <xdr:colOff>177800</xdr:colOff>
      <xdr:row>60</xdr:row>
      <xdr:rowOff>127000</xdr:rowOff>
    </xdr:to>
    <xdr:sp macro="" textlink="">
      <xdr:nvSpPr>
        <xdr:cNvPr id="251" name="楕円 250">
          <a:extLst>
            <a:ext uri="{FF2B5EF4-FFF2-40B4-BE49-F238E27FC236}">
              <a16:creationId xmlns:a16="http://schemas.microsoft.com/office/drawing/2014/main" id="{C0BA6DE2-1587-49A9-A96A-767800645EF3}"/>
            </a:ext>
          </a:extLst>
        </xdr:cNvPr>
        <xdr:cNvSpPr/>
      </xdr:nvSpPr>
      <xdr:spPr>
        <a:xfrm>
          <a:off x="14325600" y="1008380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3827</xdr:rowOff>
    </xdr:from>
    <xdr:ext cx="405111" cy="259045"/>
    <xdr:sp macro="" textlink="">
      <xdr:nvSpPr>
        <xdr:cNvPr id="252" name="【保健センター・保健所】&#10;有形固定資産減価償却率該当値テキスト">
          <a:extLst>
            <a:ext uri="{FF2B5EF4-FFF2-40B4-BE49-F238E27FC236}">
              <a16:creationId xmlns:a16="http://schemas.microsoft.com/office/drawing/2014/main" id="{DCDB65EA-69CF-414A-9AF6-0E44D6B48CB0}"/>
            </a:ext>
          </a:extLst>
        </xdr:cNvPr>
        <xdr:cNvSpPr txBox="1"/>
      </xdr:nvSpPr>
      <xdr:spPr>
        <a:xfrm>
          <a:off x="14414500" y="10062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25400</xdr:rowOff>
    </xdr:from>
    <xdr:to>
      <xdr:col>81</xdr:col>
      <xdr:colOff>101600</xdr:colOff>
      <xdr:row>60</xdr:row>
      <xdr:rowOff>127000</xdr:rowOff>
    </xdr:to>
    <xdr:sp macro="" textlink="">
      <xdr:nvSpPr>
        <xdr:cNvPr id="253" name="楕円 252">
          <a:extLst>
            <a:ext uri="{FF2B5EF4-FFF2-40B4-BE49-F238E27FC236}">
              <a16:creationId xmlns:a16="http://schemas.microsoft.com/office/drawing/2014/main" id="{47B7A0FE-828B-41E4-804F-E41C4C08F8A9}"/>
            </a:ext>
          </a:extLst>
        </xdr:cNvPr>
        <xdr:cNvSpPr/>
      </xdr:nvSpPr>
      <xdr:spPr>
        <a:xfrm>
          <a:off x="1357884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76200</xdr:rowOff>
    </xdr:from>
    <xdr:to>
      <xdr:col>85</xdr:col>
      <xdr:colOff>127000</xdr:colOff>
      <xdr:row>60</xdr:row>
      <xdr:rowOff>76200</xdr:rowOff>
    </xdr:to>
    <xdr:cxnSp macro="">
      <xdr:nvCxnSpPr>
        <xdr:cNvPr id="254" name="直線コネクタ 253">
          <a:extLst>
            <a:ext uri="{FF2B5EF4-FFF2-40B4-BE49-F238E27FC236}">
              <a16:creationId xmlns:a16="http://schemas.microsoft.com/office/drawing/2014/main" id="{5381032D-4317-4970-8712-1DA332AC1B8C}"/>
            </a:ext>
          </a:extLst>
        </xdr:cNvPr>
        <xdr:cNvCxnSpPr/>
      </xdr:nvCxnSpPr>
      <xdr:spPr>
        <a:xfrm>
          <a:off x="13629640" y="10134600"/>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158750</xdr:rowOff>
    </xdr:from>
    <xdr:to>
      <xdr:col>76</xdr:col>
      <xdr:colOff>165100</xdr:colOff>
      <xdr:row>60</xdr:row>
      <xdr:rowOff>88900</xdr:rowOff>
    </xdr:to>
    <xdr:sp macro="" textlink="">
      <xdr:nvSpPr>
        <xdr:cNvPr id="255" name="楕円 254">
          <a:extLst>
            <a:ext uri="{FF2B5EF4-FFF2-40B4-BE49-F238E27FC236}">
              <a16:creationId xmlns:a16="http://schemas.microsoft.com/office/drawing/2014/main" id="{ECDFF4A1-51F6-4BF6-8825-617639CD8912}"/>
            </a:ext>
          </a:extLst>
        </xdr:cNvPr>
        <xdr:cNvSpPr/>
      </xdr:nvSpPr>
      <xdr:spPr>
        <a:xfrm>
          <a:off x="12804140" y="10049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38100</xdr:rowOff>
    </xdr:from>
    <xdr:to>
      <xdr:col>81</xdr:col>
      <xdr:colOff>50800</xdr:colOff>
      <xdr:row>60</xdr:row>
      <xdr:rowOff>76200</xdr:rowOff>
    </xdr:to>
    <xdr:cxnSp macro="">
      <xdr:nvCxnSpPr>
        <xdr:cNvPr id="256" name="直線コネクタ 255">
          <a:extLst>
            <a:ext uri="{FF2B5EF4-FFF2-40B4-BE49-F238E27FC236}">
              <a16:creationId xmlns:a16="http://schemas.microsoft.com/office/drawing/2014/main" id="{B2043B49-9504-4B1F-A9F9-C69D022BB6A5}"/>
            </a:ext>
          </a:extLst>
        </xdr:cNvPr>
        <xdr:cNvCxnSpPr/>
      </xdr:nvCxnSpPr>
      <xdr:spPr>
        <a:xfrm>
          <a:off x="12854940" y="10096500"/>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120650</xdr:rowOff>
    </xdr:from>
    <xdr:to>
      <xdr:col>72</xdr:col>
      <xdr:colOff>38100</xdr:colOff>
      <xdr:row>60</xdr:row>
      <xdr:rowOff>50800</xdr:rowOff>
    </xdr:to>
    <xdr:sp macro="" textlink="">
      <xdr:nvSpPr>
        <xdr:cNvPr id="257" name="楕円 256">
          <a:extLst>
            <a:ext uri="{FF2B5EF4-FFF2-40B4-BE49-F238E27FC236}">
              <a16:creationId xmlns:a16="http://schemas.microsoft.com/office/drawing/2014/main" id="{A7EEA20F-9142-4A02-9651-67BA7A18FAB4}"/>
            </a:ext>
          </a:extLst>
        </xdr:cNvPr>
        <xdr:cNvSpPr/>
      </xdr:nvSpPr>
      <xdr:spPr>
        <a:xfrm>
          <a:off x="12029440" y="100114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0</xdr:rowOff>
    </xdr:from>
    <xdr:to>
      <xdr:col>76</xdr:col>
      <xdr:colOff>114300</xdr:colOff>
      <xdr:row>60</xdr:row>
      <xdr:rowOff>38100</xdr:rowOff>
    </xdr:to>
    <xdr:cxnSp macro="">
      <xdr:nvCxnSpPr>
        <xdr:cNvPr id="258" name="直線コネクタ 257">
          <a:extLst>
            <a:ext uri="{FF2B5EF4-FFF2-40B4-BE49-F238E27FC236}">
              <a16:creationId xmlns:a16="http://schemas.microsoft.com/office/drawing/2014/main" id="{272B618A-A9CB-4B98-A1F9-677BE1C64C6A}"/>
            </a:ext>
          </a:extLst>
        </xdr:cNvPr>
        <xdr:cNvCxnSpPr/>
      </xdr:nvCxnSpPr>
      <xdr:spPr>
        <a:xfrm>
          <a:off x="12072620" y="10058400"/>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82550</xdr:rowOff>
    </xdr:from>
    <xdr:to>
      <xdr:col>67</xdr:col>
      <xdr:colOff>101600</xdr:colOff>
      <xdr:row>60</xdr:row>
      <xdr:rowOff>12700</xdr:rowOff>
    </xdr:to>
    <xdr:sp macro="" textlink="">
      <xdr:nvSpPr>
        <xdr:cNvPr id="259" name="楕円 258">
          <a:extLst>
            <a:ext uri="{FF2B5EF4-FFF2-40B4-BE49-F238E27FC236}">
              <a16:creationId xmlns:a16="http://schemas.microsoft.com/office/drawing/2014/main" id="{265E0784-48BE-45FD-8023-7908E2B9FEB4}"/>
            </a:ext>
          </a:extLst>
        </xdr:cNvPr>
        <xdr:cNvSpPr/>
      </xdr:nvSpPr>
      <xdr:spPr>
        <a:xfrm>
          <a:off x="11231880" y="99733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133350</xdr:rowOff>
    </xdr:from>
    <xdr:to>
      <xdr:col>71</xdr:col>
      <xdr:colOff>177800</xdr:colOff>
      <xdr:row>60</xdr:row>
      <xdr:rowOff>0</xdr:rowOff>
    </xdr:to>
    <xdr:cxnSp macro="">
      <xdr:nvCxnSpPr>
        <xdr:cNvPr id="260" name="直線コネクタ 259">
          <a:extLst>
            <a:ext uri="{FF2B5EF4-FFF2-40B4-BE49-F238E27FC236}">
              <a16:creationId xmlns:a16="http://schemas.microsoft.com/office/drawing/2014/main" id="{7B252FC9-A983-4CED-8216-0CC3FB557D96}"/>
            </a:ext>
          </a:extLst>
        </xdr:cNvPr>
        <xdr:cNvCxnSpPr/>
      </xdr:nvCxnSpPr>
      <xdr:spPr>
        <a:xfrm>
          <a:off x="11282680" y="10024110"/>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8272</xdr:rowOff>
    </xdr:from>
    <xdr:ext cx="405111" cy="259045"/>
    <xdr:sp macro="" textlink="">
      <xdr:nvSpPr>
        <xdr:cNvPr id="261" name="n_1aveValue【保健センター・保健所】&#10;有形固定資産減価償却率">
          <a:extLst>
            <a:ext uri="{FF2B5EF4-FFF2-40B4-BE49-F238E27FC236}">
              <a16:creationId xmlns:a16="http://schemas.microsoft.com/office/drawing/2014/main" id="{013A47AA-50EB-4DA1-B770-8A6DE4EB379F}"/>
            </a:ext>
          </a:extLst>
        </xdr:cNvPr>
        <xdr:cNvSpPr txBox="1"/>
      </xdr:nvSpPr>
      <xdr:spPr>
        <a:xfrm>
          <a:off x="13437244" y="973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71137</xdr:rowOff>
    </xdr:from>
    <xdr:ext cx="405111" cy="259045"/>
    <xdr:sp macro="" textlink="">
      <xdr:nvSpPr>
        <xdr:cNvPr id="262" name="n_2aveValue【保健センター・保健所】&#10;有形固定資産減価償却率">
          <a:extLst>
            <a:ext uri="{FF2B5EF4-FFF2-40B4-BE49-F238E27FC236}">
              <a16:creationId xmlns:a16="http://schemas.microsoft.com/office/drawing/2014/main" id="{16CD2194-0B8E-496A-A685-D2DB6B6947F0}"/>
            </a:ext>
          </a:extLst>
        </xdr:cNvPr>
        <xdr:cNvSpPr txBox="1"/>
      </xdr:nvSpPr>
      <xdr:spPr>
        <a:xfrm>
          <a:off x="12675244" y="962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164482</xdr:rowOff>
    </xdr:from>
    <xdr:ext cx="405111" cy="259045"/>
    <xdr:sp macro="" textlink="">
      <xdr:nvSpPr>
        <xdr:cNvPr id="263" name="n_3aveValue【保健センター・保健所】&#10;有形固定資産減価償却率">
          <a:extLst>
            <a:ext uri="{FF2B5EF4-FFF2-40B4-BE49-F238E27FC236}">
              <a16:creationId xmlns:a16="http://schemas.microsoft.com/office/drawing/2014/main" id="{15AA6EC4-2E26-4410-BD92-C6C00B34A8C5}"/>
            </a:ext>
          </a:extLst>
        </xdr:cNvPr>
        <xdr:cNvSpPr txBox="1"/>
      </xdr:nvSpPr>
      <xdr:spPr>
        <a:xfrm>
          <a:off x="11900544" y="955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132097</xdr:rowOff>
    </xdr:from>
    <xdr:ext cx="405111" cy="259045"/>
    <xdr:sp macro="" textlink="">
      <xdr:nvSpPr>
        <xdr:cNvPr id="264" name="n_4aveValue【保健センター・保健所】&#10;有形固定資産減価償却率">
          <a:extLst>
            <a:ext uri="{FF2B5EF4-FFF2-40B4-BE49-F238E27FC236}">
              <a16:creationId xmlns:a16="http://schemas.microsoft.com/office/drawing/2014/main" id="{20B8DF11-FDA6-46F1-9D1D-9D8B656F9872}"/>
            </a:ext>
          </a:extLst>
        </xdr:cNvPr>
        <xdr:cNvSpPr txBox="1"/>
      </xdr:nvSpPr>
      <xdr:spPr>
        <a:xfrm>
          <a:off x="11102984" y="951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118127</xdr:rowOff>
    </xdr:from>
    <xdr:ext cx="405111" cy="259045"/>
    <xdr:sp macro="" textlink="">
      <xdr:nvSpPr>
        <xdr:cNvPr id="265" name="n_1mainValue【保健センター・保健所】&#10;有形固定資産減価償却率">
          <a:extLst>
            <a:ext uri="{FF2B5EF4-FFF2-40B4-BE49-F238E27FC236}">
              <a16:creationId xmlns:a16="http://schemas.microsoft.com/office/drawing/2014/main" id="{28D31312-A406-4122-B769-171CBDCDFBE1}"/>
            </a:ext>
          </a:extLst>
        </xdr:cNvPr>
        <xdr:cNvSpPr txBox="1"/>
      </xdr:nvSpPr>
      <xdr:spPr>
        <a:xfrm>
          <a:off x="13437244" y="1017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80027</xdr:rowOff>
    </xdr:from>
    <xdr:ext cx="405111" cy="259045"/>
    <xdr:sp macro="" textlink="">
      <xdr:nvSpPr>
        <xdr:cNvPr id="266" name="n_2mainValue【保健センター・保健所】&#10;有形固定資産減価償却率">
          <a:extLst>
            <a:ext uri="{FF2B5EF4-FFF2-40B4-BE49-F238E27FC236}">
              <a16:creationId xmlns:a16="http://schemas.microsoft.com/office/drawing/2014/main" id="{3CA6A6CF-508A-4FF0-8CAB-E3AEBAB6944B}"/>
            </a:ext>
          </a:extLst>
        </xdr:cNvPr>
        <xdr:cNvSpPr txBox="1"/>
      </xdr:nvSpPr>
      <xdr:spPr>
        <a:xfrm>
          <a:off x="12675244" y="10138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41927</xdr:rowOff>
    </xdr:from>
    <xdr:ext cx="405111" cy="259045"/>
    <xdr:sp macro="" textlink="">
      <xdr:nvSpPr>
        <xdr:cNvPr id="267" name="n_3mainValue【保健センター・保健所】&#10;有形固定資産減価償却率">
          <a:extLst>
            <a:ext uri="{FF2B5EF4-FFF2-40B4-BE49-F238E27FC236}">
              <a16:creationId xmlns:a16="http://schemas.microsoft.com/office/drawing/2014/main" id="{28E14217-6346-49F8-A08D-F36071CE9A4E}"/>
            </a:ext>
          </a:extLst>
        </xdr:cNvPr>
        <xdr:cNvSpPr txBox="1"/>
      </xdr:nvSpPr>
      <xdr:spPr>
        <a:xfrm>
          <a:off x="11900544" y="1010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3827</xdr:rowOff>
    </xdr:from>
    <xdr:ext cx="405111" cy="259045"/>
    <xdr:sp macro="" textlink="">
      <xdr:nvSpPr>
        <xdr:cNvPr id="268" name="n_4mainValue【保健センター・保健所】&#10;有形固定資産減価償却率">
          <a:extLst>
            <a:ext uri="{FF2B5EF4-FFF2-40B4-BE49-F238E27FC236}">
              <a16:creationId xmlns:a16="http://schemas.microsoft.com/office/drawing/2014/main" id="{6AD21740-E85B-4E1D-87EC-28648077058F}"/>
            </a:ext>
          </a:extLst>
        </xdr:cNvPr>
        <xdr:cNvSpPr txBox="1"/>
      </xdr:nvSpPr>
      <xdr:spPr>
        <a:xfrm>
          <a:off x="11102984" y="10062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269" name="正方形/長方形 268">
          <a:extLst>
            <a:ext uri="{FF2B5EF4-FFF2-40B4-BE49-F238E27FC236}">
              <a16:creationId xmlns:a16="http://schemas.microsoft.com/office/drawing/2014/main" id="{94007E45-D031-401E-98FE-385000836027}"/>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270" name="正方形/長方形 269">
          <a:extLst>
            <a:ext uri="{FF2B5EF4-FFF2-40B4-BE49-F238E27FC236}">
              <a16:creationId xmlns:a16="http://schemas.microsoft.com/office/drawing/2014/main" id="{263D0324-08F3-46C1-AC4C-00ACFBF5E561}"/>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271" name="正方形/長方形 270">
          <a:extLst>
            <a:ext uri="{FF2B5EF4-FFF2-40B4-BE49-F238E27FC236}">
              <a16:creationId xmlns:a16="http://schemas.microsoft.com/office/drawing/2014/main" id="{E3732DA8-6FA0-4B33-9414-F51BD34355D3}"/>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272" name="正方形/長方形 271">
          <a:extLst>
            <a:ext uri="{FF2B5EF4-FFF2-40B4-BE49-F238E27FC236}">
              <a16:creationId xmlns:a16="http://schemas.microsoft.com/office/drawing/2014/main" id="{6C61CB22-85A2-4C09-9490-EBC9D427C751}"/>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273" name="正方形/長方形 272">
          <a:extLst>
            <a:ext uri="{FF2B5EF4-FFF2-40B4-BE49-F238E27FC236}">
              <a16:creationId xmlns:a16="http://schemas.microsoft.com/office/drawing/2014/main" id="{FCCFCDA7-E1EB-4E5F-9848-76AE54834888}"/>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274" name="正方形/長方形 273">
          <a:extLst>
            <a:ext uri="{FF2B5EF4-FFF2-40B4-BE49-F238E27FC236}">
              <a16:creationId xmlns:a16="http://schemas.microsoft.com/office/drawing/2014/main" id="{719AAEF3-A924-44EE-88A5-0F204CA00DA6}"/>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275" name="正方形/長方形 274">
          <a:extLst>
            <a:ext uri="{FF2B5EF4-FFF2-40B4-BE49-F238E27FC236}">
              <a16:creationId xmlns:a16="http://schemas.microsoft.com/office/drawing/2014/main" id="{DA35F0E6-7D4A-4FA3-BC15-43FC8BB87AF1}"/>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276" name="正方形/長方形 275">
          <a:extLst>
            <a:ext uri="{FF2B5EF4-FFF2-40B4-BE49-F238E27FC236}">
              <a16:creationId xmlns:a16="http://schemas.microsoft.com/office/drawing/2014/main" id="{E75B925C-5BF9-49FD-84C2-01A12FD4C557}"/>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277" name="テキスト ボックス 276">
          <a:extLst>
            <a:ext uri="{FF2B5EF4-FFF2-40B4-BE49-F238E27FC236}">
              <a16:creationId xmlns:a16="http://schemas.microsoft.com/office/drawing/2014/main" id="{3B4EE937-5D9C-40D2-9599-1984549ECC19}"/>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278" name="直線コネクタ 277">
          <a:extLst>
            <a:ext uri="{FF2B5EF4-FFF2-40B4-BE49-F238E27FC236}">
              <a16:creationId xmlns:a16="http://schemas.microsoft.com/office/drawing/2014/main" id="{71410E7F-BBB9-4F76-AB7D-F59A3E985D76}"/>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279" name="直線コネクタ 278">
          <a:extLst>
            <a:ext uri="{FF2B5EF4-FFF2-40B4-BE49-F238E27FC236}">
              <a16:creationId xmlns:a16="http://schemas.microsoft.com/office/drawing/2014/main" id="{5DFDA02A-900A-4B65-8581-CFDD27E7A7CF}"/>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280" name="テキスト ボックス 279">
          <a:extLst>
            <a:ext uri="{FF2B5EF4-FFF2-40B4-BE49-F238E27FC236}">
              <a16:creationId xmlns:a16="http://schemas.microsoft.com/office/drawing/2014/main" id="{714AF725-1244-4236-B9E8-86466839B8A6}"/>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281" name="直線コネクタ 280">
          <a:extLst>
            <a:ext uri="{FF2B5EF4-FFF2-40B4-BE49-F238E27FC236}">
              <a16:creationId xmlns:a16="http://schemas.microsoft.com/office/drawing/2014/main" id="{2DFCBA79-8216-47D5-A3A9-2E55ABE3BE46}"/>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282" name="テキスト ボックス 281">
          <a:extLst>
            <a:ext uri="{FF2B5EF4-FFF2-40B4-BE49-F238E27FC236}">
              <a16:creationId xmlns:a16="http://schemas.microsoft.com/office/drawing/2014/main" id="{2C84FF55-F2E6-4D0B-9621-35EBC6FC0301}"/>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283" name="直線コネクタ 282">
          <a:extLst>
            <a:ext uri="{FF2B5EF4-FFF2-40B4-BE49-F238E27FC236}">
              <a16:creationId xmlns:a16="http://schemas.microsoft.com/office/drawing/2014/main" id="{66C8B818-8147-4276-89C0-BA4159E78052}"/>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284" name="テキスト ボックス 283">
          <a:extLst>
            <a:ext uri="{FF2B5EF4-FFF2-40B4-BE49-F238E27FC236}">
              <a16:creationId xmlns:a16="http://schemas.microsoft.com/office/drawing/2014/main" id="{10765EE8-0167-4379-AE07-BDC80921E6DE}"/>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285" name="直線コネクタ 284">
          <a:extLst>
            <a:ext uri="{FF2B5EF4-FFF2-40B4-BE49-F238E27FC236}">
              <a16:creationId xmlns:a16="http://schemas.microsoft.com/office/drawing/2014/main" id="{494E55A9-C895-475A-B03C-A3D54FF10760}"/>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286" name="テキスト ボックス 285">
          <a:extLst>
            <a:ext uri="{FF2B5EF4-FFF2-40B4-BE49-F238E27FC236}">
              <a16:creationId xmlns:a16="http://schemas.microsoft.com/office/drawing/2014/main" id="{4E0383B9-B67B-46C5-B9EE-8F658CCE8FDC}"/>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287" name="直線コネクタ 286">
          <a:extLst>
            <a:ext uri="{FF2B5EF4-FFF2-40B4-BE49-F238E27FC236}">
              <a16:creationId xmlns:a16="http://schemas.microsoft.com/office/drawing/2014/main" id="{66051A1E-4594-486D-BB95-20F1D92278D4}"/>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288" name="テキスト ボックス 287">
          <a:extLst>
            <a:ext uri="{FF2B5EF4-FFF2-40B4-BE49-F238E27FC236}">
              <a16:creationId xmlns:a16="http://schemas.microsoft.com/office/drawing/2014/main" id="{C1130311-78EF-4911-8456-BA7A124F7A83}"/>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289" name="【保健センター・保健所】&#10;一人当たり面積グラフ枠">
          <a:extLst>
            <a:ext uri="{FF2B5EF4-FFF2-40B4-BE49-F238E27FC236}">
              <a16:creationId xmlns:a16="http://schemas.microsoft.com/office/drawing/2014/main" id="{461A58B1-BAA8-4A7D-9E39-A30F7B21A914}"/>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139446</xdr:rowOff>
    </xdr:from>
    <xdr:to>
      <xdr:col>116</xdr:col>
      <xdr:colOff>62864</xdr:colOff>
      <xdr:row>63</xdr:row>
      <xdr:rowOff>155905</xdr:rowOff>
    </xdr:to>
    <xdr:cxnSp macro="">
      <xdr:nvCxnSpPr>
        <xdr:cNvPr id="290" name="直線コネクタ 289">
          <a:extLst>
            <a:ext uri="{FF2B5EF4-FFF2-40B4-BE49-F238E27FC236}">
              <a16:creationId xmlns:a16="http://schemas.microsoft.com/office/drawing/2014/main" id="{BD808B15-2C55-4E87-BA40-FE1D8F83A0A9}"/>
            </a:ext>
          </a:extLst>
        </xdr:cNvPr>
        <xdr:cNvCxnSpPr/>
      </xdr:nvCxnSpPr>
      <xdr:spPr>
        <a:xfrm flipV="1">
          <a:off x="19509104" y="9527286"/>
          <a:ext cx="0" cy="1189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159732</xdr:rowOff>
    </xdr:from>
    <xdr:ext cx="469744" cy="259045"/>
    <xdr:sp macro="" textlink="">
      <xdr:nvSpPr>
        <xdr:cNvPr id="291" name="【保健センター・保健所】&#10;一人当たり面積最小値テキスト">
          <a:extLst>
            <a:ext uri="{FF2B5EF4-FFF2-40B4-BE49-F238E27FC236}">
              <a16:creationId xmlns:a16="http://schemas.microsoft.com/office/drawing/2014/main" id="{03BB0388-8278-4B9E-B504-4024F98DC560}"/>
            </a:ext>
          </a:extLst>
        </xdr:cNvPr>
        <xdr:cNvSpPr txBox="1"/>
      </xdr:nvSpPr>
      <xdr:spPr>
        <a:xfrm>
          <a:off x="19547840" y="10721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155905</xdr:rowOff>
    </xdr:from>
    <xdr:to>
      <xdr:col>116</xdr:col>
      <xdr:colOff>152400</xdr:colOff>
      <xdr:row>63</xdr:row>
      <xdr:rowOff>155905</xdr:rowOff>
    </xdr:to>
    <xdr:cxnSp macro="">
      <xdr:nvCxnSpPr>
        <xdr:cNvPr id="292" name="直線コネクタ 291">
          <a:extLst>
            <a:ext uri="{FF2B5EF4-FFF2-40B4-BE49-F238E27FC236}">
              <a16:creationId xmlns:a16="http://schemas.microsoft.com/office/drawing/2014/main" id="{BE140A71-88A3-49F9-9236-335C5DE29F70}"/>
            </a:ext>
          </a:extLst>
        </xdr:cNvPr>
        <xdr:cNvCxnSpPr/>
      </xdr:nvCxnSpPr>
      <xdr:spPr>
        <a:xfrm>
          <a:off x="19443700" y="107172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86123</xdr:rowOff>
    </xdr:from>
    <xdr:ext cx="469744" cy="259045"/>
    <xdr:sp macro="" textlink="">
      <xdr:nvSpPr>
        <xdr:cNvPr id="293" name="【保健センター・保健所】&#10;一人当たり面積最大値テキスト">
          <a:extLst>
            <a:ext uri="{FF2B5EF4-FFF2-40B4-BE49-F238E27FC236}">
              <a16:creationId xmlns:a16="http://schemas.microsoft.com/office/drawing/2014/main" id="{A54E64C4-D942-46C0-81B8-0F5DC0EB5774}"/>
            </a:ext>
          </a:extLst>
        </xdr:cNvPr>
        <xdr:cNvSpPr txBox="1"/>
      </xdr:nvSpPr>
      <xdr:spPr>
        <a:xfrm>
          <a:off x="19547840" y="9306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139446</xdr:rowOff>
    </xdr:from>
    <xdr:to>
      <xdr:col>116</xdr:col>
      <xdr:colOff>152400</xdr:colOff>
      <xdr:row>56</xdr:row>
      <xdr:rowOff>139446</xdr:rowOff>
    </xdr:to>
    <xdr:cxnSp macro="">
      <xdr:nvCxnSpPr>
        <xdr:cNvPr id="294" name="直線コネクタ 293">
          <a:extLst>
            <a:ext uri="{FF2B5EF4-FFF2-40B4-BE49-F238E27FC236}">
              <a16:creationId xmlns:a16="http://schemas.microsoft.com/office/drawing/2014/main" id="{73FFF024-2217-4FE4-8F24-EB65B611A1C1}"/>
            </a:ext>
          </a:extLst>
        </xdr:cNvPr>
        <xdr:cNvCxnSpPr/>
      </xdr:nvCxnSpPr>
      <xdr:spPr>
        <a:xfrm>
          <a:off x="19443700" y="95272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66718</xdr:rowOff>
    </xdr:from>
    <xdr:ext cx="469744" cy="259045"/>
    <xdr:sp macro="" textlink="">
      <xdr:nvSpPr>
        <xdr:cNvPr id="295" name="【保健センター・保健所】&#10;一人当たり面積平均値テキスト">
          <a:extLst>
            <a:ext uri="{FF2B5EF4-FFF2-40B4-BE49-F238E27FC236}">
              <a16:creationId xmlns:a16="http://schemas.microsoft.com/office/drawing/2014/main" id="{C54CC01F-D133-4F99-BD2E-03C58F45D116}"/>
            </a:ext>
          </a:extLst>
        </xdr:cNvPr>
        <xdr:cNvSpPr txBox="1"/>
      </xdr:nvSpPr>
      <xdr:spPr>
        <a:xfrm>
          <a:off x="19547840" y="104603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43841</xdr:rowOff>
    </xdr:from>
    <xdr:to>
      <xdr:col>116</xdr:col>
      <xdr:colOff>114300</xdr:colOff>
      <xdr:row>63</xdr:row>
      <xdr:rowOff>145441</xdr:rowOff>
    </xdr:to>
    <xdr:sp macro="" textlink="">
      <xdr:nvSpPr>
        <xdr:cNvPr id="296" name="フローチャート: 判断 295">
          <a:extLst>
            <a:ext uri="{FF2B5EF4-FFF2-40B4-BE49-F238E27FC236}">
              <a16:creationId xmlns:a16="http://schemas.microsoft.com/office/drawing/2014/main" id="{9347CE73-AFE2-4465-8305-49280121E02C}"/>
            </a:ext>
          </a:extLst>
        </xdr:cNvPr>
        <xdr:cNvSpPr/>
      </xdr:nvSpPr>
      <xdr:spPr>
        <a:xfrm>
          <a:off x="19458940" y="10605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42469</xdr:rowOff>
    </xdr:from>
    <xdr:to>
      <xdr:col>112</xdr:col>
      <xdr:colOff>38100</xdr:colOff>
      <xdr:row>63</xdr:row>
      <xdr:rowOff>144069</xdr:rowOff>
    </xdr:to>
    <xdr:sp macro="" textlink="">
      <xdr:nvSpPr>
        <xdr:cNvPr id="297" name="フローチャート: 判断 296">
          <a:extLst>
            <a:ext uri="{FF2B5EF4-FFF2-40B4-BE49-F238E27FC236}">
              <a16:creationId xmlns:a16="http://schemas.microsoft.com/office/drawing/2014/main" id="{C075C8F9-8DB8-44C6-A3FB-D1370E333B39}"/>
            </a:ext>
          </a:extLst>
        </xdr:cNvPr>
        <xdr:cNvSpPr/>
      </xdr:nvSpPr>
      <xdr:spPr>
        <a:xfrm>
          <a:off x="18735040" y="1060378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39268</xdr:rowOff>
    </xdr:from>
    <xdr:to>
      <xdr:col>107</xdr:col>
      <xdr:colOff>101600</xdr:colOff>
      <xdr:row>63</xdr:row>
      <xdr:rowOff>140868</xdr:rowOff>
    </xdr:to>
    <xdr:sp macro="" textlink="">
      <xdr:nvSpPr>
        <xdr:cNvPr id="298" name="フローチャート: 判断 297">
          <a:extLst>
            <a:ext uri="{FF2B5EF4-FFF2-40B4-BE49-F238E27FC236}">
              <a16:creationId xmlns:a16="http://schemas.microsoft.com/office/drawing/2014/main" id="{2B5C192D-3CAE-49F1-941D-8A145FF95771}"/>
            </a:ext>
          </a:extLst>
        </xdr:cNvPr>
        <xdr:cNvSpPr/>
      </xdr:nvSpPr>
      <xdr:spPr>
        <a:xfrm>
          <a:off x="17937480" y="10600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58471</xdr:rowOff>
    </xdr:from>
    <xdr:to>
      <xdr:col>102</xdr:col>
      <xdr:colOff>165100</xdr:colOff>
      <xdr:row>63</xdr:row>
      <xdr:rowOff>160071</xdr:rowOff>
    </xdr:to>
    <xdr:sp macro="" textlink="">
      <xdr:nvSpPr>
        <xdr:cNvPr id="299" name="フローチャート: 判断 298">
          <a:extLst>
            <a:ext uri="{FF2B5EF4-FFF2-40B4-BE49-F238E27FC236}">
              <a16:creationId xmlns:a16="http://schemas.microsoft.com/office/drawing/2014/main" id="{4175A0CA-345A-4F05-8B3A-7166A9D5C608}"/>
            </a:ext>
          </a:extLst>
        </xdr:cNvPr>
        <xdr:cNvSpPr/>
      </xdr:nvSpPr>
      <xdr:spPr>
        <a:xfrm>
          <a:off x="17162780" y="1061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74473</xdr:rowOff>
    </xdr:from>
    <xdr:to>
      <xdr:col>98</xdr:col>
      <xdr:colOff>38100</xdr:colOff>
      <xdr:row>64</xdr:row>
      <xdr:rowOff>4623</xdr:rowOff>
    </xdr:to>
    <xdr:sp macro="" textlink="">
      <xdr:nvSpPr>
        <xdr:cNvPr id="300" name="フローチャート: 判断 299">
          <a:extLst>
            <a:ext uri="{FF2B5EF4-FFF2-40B4-BE49-F238E27FC236}">
              <a16:creationId xmlns:a16="http://schemas.microsoft.com/office/drawing/2014/main" id="{EB1B1BEF-04D5-4C45-959B-1EF32D56179B}"/>
            </a:ext>
          </a:extLst>
        </xdr:cNvPr>
        <xdr:cNvSpPr/>
      </xdr:nvSpPr>
      <xdr:spPr>
        <a:xfrm>
          <a:off x="16388080" y="106357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301" name="テキスト ボックス 300">
          <a:extLst>
            <a:ext uri="{FF2B5EF4-FFF2-40B4-BE49-F238E27FC236}">
              <a16:creationId xmlns:a16="http://schemas.microsoft.com/office/drawing/2014/main" id="{32E713CC-EEFB-47F7-B653-8D019184BC0D}"/>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302" name="テキスト ボックス 301">
          <a:extLst>
            <a:ext uri="{FF2B5EF4-FFF2-40B4-BE49-F238E27FC236}">
              <a16:creationId xmlns:a16="http://schemas.microsoft.com/office/drawing/2014/main" id="{E295AAFD-0233-423F-AF1D-C395FDD7B23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303" name="テキスト ボックス 302">
          <a:extLst>
            <a:ext uri="{FF2B5EF4-FFF2-40B4-BE49-F238E27FC236}">
              <a16:creationId xmlns:a16="http://schemas.microsoft.com/office/drawing/2014/main" id="{D5489203-3170-4EBD-992C-BA72480A786B}"/>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304" name="テキスト ボックス 303">
          <a:extLst>
            <a:ext uri="{FF2B5EF4-FFF2-40B4-BE49-F238E27FC236}">
              <a16:creationId xmlns:a16="http://schemas.microsoft.com/office/drawing/2014/main" id="{369650B9-1A32-4920-9D2A-7BC59760D04E}"/>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305" name="テキスト ボックス 304">
          <a:extLst>
            <a:ext uri="{FF2B5EF4-FFF2-40B4-BE49-F238E27FC236}">
              <a16:creationId xmlns:a16="http://schemas.microsoft.com/office/drawing/2014/main" id="{E83CFC36-7793-4FD0-8E67-861737B34012}"/>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70815</xdr:rowOff>
    </xdr:from>
    <xdr:to>
      <xdr:col>116</xdr:col>
      <xdr:colOff>114300</xdr:colOff>
      <xdr:row>64</xdr:row>
      <xdr:rowOff>965</xdr:rowOff>
    </xdr:to>
    <xdr:sp macro="" textlink="">
      <xdr:nvSpPr>
        <xdr:cNvPr id="306" name="楕円 305">
          <a:extLst>
            <a:ext uri="{FF2B5EF4-FFF2-40B4-BE49-F238E27FC236}">
              <a16:creationId xmlns:a16="http://schemas.microsoft.com/office/drawing/2014/main" id="{CD9A55CB-C578-4D19-816F-EACF0D50251A}"/>
            </a:ext>
          </a:extLst>
        </xdr:cNvPr>
        <xdr:cNvSpPr/>
      </xdr:nvSpPr>
      <xdr:spPr>
        <a:xfrm>
          <a:off x="19458940" y="106321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22267</xdr:rowOff>
    </xdr:from>
    <xdr:ext cx="469744" cy="259045"/>
    <xdr:sp macro="" textlink="">
      <xdr:nvSpPr>
        <xdr:cNvPr id="307" name="【保健センター・保健所】&#10;一人当たり面積該当値テキスト">
          <a:extLst>
            <a:ext uri="{FF2B5EF4-FFF2-40B4-BE49-F238E27FC236}">
              <a16:creationId xmlns:a16="http://schemas.microsoft.com/office/drawing/2014/main" id="{682A7931-ED11-470A-9329-AEF3E1C27904}"/>
            </a:ext>
          </a:extLst>
        </xdr:cNvPr>
        <xdr:cNvSpPr txBox="1"/>
      </xdr:nvSpPr>
      <xdr:spPr>
        <a:xfrm>
          <a:off x="19547840" y="1058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72416</xdr:rowOff>
    </xdr:from>
    <xdr:to>
      <xdr:col>112</xdr:col>
      <xdr:colOff>38100</xdr:colOff>
      <xdr:row>64</xdr:row>
      <xdr:rowOff>2566</xdr:rowOff>
    </xdr:to>
    <xdr:sp macro="" textlink="">
      <xdr:nvSpPr>
        <xdr:cNvPr id="308" name="楕円 307">
          <a:extLst>
            <a:ext uri="{FF2B5EF4-FFF2-40B4-BE49-F238E27FC236}">
              <a16:creationId xmlns:a16="http://schemas.microsoft.com/office/drawing/2014/main" id="{5C6111B1-7347-41B0-BDD7-8B2EA3CBD5B4}"/>
            </a:ext>
          </a:extLst>
        </xdr:cNvPr>
        <xdr:cNvSpPr/>
      </xdr:nvSpPr>
      <xdr:spPr>
        <a:xfrm>
          <a:off x="18735040" y="106337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121615</xdr:rowOff>
    </xdr:from>
    <xdr:to>
      <xdr:col>116</xdr:col>
      <xdr:colOff>63500</xdr:colOff>
      <xdr:row>63</xdr:row>
      <xdr:rowOff>123216</xdr:rowOff>
    </xdr:to>
    <xdr:cxnSp macro="">
      <xdr:nvCxnSpPr>
        <xdr:cNvPr id="309" name="直線コネクタ 308">
          <a:extLst>
            <a:ext uri="{FF2B5EF4-FFF2-40B4-BE49-F238E27FC236}">
              <a16:creationId xmlns:a16="http://schemas.microsoft.com/office/drawing/2014/main" id="{AEB843FC-36C2-4CFD-82CB-EADF18DCDFBA}"/>
            </a:ext>
          </a:extLst>
        </xdr:cNvPr>
        <xdr:cNvCxnSpPr/>
      </xdr:nvCxnSpPr>
      <xdr:spPr>
        <a:xfrm flipV="1">
          <a:off x="18778220" y="10682935"/>
          <a:ext cx="73152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73330</xdr:rowOff>
    </xdr:from>
    <xdr:to>
      <xdr:col>107</xdr:col>
      <xdr:colOff>101600</xdr:colOff>
      <xdr:row>64</xdr:row>
      <xdr:rowOff>3480</xdr:rowOff>
    </xdr:to>
    <xdr:sp macro="" textlink="">
      <xdr:nvSpPr>
        <xdr:cNvPr id="310" name="楕円 309">
          <a:extLst>
            <a:ext uri="{FF2B5EF4-FFF2-40B4-BE49-F238E27FC236}">
              <a16:creationId xmlns:a16="http://schemas.microsoft.com/office/drawing/2014/main" id="{DF382BA5-F03D-485D-B644-7BC102BCC089}"/>
            </a:ext>
          </a:extLst>
        </xdr:cNvPr>
        <xdr:cNvSpPr/>
      </xdr:nvSpPr>
      <xdr:spPr>
        <a:xfrm>
          <a:off x="17937480" y="106346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123216</xdr:rowOff>
    </xdr:from>
    <xdr:to>
      <xdr:col>111</xdr:col>
      <xdr:colOff>177800</xdr:colOff>
      <xdr:row>63</xdr:row>
      <xdr:rowOff>124130</xdr:rowOff>
    </xdr:to>
    <xdr:cxnSp macro="">
      <xdr:nvCxnSpPr>
        <xdr:cNvPr id="311" name="直線コネクタ 310">
          <a:extLst>
            <a:ext uri="{FF2B5EF4-FFF2-40B4-BE49-F238E27FC236}">
              <a16:creationId xmlns:a16="http://schemas.microsoft.com/office/drawing/2014/main" id="{8F645BCD-3152-4E64-B9C9-BAF01071BDC4}"/>
            </a:ext>
          </a:extLst>
        </xdr:cNvPr>
        <xdr:cNvCxnSpPr/>
      </xdr:nvCxnSpPr>
      <xdr:spPr>
        <a:xfrm flipV="1">
          <a:off x="17988280" y="10684536"/>
          <a:ext cx="78994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73787</xdr:rowOff>
    </xdr:from>
    <xdr:to>
      <xdr:col>102</xdr:col>
      <xdr:colOff>165100</xdr:colOff>
      <xdr:row>64</xdr:row>
      <xdr:rowOff>3937</xdr:rowOff>
    </xdr:to>
    <xdr:sp macro="" textlink="">
      <xdr:nvSpPr>
        <xdr:cNvPr id="312" name="楕円 311">
          <a:extLst>
            <a:ext uri="{FF2B5EF4-FFF2-40B4-BE49-F238E27FC236}">
              <a16:creationId xmlns:a16="http://schemas.microsoft.com/office/drawing/2014/main" id="{36439AF5-82B8-4C4C-A6B4-71612BCEFF2E}"/>
            </a:ext>
          </a:extLst>
        </xdr:cNvPr>
        <xdr:cNvSpPr/>
      </xdr:nvSpPr>
      <xdr:spPr>
        <a:xfrm>
          <a:off x="17162780" y="106351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124130</xdr:rowOff>
    </xdr:from>
    <xdr:to>
      <xdr:col>107</xdr:col>
      <xdr:colOff>50800</xdr:colOff>
      <xdr:row>63</xdr:row>
      <xdr:rowOff>124587</xdr:rowOff>
    </xdr:to>
    <xdr:cxnSp macro="">
      <xdr:nvCxnSpPr>
        <xdr:cNvPr id="313" name="直線コネクタ 312">
          <a:extLst>
            <a:ext uri="{FF2B5EF4-FFF2-40B4-BE49-F238E27FC236}">
              <a16:creationId xmlns:a16="http://schemas.microsoft.com/office/drawing/2014/main" id="{440A4B83-BD5F-4D36-BC63-24D77757E382}"/>
            </a:ext>
          </a:extLst>
        </xdr:cNvPr>
        <xdr:cNvCxnSpPr/>
      </xdr:nvCxnSpPr>
      <xdr:spPr>
        <a:xfrm flipV="1">
          <a:off x="17213580" y="10685450"/>
          <a:ext cx="7747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75159</xdr:rowOff>
    </xdr:from>
    <xdr:to>
      <xdr:col>98</xdr:col>
      <xdr:colOff>38100</xdr:colOff>
      <xdr:row>64</xdr:row>
      <xdr:rowOff>5309</xdr:rowOff>
    </xdr:to>
    <xdr:sp macro="" textlink="">
      <xdr:nvSpPr>
        <xdr:cNvPr id="314" name="楕円 313">
          <a:extLst>
            <a:ext uri="{FF2B5EF4-FFF2-40B4-BE49-F238E27FC236}">
              <a16:creationId xmlns:a16="http://schemas.microsoft.com/office/drawing/2014/main" id="{7C7FF197-CD06-4308-8665-62AB0734344B}"/>
            </a:ext>
          </a:extLst>
        </xdr:cNvPr>
        <xdr:cNvSpPr/>
      </xdr:nvSpPr>
      <xdr:spPr>
        <a:xfrm>
          <a:off x="16388080" y="1063647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124587</xdr:rowOff>
    </xdr:from>
    <xdr:to>
      <xdr:col>102</xdr:col>
      <xdr:colOff>114300</xdr:colOff>
      <xdr:row>63</xdr:row>
      <xdr:rowOff>125959</xdr:rowOff>
    </xdr:to>
    <xdr:cxnSp macro="">
      <xdr:nvCxnSpPr>
        <xdr:cNvPr id="315" name="直線コネクタ 314">
          <a:extLst>
            <a:ext uri="{FF2B5EF4-FFF2-40B4-BE49-F238E27FC236}">
              <a16:creationId xmlns:a16="http://schemas.microsoft.com/office/drawing/2014/main" id="{55317EC6-9637-4B34-A4F3-3DF2DAD18040}"/>
            </a:ext>
          </a:extLst>
        </xdr:cNvPr>
        <xdr:cNvCxnSpPr/>
      </xdr:nvCxnSpPr>
      <xdr:spPr>
        <a:xfrm flipV="1">
          <a:off x="16431260" y="10685907"/>
          <a:ext cx="78232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160596</xdr:rowOff>
    </xdr:from>
    <xdr:ext cx="469744" cy="259045"/>
    <xdr:sp macro="" textlink="">
      <xdr:nvSpPr>
        <xdr:cNvPr id="316" name="n_1aveValue【保健センター・保健所】&#10;一人当たり面積">
          <a:extLst>
            <a:ext uri="{FF2B5EF4-FFF2-40B4-BE49-F238E27FC236}">
              <a16:creationId xmlns:a16="http://schemas.microsoft.com/office/drawing/2014/main" id="{0339F73C-960E-4A4A-BA11-6F3E342E998D}"/>
            </a:ext>
          </a:extLst>
        </xdr:cNvPr>
        <xdr:cNvSpPr txBox="1"/>
      </xdr:nvSpPr>
      <xdr:spPr>
        <a:xfrm>
          <a:off x="18561127" y="10386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157395</xdr:rowOff>
    </xdr:from>
    <xdr:ext cx="469744" cy="259045"/>
    <xdr:sp macro="" textlink="">
      <xdr:nvSpPr>
        <xdr:cNvPr id="317" name="n_2aveValue【保健センター・保健所】&#10;一人当たり面積">
          <a:extLst>
            <a:ext uri="{FF2B5EF4-FFF2-40B4-BE49-F238E27FC236}">
              <a16:creationId xmlns:a16="http://schemas.microsoft.com/office/drawing/2014/main" id="{0E14E07C-1A29-4C74-884C-16EF29A55C73}"/>
            </a:ext>
          </a:extLst>
        </xdr:cNvPr>
        <xdr:cNvSpPr txBox="1"/>
      </xdr:nvSpPr>
      <xdr:spPr>
        <a:xfrm>
          <a:off x="17776267" y="10383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5148</xdr:rowOff>
    </xdr:from>
    <xdr:ext cx="469744" cy="259045"/>
    <xdr:sp macro="" textlink="">
      <xdr:nvSpPr>
        <xdr:cNvPr id="318" name="n_3aveValue【保健センター・保健所】&#10;一人当たり面積">
          <a:extLst>
            <a:ext uri="{FF2B5EF4-FFF2-40B4-BE49-F238E27FC236}">
              <a16:creationId xmlns:a16="http://schemas.microsoft.com/office/drawing/2014/main" id="{056DCFFA-29D9-4278-98D1-4AF54FF0E578}"/>
            </a:ext>
          </a:extLst>
        </xdr:cNvPr>
        <xdr:cNvSpPr txBox="1"/>
      </xdr:nvSpPr>
      <xdr:spPr>
        <a:xfrm>
          <a:off x="17001567" y="10398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21150</xdr:rowOff>
    </xdr:from>
    <xdr:ext cx="469744" cy="259045"/>
    <xdr:sp macro="" textlink="">
      <xdr:nvSpPr>
        <xdr:cNvPr id="319" name="n_4aveValue【保健センター・保健所】&#10;一人当たり面積">
          <a:extLst>
            <a:ext uri="{FF2B5EF4-FFF2-40B4-BE49-F238E27FC236}">
              <a16:creationId xmlns:a16="http://schemas.microsoft.com/office/drawing/2014/main" id="{F200FFD3-1FA5-4BAA-A925-B7F65CA65CF5}"/>
            </a:ext>
          </a:extLst>
        </xdr:cNvPr>
        <xdr:cNvSpPr txBox="1"/>
      </xdr:nvSpPr>
      <xdr:spPr>
        <a:xfrm>
          <a:off x="16226867" y="10414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165143</xdr:rowOff>
    </xdr:from>
    <xdr:ext cx="469744" cy="259045"/>
    <xdr:sp macro="" textlink="">
      <xdr:nvSpPr>
        <xdr:cNvPr id="320" name="n_1mainValue【保健センター・保健所】&#10;一人当たり面積">
          <a:extLst>
            <a:ext uri="{FF2B5EF4-FFF2-40B4-BE49-F238E27FC236}">
              <a16:creationId xmlns:a16="http://schemas.microsoft.com/office/drawing/2014/main" id="{F295F228-29A1-4896-BC91-CA7F7687161B}"/>
            </a:ext>
          </a:extLst>
        </xdr:cNvPr>
        <xdr:cNvSpPr txBox="1"/>
      </xdr:nvSpPr>
      <xdr:spPr>
        <a:xfrm>
          <a:off x="18561127" y="10726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166057</xdr:rowOff>
    </xdr:from>
    <xdr:ext cx="469744" cy="259045"/>
    <xdr:sp macro="" textlink="">
      <xdr:nvSpPr>
        <xdr:cNvPr id="321" name="n_2mainValue【保健センター・保健所】&#10;一人当たり面積">
          <a:extLst>
            <a:ext uri="{FF2B5EF4-FFF2-40B4-BE49-F238E27FC236}">
              <a16:creationId xmlns:a16="http://schemas.microsoft.com/office/drawing/2014/main" id="{385150CA-4006-4CD7-B3A3-590397E59901}"/>
            </a:ext>
          </a:extLst>
        </xdr:cNvPr>
        <xdr:cNvSpPr txBox="1"/>
      </xdr:nvSpPr>
      <xdr:spPr>
        <a:xfrm>
          <a:off x="17776267" y="1072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166514</xdr:rowOff>
    </xdr:from>
    <xdr:ext cx="469744" cy="259045"/>
    <xdr:sp macro="" textlink="">
      <xdr:nvSpPr>
        <xdr:cNvPr id="322" name="n_3mainValue【保健センター・保健所】&#10;一人当たり面積">
          <a:extLst>
            <a:ext uri="{FF2B5EF4-FFF2-40B4-BE49-F238E27FC236}">
              <a16:creationId xmlns:a16="http://schemas.microsoft.com/office/drawing/2014/main" id="{9B652C3F-4F3A-4706-9803-CFEC9F78EBA0}"/>
            </a:ext>
          </a:extLst>
        </xdr:cNvPr>
        <xdr:cNvSpPr txBox="1"/>
      </xdr:nvSpPr>
      <xdr:spPr>
        <a:xfrm>
          <a:off x="17001567" y="10727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167886</xdr:rowOff>
    </xdr:from>
    <xdr:ext cx="469744" cy="259045"/>
    <xdr:sp macro="" textlink="">
      <xdr:nvSpPr>
        <xdr:cNvPr id="323" name="n_4mainValue【保健センター・保健所】&#10;一人当たり面積">
          <a:extLst>
            <a:ext uri="{FF2B5EF4-FFF2-40B4-BE49-F238E27FC236}">
              <a16:creationId xmlns:a16="http://schemas.microsoft.com/office/drawing/2014/main" id="{45B6BF45-1DA1-42EC-9D3B-3DB82FD8F928}"/>
            </a:ext>
          </a:extLst>
        </xdr:cNvPr>
        <xdr:cNvSpPr txBox="1"/>
      </xdr:nvSpPr>
      <xdr:spPr>
        <a:xfrm>
          <a:off x="16226867" y="10729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324" name="正方形/長方形 323">
          <a:extLst>
            <a:ext uri="{FF2B5EF4-FFF2-40B4-BE49-F238E27FC236}">
              <a16:creationId xmlns:a16="http://schemas.microsoft.com/office/drawing/2014/main" id="{76A3C94C-5B83-40A0-BF81-B7E792875B33}"/>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25" name="正方形/長方形 324">
          <a:extLst>
            <a:ext uri="{FF2B5EF4-FFF2-40B4-BE49-F238E27FC236}">
              <a16:creationId xmlns:a16="http://schemas.microsoft.com/office/drawing/2014/main" id="{7A82F4F4-1587-47F2-91CB-A5AAD819AE05}"/>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26" name="正方形/長方形 325">
          <a:extLst>
            <a:ext uri="{FF2B5EF4-FFF2-40B4-BE49-F238E27FC236}">
              <a16:creationId xmlns:a16="http://schemas.microsoft.com/office/drawing/2014/main" id="{4A3A0668-80F6-482B-8ACA-AB6B4721B813}"/>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27" name="正方形/長方形 326">
          <a:extLst>
            <a:ext uri="{FF2B5EF4-FFF2-40B4-BE49-F238E27FC236}">
              <a16:creationId xmlns:a16="http://schemas.microsoft.com/office/drawing/2014/main" id="{243EFC46-DA53-462E-BB0B-CAF7DBFC6FD3}"/>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28" name="正方形/長方形 327">
          <a:extLst>
            <a:ext uri="{FF2B5EF4-FFF2-40B4-BE49-F238E27FC236}">
              <a16:creationId xmlns:a16="http://schemas.microsoft.com/office/drawing/2014/main" id="{65C2C8D7-1F06-4C00-9C19-8BDCB5A8E4EB}"/>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29" name="正方形/長方形 328">
          <a:extLst>
            <a:ext uri="{FF2B5EF4-FFF2-40B4-BE49-F238E27FC236}">
              <a16:creationId xmlns:a16="http://schemas.microsoft.com/office/drawing/2014/main" id="{20CE855F-1E66-45CA-A06B-98B70E7B0FAE}"/>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30" name="正方形/長方形 329">
          <a:extLst>
            <a:ext uri="{FF2B5EF4-FFF2-40B4-BE49-F238E27FC236}">
              <a16:creationId xmlns:a16="http://schemas.microsoft.com/office/drawing/2014/main" id="{B6EF1B95-B2E0-46E9-9103-47F0CD316975}"/>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31" name="正方形/長方形 330">
          <a:extLst>
            <a:ext uri="{FF2B5EF4-FFF2-40B4-BE49-F238E27FC236}">
              <a16:creationId xmlns:a16="http://schemas.microsoft.com/office/drawing/2014/main" id="{A5185865-CF53-4CFD-898D-F31179E03453}"/>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32" name="テキスト ボックス 331">
          <a:extLst>
            <a:ext uri="{FF2B5EF4-FFF2-40B4-BE49-F238E27FC236}">
              <a16:creationId xmlns:a16="http://schemas.microsoft.com/office/drawing/2014/main" id="{71450079-256B-44C8-8059-F29BD1A37A6B}"/>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33" name="直線コネクタ 332">
          <a:extLst>
            <a:ext uri="{FF2B5EF4-FFF2-40B4-BE49-F238E27FC236}">
              <a16:creationId xmlns:a16="http://schemas.microsoft.com/office/drawing/2014/main" id="{EAE0EA53-C972-49CC-8F66-423B6B5B7226}"/>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334" name="テキスト ボックス 333">
          <a:extLst>
            <a:ext uri="{FF2B5EF4-FFF2-40B4-BE49-F238E27FC236}">
              <a16:creationId xmlns:a16="http://schemas.microsoft.com/office/drawing/2014/main" id="{C5672273-0D7C-48D4-959F-6CB80645A59A}"/>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335" name="直線コネクタ 334">
          <a:extLst>
            <a:ext uri="{FF2B5EF4-FFF2-40B4-BE49-F238E27FC236}">
              <a16:creationId xmlns:a16="http://schemas.microsoft.com/office/drawing/2014/main" id="{82A6CFB4-4987-4A7F-BE58-509A8FBE8F18}"/>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336" name="テキスト ボックス 335">
          <a:extLst>
            <a:ext uri="{FF2B5EF4-FFF2-40B4-BE49-F238E27FC236}">
              <a16:creationId xmlns:a16="http://schemas.microsoft.com/office/drawing/2014/main" id="{6D7CD7B2-8855-4E71-A017-909F9C5374EC}"/>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337" name="直線コネクタ 336">
          <a:extLst>
            <a:ext uri="{FF2B5EF4-FFF2-40B4-BE49-F238E27FC236}">
              <a16:creationId xmlns:a16="http://schemas.microsoft.com/office/drawing/2014/main" id="{7CCBA39D-DF10-484E-9841-CD397E8ACAD1}"/>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338" name="テキスト ボックス 337">
          <a:extLst>
            <a:ext uri="{FF2B5EF4-FFF2-40B4-BE49-F238E27FC236}">
              <a16:creationId xmlns:a16="http://schemas.microsoft.com/office/drawing/2014/main" id="{BEDA983D-6543-4EAF-B1B9-996D41605949}"/>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339" name="直線コネクタ 338">
          <a:extLst>
            <a:ext uri="{FF2B5EF4-FFF2-40B4-BE49-F238E27FC236}">
              <a16:creationId xmlns:a16="http://schemas.microsoft.com/office/drawing/2014/main" id="{C2BE0376-8557-4CAA-A740-F0FE898543B5}"/>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340" name="テキスト ボックス 339">
          <a:extLst>
            <a:ext uri="{FF2B5EF4-FFF2-40B4-BE49-F238E27FC236}">
              <a16:creationId xmlns:a16="http://schemas.microsoft.com/office/drawing/2014/main" id="{E97688B6-70A2-44EE-A3AF-77940D380781}"/>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341" name="直線コネクタ 340">
          <a:extLst>
            <a:ext uri="{FF2B5EF4-FFF2-40B4-BE49-F238E27FC236}">
              <a16:creationId xmlns:a16="http://schemas.microsoft.com/office/drawing/2014/main" id="{71D52EEF-6BA2-412C-9419-0506497D8F9A}"/>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342" name="テキスト ボックス 341">
          <a:extLst>
            <a:ext uri="{FF2B5EF4-FFF2-40B4-BE49-F238E27FC236}">
              <a16:creationId xmlns:a16="http://schemas.microsoft.com/office/drawing/2014/main" id="{8F91582E-C9F7-427C-896A-B4603E316813}"/>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343" name="直線コネクタ 342">
          <a:extLst>
            <a:ext uri="{FF2B5EF4-FFF2-40B4-BE49-F238E27FC236}">
              <a16:creationId xmlns:a16="http://schemas.microsoft.com/office/drawing/2014/main" id="{B9AF7E0A-2530-427E-9EC7-3B64266DD20E}"/>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344" name="テキスト ボックス 343">
          <a:extLst>
            <a:ext uri="{FF2B5EF4-FFF2-40B4-BE49-F238E27FC236}">
              <a16:creationId xmlns:a16="http://schemas.microsoft.com/office/drawing/2014/main" id="{AB256B53-ECAD-4F66-81A9-8E79C6E8A193}"/>
            </a:ext>
          </a:extLst>
        </xdr:cNvPr>
        <xdr:cNvSpPr txBox="1"/>
      </xdr:nvSpPr>
      <xdr:spPr>
        <a:xfrm>
          <a:off x="1066688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345" name="直線コネクタ 344">
          <a:extLst>
            <a:ext uri="{FF2B5EF4-FFF2-40B4-BE49-F238E27FC236}">
              <a16:creationId xmlns:a16="http://schemas.microsoft.com/office/drawing/2014/main" id="{347B0283-22C1-432B-92F4-43E392120A59}"/>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346" name="【消防施設】&#10;有形固定資産減価償却率グラフ枠">
          <a:extLst>
            <a:ext uri="{FF2B5EF4-FFF2-40B4-BE49-F238E27FC236}">
              <a16:creationId xmlns:a16="http://schemas.microsoft.com/office/drawing/2014/main" id="{A09FCEA9-2B8B-4607-832D-865C50AC7251}"/>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347" name="直線コネクタ 346">
          <a:extLst>
            <a:ext uri="{FF2B5EF4-FFF2-40B4-BE49-F238E27FC236}">
              <a16:creationId xmlns:a16="http://schemas.microsoft.com/office/drawing/2014/main" id="{1A2FC535-8CB5-4D68-A9B9-B694911301F3}"/>
            </a:ext>
          </a:extLst>
        </xdr:cNvPr>
        <xdr:cNvCxnSpPr/>
      </xdr:nvCxnSpPr>
      <xdr:spPr>
        <a:xfrm flipV="1">
          <a:off x="14375764"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348" name="【消防施設】&#10;有形固定資産減価償却率最小値テキスト">
          <a:extLst>
            <a:ext uri="{FF2B5EF4-FFF2-40B4-BE49-F238E27FC236}">
              <a16:creationId xmlns:a16="http://schemas.microsoft.com/office/drawing/2014/main" id="{8AB501DA-C445-4FE7-8C9C-D82B03F9740F}"/>
            </a:ext>
          </a:extLst>
        </xdr:cNvPr>
        <xdr:cNvSpPr txBox="1"/>
      </xdr:nvSpPr>
      <xdr:spPr>
        <a:xfrm>
          <a:off x="144145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349" name="直線コネクタ 348">
          <a:extLst>
            <a:ext uri="{FF2B5EF4-FFF2-40B4-BE49-F238E27FC236}">
              <a16:creationId xmlns:a16="http://schemas.microsoft.com/office/drawing/2014/main" id="{6105B334-6CCF-4802-82E5-88DC6C4B1B69}"/>
            </a:ext>
          </a:extLst>
        </xdr:cNvPr>
        <xdr:cNvCxnSpPr/>
      </xdr:nvCxnSpPr>
      <xdr:spPr>
        <a:xfrm>
          <a:off x="1428750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350" name="【消防施設】&#10;有形固定資産減価償却率最大値テキスト">
          <a:extLst>
            <a:ext uri="{FF2B5EF4-FFF2-40B4-BE49-F238E27FC236}">
              <a16:creationId xmlns:a16="http://schemas.microsoft.com/office/drawing/2014/main" id="{978FDEF2-34AE-4CFA-B514-8B03CA476210}"/>
            </a:ext>
          </a:extLst>
        </xdr:cNvPr>
        <xdr:cNvSpPr txBox="1"/>
      </xdr:nvSpPr>
      <xdr:spPr>
        <a:xfrm>
          <a:off x="1441450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351" name="直線コネクタ 350">
          <a:extLst>
            <a:ext uri="{FF2B5EF4-FFF2-40B4-BE49-F238E27FC236}">
              <a16:creationId xmlns:a16="http://schemas.microsoft.com/office/drawing/2014/main" id="{919A3528-AC05-464C-85F9-C05FF93232DC}"/>
            </a:ext>
          </a:extLst>
        </xdr:cNvPr>
        <xdr:cNvCxnSpPr/>
      </xdr:nvCxnSpPr>
      <xdr:spPr>
        <a:xfrm>
          <a:off x="1428750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87647</xdr:rowOff>
    </xdr:from>
    <xdr:ext cx="405111" cy="259045"/>
    <xdr:sp macro="" textlink="">
      <xdr:nvSpPr>
        <xdr:cNvPr id="352" name="【消防施設】&#10;有形固定資産減価償却率平均値テキスト">
          <a:extLst>
            <a:ext uri="{FF2B5EF4-FFF2-40B4-BE49-F238E27FC236}">
              <a16:creationId xmlns:a16="http://schemas.microsoft.com/office/drawing/2014/main" id="{2E4AC3FA-DA88-4226-B1CF-577BB14F91F2}"/>
            </a:ext>
          </a:extLst>
        </xdr:cNvPr>
        <xdr:cNvSpPr txBox="1"/>
      </xdr:nvSpPr>
      <xdr:spPr>
        <a:xfrm>
          <a:off x="14414500" y="13666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109220</xdr:rowOff>
    </xdr:from>
    <xdr:to>
      <xdr:col>85</xdr:col>
      <xdr:colOff>177800</xdr:colOff>
      <xdr:row>82</xdr:row>
      <xdr:rowOff>39370</xdr:rowOff>
    </xdr:to>
    <xdr:sp macro="" textlink="">
      <xdr:nvSpPr>
        <xdr:cNvPr id="353" name="フローチャート: 判断 352">
          <a:extLst>
            <a:ext uri="{FF2B5EF4-FFF2-40B4-BE49-F238E27FC236}">
              <a16:creationId xmlns:a16="http://schemas.microsoft.com/office/drawing/2014/main" id="{0A897326-A186-4264-82D1-86FD43A2872F}"/>
            </a:ext>
          </a:extLst>
        </xdr:cNvPr>
        <xdr:cNvSpPr/>
      </xdr:nvSpPr>
      <xdr:spPr>
        <a:xfrm>
          <a:off x="14325600" y="1368806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354" name="フローチャート: 判断 353">
          <a:extLst>
            <a:ext uri="{FF2B5EF4-FFF2-40B4-BE49-F238E27FC236}">
              <a16:creationId xmlns:a16="http://schemas.microsoft.com/office/drawing/2014/main" id="{6794D5D5-520F-4039-8A58-683EF635062C}"/>
            </a:ext>
          </a:extLst>
        </xdr:cNvPr>
        <xdr:cNvSpPr/>
      </xdr:nvSpPr>
      <xdr:spPr>
        <a:xfrm>
          <a:off x="13578840" y="136842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110489</xdr:rowOff>
    </xdr:from>
    <xdr:to>
      <xdr:col>76</xdr:col>
      <xdr:colOff>165100</xdr:colOff>
      <xdr:row>82</xdr:row>
      <xdr:rowOff>40639</xdr:rowOff>
    </xdr:to>
    <xdr:sp macro="" textlink="">
      <xdr:nvSpPr>
        <xdr:cNvPr id="355" name="フローチャート: 判断 354">
          <a:extLst>
            <a:ext uri="{FF2B5EF4-FFF2-40B4-BE49-F238E27FC236}">
              <a16:creationId xmlns:a16="http://schemas.microsoft.com/office/drawing/2014/main" id="{58DFD256-8321-4555-9861-0D41FDC1D04A}"/>
            </a:ext>
          </a:extLst>
        </xdr:cNvPr>
        <xdr:cNvSpPr/>
      </xdr:nvSpPr>
      <xdr:spPr>
        <a:xfrm>
          <a:off x="12804140" y="136893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153670</xdr:rowOff>
    </xdr:from>
    <xdr:to>
      <xdr:col>72</xdr:col>
      <xdr:colOff>38100</xdr:colOff>
      <xdr:row>82</xdr:row>
      <xdr:rowOff>83820</xdr:rowOff>
    </xdr:to>
    <xdr:sp macro="" textlink="">
      <xdr:nvSpPr>
        <xdr:cNvPr id="356" name="フローチャート: 判断 355">
          <a:extLst>
            <a:ext uri="{FF2B5EF4-FFF2-40B4-BE49-F238E27FC236}">
              <a16:creationId xmlns:a16="http://schemas.microsoft.com/office/drawing/2014/main" id="{B5F0524D-AADA-43BF-B889-15DE628C98C2}"/>
            </a:ext>
          </a:extLst>
        </xdr:cNvPr>
        <xdr:cNvSpPr/>
      </xdr:nvSpPr>
      <xdr:spPr>
        <a:xfrm>
          <a:off x="12029440" y="137325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143511</xdr:rowOff>
    </xdr:from>
    <xdr:to>
      <xdr:col>67</xdr:col>
      <xdr:colOff>101600</xdr:colOff>
      <xdr:row>82</xdr:row>
      <xdr:rowOff>73661</xdr:rowOff>
    </xdr:to>
    <xdr:sp macro="" textlink="">
      <xdr:nvSpPr>
        <xdr:cNvPr id="357" name="フローチャート: 判断 356">
          <a:extLst>
            <a:ext uri="{FF2B5EF4-FFF2-40B4-BE49-F238E27FC236}">
              <a16:creationId xmlns:a16="http://schemas.microsoft.com/office/drawing/2014/main" id="{03051AE9-EDA8-4589-AB5C-C281AB638A7F}"/>
            </a:ext>
          </a:extLst>
        </xdr:cNvPr>
        <xdr:cNvSpPr/>
      </xdr:nvSpPr>
      <xdr:spPr>
        <a:xfrm>
          <a:off x="11231880" y="137223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4627F98C-56FD-4E48-8E47-43BE2F6471A5}"/>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AEFB26BB-FB16-4ADB-A29D-23A00CB187ED}"/>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33D67C9-9458-4AC2-B718-C1BA4902B2CC}"/>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FF646467-093B-4BF0-A7D3-55DFDB120A39}"/>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A8D03DF7-29B4-4141-928C-97528DA8F054}"/>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91439</xdr:rowOff>
    </xdr:from>
    <xdr:to>
      <xdr:col>85</xdr:col>
      <xdr:colOff>177800</xdr:colOff>
      <xdr:row>82</xdr:row>
      <xdr:rowOff>21589</xdr:rowOff>
    </xdr:to>
    <xdr:sp macro="" textlink="">
      <xdr:nvSpPr>
        <xdr:cNvPr id="363" name="楕円 362">
          <a:extLst>
            <a:ext uri="{FF2B5EF4-FFF2-40B4-BE49-F238E27FC236}">
              <a16:creationId xmlns:a16="http://schemas.microsoft.com/office/drawing/2014/main" id="{1E094292-14FF-44D3-823D-851345FB88A8}"/>
            </a:ext>
          </a:extLst>
        </xdr:cNvPr>
        <xdr:cNvSpPr/>
      </xdr:nvSpPr>
      <xdr:spPr>
        <a:xfrm>
          <a:off x="14325600" y="1367027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114316</xdr:rowOff>
    </xdr:from>
    <xdr:ext cx="405111" cy="259045"/>
    <xdr:sp macro="" textlink="">
      <xdr:nvSpPr>
        <xdr:cNvPr id="364" name="【消防施設】&#10;有形固定資産減価償却率該当値テキスト">
          <a:extLst>
            <a:ext uri="{FF2B5EF4-FFF2-40B4-BE49-F238E27FC236}">
              <a16:creationId xmlns:a16="http://schemas.microsoft.com/office/drawing/2014/main" id="{729C0E43-3C2D-42EC-B3BA-0346BC6B4C7B}"/>
            </a:ext>
          </a:extLst>
        </xdr:cNvPr>
        <xdr:cNvSpPr txBox="1"/>
      </xdr:nvSpPr>
      <xdr:spPr>
        <a:xfrm>
          <a:off x="14414500" y="13525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90170</xdr:rowOff>
    </xdr:from>
    <xdr:to>
      <xdr:col>81</xdr:col>
      <xdr:colOff>101600</xdr:colOff>
      <xdr:row>82</xdr:row>
      <xdr:rowOff>20320</xdr:rowOff>
    </xdr:to>
    <xdr:sp macro="" textlink="">
      <xdr:nvSpPr>
        <xdr:cNvPr id="365" name="楕円 364">
          <a:extLst>
            <a:ext uri="{FF2B5EF4-FFF2-40B4-BE49-F238E27FC236}">
              <a16:creationId xmlns:a16="http://schemas.microsoft.com/office/drawing/2014/main" id="{65840ACB-81DA-49D3-8DFE-FFBC459A2457}"/>
            </a:ext>
          </a:extLst>
        </xdr:cNvPr>
        <xdr:cNvSpPr/>
      </xdr:nvSpPr>
      <xdr:spPr>
        <a:xfrm>
          <a:off x="13578840" y="136690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140970</xdr:rowOff>
    </xdr:from>
    <xdr:to>
      <xdr:col>85</xdr:col>
      <xdr:colOff>127000</xdr:colOff>
      <xdr:row>81</xdr:row>
      <xdr:rowOff>142239</xdr:rowOff>
    </xdr:to>
    <xdr:cxnSp macro="">
      <xdr:nvCxnSpPr>
        <xdr:cNvPr id="366" name="直線コネクタ 365">
          <a:extLst>
            <a:ext uri="{FF2B5EF4-FFF2-40B4-BE49-F238E27FC236}">
              <a16:creationId xmlns:a16="http://schemas.microsoft.com/office/drawing/2014/main" id="{C2F610DD-4647-4E8C-8C2C-5E15A6FA4205}"/>
            </a:ext>
          </a:extLst>
        </xdr:cNvPr>
        <xdr:cNvCxnSpPr/>
      </xdr:nvCxnSpPr>
      <xdr:spPr>
        <a:xfrm>
          <a:off x="13629640" y="13719810"/>
          <a:ext cx="74676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58420</xdr:rowOff>
    </xdr:from>
    <xdr:to>
      <xdr:col>76</xdr:col>
      <xdr:colOff>165100</xdr:colOff>
      <xdr:row>81</xdr:row>
      <xdr:rowOff>160020</xdr:rowOff>
    </xdr:to>
    <xdr:sp macro="" textlink="">
      <xdr:nvSpPr>
        <xdr:cNvPr id="367" name="楕円 366">
          <a:extLst>
            <a:ext uri="{FF2B5EF4-FFF2-40B4-BE49-F238E27FC236}">
              <a16:creationId xmlns:a16="http://schemas.microsoft.com/office/drawing/2014/main" id="{8C127089-D0CD-4B52-8D43-F43A59F7AEF8}"/>
            </a:ext>
          </a:extLst>
        </xdr:cNvPr>
        <xdr:cNvSpPr/>
      </xdr:nvSpPr>
      <xdr:spPr>
        <a:xfrm>
          <a:off x="12804140" y="13637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109220</xdr:rowOff>
    </xdr:from>
    <xdr:to>
      <xdr:col>81</xdr:col>
      <xdr:colOff>50800</xdr:colOff>
      <xdr:row>81</xdr:row>
      <xdr:rowOff>140970</xdr:rowOff>
    </xdr:to>
    <xdr:cxnSp macro="">
      <xdr:nvCxnSpPr>
        <xdr:cNvPr id="368" name="直線コネクタ 367">
          <a:extLst>
            <a:ext uri="{FF2B5EF4-FFF2-40B4-BE49-F238E27FC236}">
              <a16:creationId xmlns:a16="http://schemas.microsoft.com/office/drawing/2014/main" id="{293029D7-1C74-4F76-9C49-84BC9AD1F7DA}"/>
            </a:ext>
          </a:extLst>
        </xdr:cNvPr>
        <xdr:cNvCxnSpPr/>
      </xdr:nvCxnSpPr>
      <xdr:spPr>
        <a:xfrm>
          <a:off x="12854940" y="13688060"/>
          <a:ext cx="7747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27939</xdr:rowOff>
    </xdr:from>
    <xdr:to>
      <xdr:col>72</xdr:col>
      <xdr:colOff>38100</xdr:colOff>
      <xdr:row>81</xdr:row>
      <xdr:rowOff>129539</xdr:rowOff>
    </xdr:to>
    <xdr:sp macro="" textlink="">
      <xdr:nvSpPr>
        <xdr:cNvPr id="369" name="楕円 368">
          <a:extLst>
            <a:ext uri="{FF2B5EF4-FFF2-40B4-BE49-F238E27FC236}">
              <a16:creationId xmlns:a16="http://schemas.microsoft.com/office/drawing/2014/main" id="{D42FE275-2025-4548-9251-38D2C5B01722}"/>
            </a:ext>
          </a:extLst>
        </xdr:cNvPr>
        <xdr:cNvSpPr/>
      </xdr:nvSpPr>
      <xdr:spPr>
        <a:xfrm>
          <a:off x="12029440" y="1360677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78739</xdr:rowOff>
    </xdr:from>
    <xdr:to>
      <xdr:col>76</xdr:col>
      <xdr:colOff>114300</xdr:colOff>
      <xdr:row>81</xdr:row>
      <xdr:rowOff>109220</xdr:rowOff>
    </xdr:to>
    <xdr:cxnSp macro="">
      <xdr:nvCxnSpPr>
        <xdr:cNvPr id="370" name="直線コネクタ 369">
          <a:extLst>
            <a:ext uri="{FF2B5EF4-FFF2-40B4-BE49-F238E27FC236}">
              <a16:creationId xmlns:a16="http://schemas.microsoft.com/office/drawing/2014/main" id="{90E10793-06E5-493E-84D0-65B40C451611}"/>
            </a:ext>
          </a:extLst>
        </xdr:cNvPr>
        <xdr:cNvCxnSpPr/>
      </xdr:nvCxnSpPr>
      <xdr:spPr>
        <a:xfrm>
          <a:off x="12072620" y="13657579"/>
          <a:ext cx="78232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167639</xdr:rowOff>
    </xdr:from>
    <xdr:to>
      <xdr:col>67</xdr:col>
      <xdr:colOff>101600</xdr:colOff>
      <xdr:row>81</xdr:row>
      <xdr:rowOff>97789</xdr:rowOff>
    </xdr:to>
    <xdr:sp macro="" textlink="">
      <xdr:nvSpPr>
        <xdr:cNvPr id="371" name="楕円 370">
          <a:extLst>
            <a:ext uri="{FF2B5EF4-FFF2-40B4-BE49-F238E27FC236}">
              <a16:creationId xmlns:a16="http://schemas.microsoft.com/office/drawing/2014/main" id="{D282E836-5C18-4C0F-B8FF-AC8873D5F9E7}"/>
            </a:ext>
          </a:extLst>
        </xdr:cNvPr>
        <xdr:cNvSpPr/>
      </xdr:nvSpPr>
      <xdr:spPr>
        <a:xfrm>
          <a:off x="11231880" y="135788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46989</xdr:rowOff>
    </xdr:from>
    <xdr:to>
      <xdr:col>71</xdr:col>
      <xdr:colOff>177800</xdr:colOff>
      <xdr:row>81</xdr:row>
      <xdr:rowOff>78739</xdr:rowOff>
    </xdr:to>
    <xdr:cxnSp macro="">
      <xdr:nvCxnSpPr>
        <xdr:cNvPr id="372" name="直線コネクタ 371">
          <a:extLst>
            <a:ext uri="{FF2B5EF4-FFF2-40B4-BE49-F238E27FC236}">
              <a16:creationId xmlns:a16="http://schemas.microsoft.com/office/drawing/2014/main" id="{3E45DA76-69E2-46FA-804C-76ECF08B98C4}"/>
            </a:ext>
          </a:extLst>
        </xdr:cNvPr>
        <xdr:cNvCxnSpPr/>
      </xdr:nvCxnSpPr>
      <xdr:spPr>
        <a:xfrm>
          <a:off x="11282680" y="13625829"/>
          <a:ext cx="78994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26688</xdr:rowOff>
    </xdr:from>
    <xdr:ext cx="405111" cy="259045"/>
    <xdr:sp macro="" textlink="">
      <xdr:nvSpPr>
        <xdr:cNvPr id="373" name="n_1aveValue【消防施設】&#10;有形固定資産減価償却率">
          <a:extLst>
            <a:ext uri="{FF2B5EF4-FFF2-40B4-BE49-F238E27FC236}">
              <a16:creationId xmlns:a16="http://schemas.microsoft.com/office/drawing/2014/main" id="{09F2BFE9-C541-4737-9216-C4B030005AAC}"/>
            </a:ext>
          </a:extLst>
        </xdr:cNvPr>
        <xdr:cNvSpPr txBox="1"/>
      </xdr:nvSpPr>
      <xdr:spPr>
        <a:xfrm>
          <a:off x="13437244" y="1377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31766</xdr:rowOff>
    </xdr:from>
    <xdr:ext cx="405111" cy="259045"/>
    <xdr:sp macro="" textlink="">
      <xdr:nvSpPr>
        <xdr:cNvPr id="374" name="n_2aveValue【消防施設】&#10;有形固定資産減価償却率">
          <a:extLst>
            <a:ext uri="{FF2B5EF4-FFF2-40B4-BE49-F238E27FC236}">
              <a16:creationId xmlns:a16="http://schemas.microsoft.com/office/drawing/2014/main" id="{A52BECA0-8BCA-47EF-884E-1690F7F79B25}"/>
            </a:ext>
          </a:extLst>
        </xdr:cNvPr>
        <xdr:cNvSpPr txBox="1"/>
      </xdr:nvSpPr>
      <xdr:spPr>
        <a:xfrm>
          <a:off x="12675244" y="13778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74947</xdr:rowOff>
    </xdr:from>
    <xdr:ext cx="405111" cy="259045"/>
    <xdr:sp macro="" textlink="">
      <xdr:nvSpPr>
        <xdr:cNvPr id="375" name="n_3aveValue【消防施設】&#10;有形固定資産減価償却率">
          <a:extLst>
            <a:ext uri="{FF2B5EF4-FFF2-40B4-BE49-F238E27FC236}">
              <a16:creationId xmlns:a16="http://schemas.microsoft.com/office/drawing/2014/main" id="{0ABDB7DD-4C90-4402-984F-CA47F8D4E71A}"/>
            </a:ext>
          </a:extLst>
        </xdr:cNvPr>
        <xdr:cNvSpPr txBox="1"/>
      </xdr:nvSpPr>
      <xdr:spPr>
        <a:xfrm>
          <a:off x="11900544" y="1382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64788</xdr:rowOff>
    </xdr:from>
    <xdr:ext cx="405111" cy="259045"/>
    <xdr:sp macro="" textlink="">
      <xdr:nvSpPr>
        <xdr:cNvPr id="376" name="n_4aveValue【消防施設】&#10;有形固定資産減価償却率">
          <a:extLst>
            <a:ext uri="{FF2B5EF4-FFF2-40B4-BE49-F238E27FC236}">
              <a16:creationId xmlns:a16="http://schemas.microsoft.com/office/drawing/2014/main" id="{86A3152F-18B9-4A71-BABD-6056D481B35E}"/>
            </a:ext>
          </a:extLst>
        </xdr:cNvPr>
        <xdr:cNvSpPr txBox="1"/>
      </xdr:nvSpPr>
      <xdr:spPr>
        <a:xfrm>
          <a:off x="11102984" y="13811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36847</xdr:rowOff>
    </xdr:from>
    <xdr:ext cx="405111" cy="259045"/>
    <xdr:sp macro="" textlink="">
      <xdr:nvSpPr>
        <xdr:cNvPr id="377" name="n_1mainValue【消防施設】&#10;有形固定資産減価償却率">
          <a:extLst>
            <a:ext uri="{FF2B5EF4-FFF2-40B4-BE49-F238E27FC236}">
              <a16:creationId xmlns:a16="http://schemas.microsoft.com/office/drawing/2014/main" id="{E77A6C4E-AA01-4A8A-908E-D28C0342A1B1}"/>
            </a:ext>
          </a:extLst>
        </xdr:cNvPr>
        <xdr:cNvSpPr txBox="1"/>
      </xdr:nvSpPr>
      <xdr:spPr>
        <a:xfrm>
          <a:off x="13437244" y="1344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5097</xdr:rowOff>
    </xdr:from>
    <xdr:ext cx="405111" cy="259045"/>
    <xdr:sp macro="" textlink="">
      <xdr:nvSpPr>
        <xdr:cNvPr id="378" name="n_2mainValue【消防施設】&#10;有形固定資産減価償却率">
          <a:extLst>
            <a:ext uri="{FF2B5EF4-FFF2-40B4-BE49-F238E27FC236}">
              <a16:creationId xmlns:a16="http://schemas.microsoft.com/office/drawing/2014/main" id="{BBD979E3-0AA4-4B6C-87C2-FD17669F04C7}"/>
            </a:ext>
          </a:extLst>
        </xdr:cNvPr>
        <xdr:cNvSpPr txBox="1"/>
      </xdr:nvSpPr>
      <xdr:spPr>
        <a:xfrm>
          <a:off x="12675244" y="13416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146066</xdr:rowOff>
    </xdr:from>
    <xdr:ext cx="405111" cy="259045"/>
    <xdr:sp macro="" textlink="">
      <xdr:nvSpPr>
        <xdr:cNvPr id="379" name="n_3mainValue【消防施設】&#10;有形固定資産減価償却率">
          <a:extLst>
            <a:ext uri="{FF2B5EF4-FFF2-40B4-BE49-F238E27FC236}">
              <a16:creationId xmlns:a16="http://schemas.microsoft.com/office/drawing/2014/main" id="{F8BA7494-9F53-40C3-9B98-6CFE8870FFB3}"/>
            </a:ext>
          </a:extLst>
        </xdr:cNvPr>
        <xdr:cNvSpPr txBox="1"/>
      </xdr:nvSpPr>
      <xdr:spPr>
        <a:xfrm>
          <a:off x="11900544" y="13389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114316</xdr:rowOff>
    </xdr:from>
    <xdr:ext cx="405111" cy="259045"/>
    <xdr:sp macro="" textlink="">
      <xdr:nvSpPr>
        <xdr:cNvPr id="380" name="n_4mainValue【消防施設】&#10;有形固定資産減価償却率">
          <a:extLst>
            <a:ext uri="{FF2B5EF4-FFF2-40B4-BE49-F238E27FC236}">
              <a16:creationId xmlns:a16="http://schemas.microsoft.com/office/drawing/2014/main" id="{3D42AC81-BF04-4E84-9272-CCDD35DE458D}"/>
            </a:ext>
          </a:extLst>
        </xdr:cNvPr>
        <xdr:cNvSpPr txBox="1"/>
      </xdr:nvSpPr>
      <xdr:spPr>
        <a:xfrm>
          <a:off x="11102984" y="13357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381" name="正方形/長方形 380">
          <a:extLst>
            <a:ext uri="{FF2B5EF4-FFF2-40B4-BE49-F238E27FC236}">
              <a16:creationId xmlns:a16="http://schemas.microsoft.com/office/drawing/2014/main" id="{8A5D2B90-887F-4414-806C-54322E492DF1}"/>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382" name="正方形/長方形 381">
          <a:extLst>
            <a:ext uri="{FF2B5EF4-FFF2-40B4-BE49-F238E27FC236}">
              <a16:creationId xmlns:a16="http://schemas.microsoft.com/office/drawing/2014/main" id="{508540CE-0470-45FD-8EC0-82865BCE8097}"/>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383" name="正方形/長方形 382">
          <a:extLst>
            <a:ext uri="{FF2B5EF4-FFF2-40B4-BE49-F238E27FC236}">
              <a16:creationId xmlns:a16="http://schemas.microsoft.com/office/drawing/2014/main" id="{D27DA5AB-BA2F-45B8-B536-817E36DAF306}"/>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384" name="正方形/長方形 383">
          <a:extLst>
            <a:ext uri="{FF2B5EF4-FFF2-40B4-BE49-F238E27FC236}">
              <a16:creationId xmlns:a16="http://schemas.microsoft.com/office/drawing/2014/main" id="{4F6E221C-CA89-4D23-83CB-35783B390EBF}"/>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385" name="正方形/長方形 384">
          <a:extLst>
            <a:ext uri="{FF2B5EF4-FFF2-40B4-BE49-F238E27FC236}">
              <a16:creationId xmlns:a16="http://schemas.microsoft.com/office/drawing/2014/main" id="{8CA91928-6080-49BA-8EE1-08502AB28944}"/>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386" name="正方形/長方形 385">
          <a:extLst>
            <a:ext uri="{FF2B5EF4-FFF2-40B4-BE49-F238E27FC236}">
              <a16:creationId xmlns:a16="http://schemas.microsoft.com/office/drawing/2014/main" id="{8A26125F-4B2F-4619-88D5-9F4202EB9F0A}"/>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387" name="正方形/長方形 386">
          <a:extLst>
            <a:ext uri="{FF2B5EF4-FFF2-40B4-BE49-F238E27FC236}">
              <a16:creationId xmlns:a16="http://schemas.microsoft.com/office/drawing/2014/main" id="{FC2D4A71-498C-456E-82CF-466666B4EEC8}"/>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388" name="正方形/長方形 387">
          <a:extLst>
            <a:ext uri="{FF2B5EF4-FFF2-40B4-BE49-F238E27FC236}">
              <a16:creationId xmlns:a16="http://schemas.microsoft.com/office/drawing/2014/main" id="{FA9CE030-504B-43F2-B49A-7E1CAB2D6E89}"/>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389" name="テキスト ボックス 388">
          <a:extLst>
            <a:ext uri="{FF2B5EF4-FFF2-40B4-BE49-F238E27FC236}">
              <a16:creationId xmlns:a16="http://schemas.microsoft.com/office/drawing/2014/main" id="{AFA78746-5796-4EB1-A8FF-A63D8FBF0113}"/>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390" name="直線コネクタ 389">
          <a:extLst>
            <a:ext uri="{FF2B5EF4-FFF2-40B4-BE49-F238E27FC236}">
              <a16:creationId xmlns:a16="http://schemas.microsoft.com/office/drawing/2014/main" id="{0D264BBE-4CE6-4CF2-A904-476B64FACEED}"/>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391" name="直線コネクタ 390">
          <a:extLst>
            <a:ext uri="{FF2B5EF4-FFF2-40B4-BE49-F238E27FC236}">
              <a16:creationId xmlns:a16="http://schemas.microsoft.com/office/drawing/2014/main" id="{6FDF19D5-46FA-4674-BFC2-64998D30D4BA}"/>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392" name="テキスト ボックス 391">
          <a:extLst>
            <a:ext uri="{FF2B5EF4-FFF2-40B4-BE49-F238E27FC236}">
              <a16:creationId xmlns:a16="http://schemas.microsoft.com/office/drawing/2014/main" id="{CF8CE427-3751-4F37-A98E-E1BBE7132BB1}"/>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393" name="直線コネクタ 392">
          <a:extLst>
            <a:ext uri="{FF2B5EF4-FFF2-40B4-BE49-F238E27FC236}">
              <a16:creationId xmlns:a16="http://schemas.microsoft.com/office/drawing/2014/main" id="{1633D495-B58F-413F-A9F2-68C564A4C5EC}"/>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394" name="テキスト ボックス 393">
          <a:extLst>
            <a:ext uri="{FF2B5EF4-FFF2-40B4-BE49-F238E27FC236}">
              <a16:creationId xmlns:a16="http://schemas.microsoft.com/office/drawing/2014/main" id="{DC3F6628-EF7E-4671-A9DD-D588590B86BB}"/>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395" name="直線コネクタ 394">
          <a:extLst>
            <a:ext uri="{FF2B5EF4-FFF2-40B4-BE49-F238E27FC236}">
              <a16:creationId xmlns:a16="http://schemas.microsoft.com/office/drawing/2014/main" id="{7E774231-5EFA-4662-B3D0-D1779DB15273}"/>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396" name="テキスト ボックス 395">
          <a:extLst>
            <a:ext uri="{FF2B5EF4-FFF2-40B4-BE49-F238E27FC236}">
              <a16:creationId xmlns:a16="http://schemas.microsoft.com/office/drawing/2014/main" id="{571FF879-B175-4129-AF68-358F520989DB}"/>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397" name="直線コネクタ 396">
          <a:extLst>
            <a:ext uri="{FF2B5EF4-FFF2-40B4-BE49-F238E27FC236}">
              <a16:creationId xmlns:a16="http://schemas.microsoft.com/office/drawing/2014/main" id="{8D66A6F2-8EDE-4FD2-B9CB-0A740C90E64D}"/>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398" name="テキスト ボックス 397">
          <a:extLst>
            <a:ext uri="{FF2B5EF4-FFF2-40B4-BE49-F238E27FC236}">
              <a16:creationId xmlns:a16="http://schemas.microsoft.com/office/drawing/2014/main" id="{1ADDBD44-DD68-4796-A2DB-AD1C14489DC9}"/>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399" name="直線コネクタ 398">
          <a:extLst>
            <a:ext uri="{FF2B5EF4-FFF2-40B4-BE49-F238E27FC236}">
              <a16:creationId xmlns:a16="http://schemas.microsoft.com/office/drawing/2014/main" id="{6B98023A-DE00-4CFF-B4F2-5CB85294A122}"/>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400" name="テキスト ボックス 399">
          <a:extLst>
            <a:ext uri="{FF2B5EF4-FFF2-40B4-BE49-F238E27FC236}">
              <a16:creationId xmlns:a16="http://schemas.microsoft.com/office/drawing/2014/main" id="{3E86D515-8923-46EC-A81D-7BFC5301C14B}"/>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01" name="直線コネクタ 400">
          <a:extLst>
            <a:ext uri="{FF2B5EF4-FFF2-40B4-BE49-F238E27FC236}">
              <a16:creationId xmlns:a16="http://schemas.microsoft.com/office/drawing/2014/main" id="{0E97516F-92C2-4C31-87F3-0B4CE9728A4C}"/>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02" name="テキスト ボックス 401">
          <a:extLst>
            <a:ext uri="{FF2B5EF4-FFF2-40B4-BE49-F238E27FC236}">
              <a16:creationId xmlns:a16="http://schemas.microsoft.com/office/drawing/2014/main" id="{F8898A94-493F-44A9-997D-0C43A9CEF68F}"/>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03" name="【消防施設】&#10;一人当たり面積グラフ枠">
          <a:extLst>
            <a:ext uri="{FF2B5EF4-FFF2-40B4-BE49-F238E27FC236}">
              <a16:creationId xmlns:a16="http://schemas.microsoft.com/office/drawing/2014/main" id="{88973612-E64F-4BDE-B31C-ADD3D2AF6609}"/>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52578</xdr:rowOff>
    </xdr:from>
    <xdr:to>
      <xdr:col>116</xdr:col>
      <xdr:colOff>62864</xdr:colOff>
      <xdr:row>86</xdr:row>
      <xdr:rowOff>107062</xdr:rowOff>
    </xdr:to>
    <xdr:cxnSp macro="">
      <xdr:nvCxnSpPr>
        <xdr:cNvPr id="404" name="直線コネクタ 403">
          <a:extLst>
            <a:ext uri="{FF2B5EF4-FFF2-40B4-BE49-F238E27FC236}">
              <a16:creationId xmlns:a16="http://schemas.microsoft.com/office/drawing/2014/main" id="{D16702AE-1728-425F-9B64-FB6218A7C0B1}"/>
            </a:ext>
          </a:extLst>
        </xdr:cNvPr>
        <xdr:cNvCxnSpPr/>
      </xdr:nvCxnSpPr>
      <xdr:spPr>
        <a:xfrm flipV="1">
          <a:off x="19509104" y="12960858"/>
          <a:ext cx="0" cy="1563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110889</xdr:rowOff>
    </xdr:from>
    <xdr:ext cx="469744" cy="259045"/>
    <xdr:sp macro="" textlink="">
      <xdr:nvSpPr>
        <xdr:cNvPr id="405" name="【消防施設】&#10;一人当たり面積最小値テキスト">
          <a:extLst>
            <a:ext uri="{FF2B5EF4-FFF2-40B4-BE49-F238E27FC236}">
              <a16:creationId xmlns:a16="http://schemas.microsoft.com/office/drawing/2014/main" id="{283EC211-CFDA-40A1-AAE0-6C31396093BF}"/>
            </a:ext>
          </a:extLst>
        </xdr:cNvPr>
        <xdr:cNvSpPr txBox="1"/>
      </xdr:nvSpPr>
      <xdr:spPr>
        <a:xfrm>
          <a:off x="19547840" y="14527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107062</xdr:rowOff>
    </xdr:from>
    <xdr:to>
      <xdr:col>116</xdr:col>
      <xdr:colOff>152400</xdr:colOff>
      <xdr:row>86</xdr:row>
      <xdr:rowOff>107062</xdr:rowOff>
    </xdr:to>
    <xdr:cxnSp macro="">
      <xdr:nvCxnSpPr>
        <xdr:cNvPr id="406" name="直線コネクタ 405">
          <a:extLst>
            <a:ext uri="{FF2B5EF4-FFF2-40B4-BE49-F238E27FC236}">
              <a16:creationId xmlns:a16="http://schemas.microsoft.com/office/drawing/2014/main" id="{51C4937E-2E60-4F64-9E4B-B23EBE8140DD}"/>
            </a:ext>
          </a:extLst>
        </xdr:cNvPr>
        <xdr:cNvCxnSpPr/>
      </xdr:nvCxnSpPr>
      <xdr:spPr>
        <a:xfrm>
          <a:off x="19443700" y="145241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170705</xdr:rowOff>
    </xdr:from>
    <xdr:ext cx="469744" cy="259045"/>
    <xdr:sp macro="" textlink="">
      <xdr:nvSpPr>
        <xdr:cNvPr id="407" name="【消防施設】&#10;一人当たり面積最大値テキスト">
          <a:extLst>
            <a:ext uri="{FF2B5EF4-FFF2-40B4-BE49-F238E27FC236}">
              <a16:creationId xmlns:a16="http://schemas.microsoft.com/office/drawing/2014/main" id="{A7D02D41-4149-4DAE-A8B0-C8976927FE78}"/>
            </a:ext>
          </a:extLst>
        </xdr:cNvPr>
        <xdr:cNvSpPr txBox="1"/>
      </xdr:nvSpPr>
      <xdr:spPr>
        <a:xfrm>
          <a:off x="19547840" y="12743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52578</xdr:rowOff>
    </xdr:from>
    <xdr:to>
      <xdr:col>116</xdr:col>
      <xdr:colOff>152400</xdr:colOff>
      <xdr:row>77</xdr:row>
      <xdr:rowOff>52578</xdr:rowOff>
    </xdr:to>
    <xdr:cxnSp macro="">
      <xdr:nvCxnSpPr>
        <xdr:cNvPr id="408" name="直線コネクタ 407">
          <a:extLst>
            <a:ext uri="{FF2B5EF4-FFF2-40B4-BE49-F238E27FC236}">
              <a16:creationId xmlns:a16="http://schemas.microsoft.com/office/drawing/2014/main" id="{1592BF94-52F9-45BD-892A-0C4448B5376B}"/>
            </a:ext>
          </a:extLst>
        </xdr:cNvPr>
        <xdr:cNvCxnSpPr/>
      </xdr:nvCxnSpPr>
      <xdr:spPr>
        <a:xfrm>
          <a:off x="19443700" y="129608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140479</xdr:rowOff>
    </xdr:from>
    <xdr:ext cx="469744" cy="259045"/>
    <xdr:sp macro="" textlink="">
      <xdr:nvSpPr>
        <xdr:cNvPr id="409" name="【消防施設】&#10;一人当たり面積平均値テキスト">
          <a:extLst>
            <a:ext uri="{FF2B5EF4-FFF2-40B4-BE49-F238E27FC236}">
              <a16:creationId xmlns:a16="http://schemas.microsoft.com/office/drawing/2014/main" id="{EF6EB9AF-BB8B-40B4-A5E0-7CF9871B06A6}"/>
            </a:ext>
          </a:extLst>
        </xdr:cNvPr>
        <xdr:cNvSpPr txBox="1"/>
      </xdr:nvSpPr>
      <xdr:spPr>
        <a:xfrm>
          <a:off x="19547840" y="14222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117602</xdr:rowOff>
    </xdr:from>
    <xdr:to>
      <xdr:col>116</xdr:col>
      <xdr:colOff>114300</xdr:colOff>
      <xdr:row>86</xdr:row>
      <xdr:rowOff>47752</xdr:rowOff>
    </xdr:to>
    <xdr:sp macro="" textlink="">
      <xdr:nvSpPr>
        <xdr:cNvPr id="410" name="フローチャート: 判断 409">
          <a:extLst>
            <a:ext uri="{FF2B5EF4-FFF2-40B4-BE49-F238E27FC236}">
              <a16:creationId xmlns:a16="http://schemas.microsoft.com/office/drawing/2014/main" id="{F37F591A-1C25-4639-B0E7-E37A4CA4E26C}"/>
            </a:ext>
          </a:extLst>
        </xdr:cNvPr>
        <xdr:cNvSpPr/>
      </xdr:nvSpPr>
      <xdr:spPr>
        <a:xfrm>
          <a:off x="19458940" y="143670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124461</xdr:rowOff>
    </xdr:from>
    <xdr:to>
      <xdr:col>112</xdr:col>
      <xdr:colOff>38100</xdr:colOff>
      <xdr:row>86</xdr:row>
      <xdr:rowOff>54611</xdr:rowOff>
    </xdr:to>
    <xdr:sp macro="" textlink="">
      <xdr:nvSpPr>
        <xdr:cNvPr id="411" name="フローチャート: 判断 410">
          <a:extLst>
            <a:ext uri="{FF2B5EF4-FFF2-40B4-BE49-F238E27FC236}">
              <a16:creationId xmlns:a16="http://schemas.microsoft.com/office/drawing/2014/main" id="{4F3DBD36-9CF9-45B7-A202-0AF35C69170D}"/>
            </a:ext>
          </a:extLst>
        </xdr:cNvPr>
        <xdr:cNvSpPr/>
      </xdr:nvSpPr>
      <xdr:spPr>
        <a:xfrm>
          <a:off x="18735040" y="1437386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74168</xdr:rowOff>
    </xdr:from>
    <xdr:to>
      <xdr:col>107</xdr:col>
      <xdr:colOff>101600</xdr:colOff>
      <xdr:row>86</xdr:row>
      <xdr:rowOff>4318</xdr:rowOff>
    </xdr:to>
    <xdr:sp macro="" textlink="">
      <xdr:nvSpPr>
        <xdr:cNvPr id="412" name="フローチャート: 判断 411">
          <a:extLst>
            <a:ext uri="{FF2B5EF4-FFF2-40B4-BE49-F238E27FC236}">
              <a16:creationId xmlns:a16="http://schemas.microsoft.com/office/drawing/2014/main" id="{C1FFBEBB-A40E-4AAC-8DB0-B9A556CF6CD2}"/>
            </a:ext>
          </a:extLst>
        </xdr:cNvPr>
        <xdr:cNvSpPr/>
      </xdr:nvSpPr>
      <xdr:spPr>
        <a:xfrm>
          <a:off x="17937480" y="1432356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9398</xdr:rowOff>
    </xdr:from>
    <xdr:to>
      <xdr:col>102</xdr:col>
      <xdr:colOff>165100</xdr:colOff>
      <xdr:row>86</xdr:row>
      <xdr:rowOff>110998</xdr:rowOff>
    </xdr:to>
    <xdr:sp macro="" textlink="">
      <xdr:nvSpPr>
        <xdr:cNvPr id="413" name="フローチャート: 判断 412">
          <a:extLst>
            <a:ext uri="{FF2B5EF4-FFF2-40B4-BE49-F238E27FC236}">
              <a16:creationId xmlns:a16="http://schemas.microsoft.com/office/drawing/2014/main" id="{B05B3801-C2A2-40FF-BB0A-3CA839E8F19D}"/>
            </a:ext>
          </a:extLst>
        </xdr:cNvPr>
        <xdr:cNvSpPr/>
      </xdr:nvSpPr>
      <xdr:spPr>
        <a:xfrm>
          <a:off x="17162780" y="1442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8255</xdr:rowOff>
    </xdr:from>
    <xdr:to>
      <xdr:col>98</xdr:col>
      <xdr:colOff>38100</xdr:colOff>
      <xdr:row>86</xdr:row>
      <xdr:rowOff>109855</xdr:rowOff>
    </xdr:to>
    <xdr:sp macro="" textlink="">
      <xdr:nvSpPr>
        <xdr:cNvPr id="414" name="フローチャート: 判断 413">
          <a:extLst>
            <a:ext uri="{FF2B5EF4-FFF2-40B4-BE49-F238E27FC236}">
              <a16:creationId xmlns:a16="http://schemas.microsoft.com/office/drawing/2014/main" id="{644C0EE2-09EF-49A6-B67D-8D6DAB0D8C63}"/>
            </a:ext>
          </a:extLst>
        </xdr:cNvPr>
        <xdr:cNvSpPr/>
      </xdr:nvSpPr>
      <xdr:spPr>
        <a:xfrm>
          <a:off x="16388080" y="144252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15" name="テキスト ボックス 414">
          <a:extLst>
            <a:ext uri="{FF2B5EF4-FFF2-40B4-BE49-F238E27FC236}">
              <a16:creationId xmlns:a16="http://schemas.microsoft.com/office/drawing/2014/main" id="{961DE587-D2EE-4F2E-8910-60868A11A2B5}"/>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16" name="テキスト ボックス 415">
          <a:extLst>
            <a:ext uri="{FF2B5EF4-FFF2-40B4-BE49-F238E27FC236}">
              <a16:creationId xmlns:a16="http://schemas.microsoft.com/office/drawing/2014/main" id="{4D3FCB3F-F55D-4A44-9CC6-CFC4723AED07}"/>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17" name="テキスト ボックス 416">
          <a:extLst>
            <a:ext uri="{FF2B5EF4-FFF2-40B4-BE49-F238E27FC236}">
              <a16:creationId xmlns:a16="http://schemas.microsoft.com/office/drawing/2014/main" id="{6D9290AE-5FD4-4BB4-963C-2C99B8EF5A8B}"/>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18" name="テキスト ボックス 417">
          <a:extLst>
            <a:ext uri="{FF2B5EF4-FFF2-40B4-BE49-F238E27FC236}">
              <a16:creationId xmlns:a16="http://schemas.microsoft.com/office/drawing/2014/main" id="{EF9ECF66-23FC-4636-BFCD-D7C07DD5D0F7}"/>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19" name="テキスト ボックス 418">
          <a:extLst>
            <a:ext uri="{FF2B5EF4-FFF2-40B4-BE49-F238E27FC236}">
              <a16:creationId xmlns:a16="http://schemas.microsoft.com/office/drawing/2014/main" id="{0198BE67-97F5-4B27-935F-B07311FC3A5B}"/>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146938</xdr:rowOff>
    </xdr:from>
    <xdr:to>
      <xdr:col>116</xdr:col>
      <xdr:colOff>114300</xdr:colOff>
      <xdr:row>86</xdr:row>
      <xdr:rowOff>77088</xdr:rowOff>
    </xdr:to>
    <xdr:sp macro="" textlink="">
      <xdr:nvSpPr>
        <xdr:cNvPr id="420" name="楕円 419">
          <a:extLst>
            <a:ext uri="{FF2B5EF4-FFF2-40B4-BE49-F238E27FC236}">
              <a16:creationId xmlns:a16="http://schemas.microsoft.com/office/drawing/2014/main" id="{B796ADE2-6B0E-46BC-A23D-FDDC05449A4C}"/>
            </a:ext>
          </a:extLst>
        </xdr:cNvPr>
        <xdr:cNvSpPr/>
      </xdr:nvSpPr>
      <xdr:spPr>
        <a:xfrm>
          <a:off x="19458940" y="143963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96028</xdr:rowOff>
    </xdr:from>
    <xdr:ext cx="469744" cy="259045"/>
    <xdr:sp macro="" textlink="">
      <xdr:nvSpPr>
        <xdr:cNvPr id="421" name="【消防施設】&#10;一人当たり面積該当値テキスト">
          <a:extLst>
            <a:ext uri="{FF2B5EF4-FFF2-40B4-BE49-F238E27FC236}">
              <a16:creationId xmlns:a16="http://schemas.microsoft.com/office/drawing/2014/main" id="{39F47E25-BB3B-4FEA-A95C-43C0F96BF8FA}"/>
            </a:ext>
          </a:extLst>
        </xdr:cNvPr>
        <xdr:cNvSpPr txBox="1"/>
      </xdr:nvSpPr>
      <xdr:spPr>
        <a:xfrm>
          <a:off x="19547840" y="14345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149606</xdr:rowOff>
    </xdr:from>
    <xdr:to>
      <xdr:col>112</xdr:col>
      <xdr:colOff>38100</xdr:colOff>
      <xdr:row>86</xdr:row>
      <xdr:rowOff>79756</xdr:rowOff>
    </xdr:to>
    <xdr:sp macro="" textlink="">
      <xdr:nvSpPr>
        <xdr:cNvPr id="422" name="楕円 421">
          <a:extLst>
            <a:ext uri="{FF2B5EF4-FFF2-40B4-BE49-F238E27FC236}">
              <a16:creationId xmlns:a16="http://schemas.microsoft.com/office/drawing/2014/main" id="{123B6B9B-6D8E-4E3A-8D27-B61EF2BB8D46}"/>
            </a:ext>
          </a:extLst>
        </xdr:cNvPr>
        <xdr:cNvSpPr/>
      </xdr:nvSpPr>
      <xdr:spPr>
        <a:xfrm>
          <a:off x="18735040" y="143990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26288</xdr:rowOff>
    </xdr:from>
    <xdr:to>
      <xdr:col>116</xdr:col>
      <xdr:colOff>63500</xdr:colOff>
      <xdr:row>86</xdr:row>
      <xdr:rowOff>28956</xdr:rowOff>
    </xdr:to>
    <xdr:cxnSp macro="">
      <xdr:nvCxnSpPr>
        <xdr:cNvPr id="423" name="直線コネクタ 422">
          <a:extLst>
            <a:ext uri="{FF2B5EF4-FFF2-40B4-BE49-F238E27FC236}">
              <a16:creationId xmlns:a16="http://schemas.microsoft.com/office/drawing/2014/main" id="{BC6F4900-3B78-4D02-B564-9FCDFC7244B6}"/>
            </a:ext>
          </a:extLst>
        </xdr:cNvPr>
        <xdr:cNvCxnSpPr/>
      </xdr:nvCxnSpPr>
      <xdr:spPr>
        <a:xfrm flipV="1">
          <a:off x="18778220" y="14443328"/>
          <a:ext cx="731520" cy="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151512</xdr:rowOff>
    </xdr:from>
    <xdr:to>
      <xdr:col>107</xdr:col>
      <xdr:colOff>101600</xdr:colOff>
      <xdr:row>86</xdr:row>
      <xdr:rowOff>81662</xdr:rowOff>
    </xdr:to>
    <xdr:sp macro="" textlink="">
      <xdr:nvSpPr>
        <xdr:cNvPr id="424" name="楕円 423">
          <a:extLst>
            <a:ext uri="{FF2B5EF4-FFF2-40B4-BE49-F238E27FC236}">
              <a16:creationId xmlns:a16="http://schemas.microsoft.com/office/drawing/2014/main" id="{6FD2EF9C-CA65-4C0B-AD2E-8E79E42DC146}"/>
            </a:ext>
          </a:extLst>
        </xdr:cNvPr>
        <xdr:cNvSpPr/>
      </xdr:nvSpPr>
      <xdr:spPr>
        <a:xfrm>
          <a:off x="17937480" y="144009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28956</xdr:rowOff>
    </xdr:from>
    <xdr:to>
      <xdr:col>111</xdr:col>
      <xdr:colOff>177800</xdr:colOff>
      <xdr:row>86</xdr:row>
      <xdr:rowOff>30862</xdr:rowOff>
    </xdr:to>
    <xdr:cxnSp macro="">
      <xdr:nvCxnSpPr>
        <xdr:cNvPr id="425" name="直線コネクタ 424">
          <a:extLst>
            <a:ext uri="{FF2B5EF4-FFF2-40B4-BE49-F238E27FC236}">
              <a16:creationId xmlns:a16="http://schemas.microsoft.com/office/drawing/2014/main" id="{77CDC78F-F4F8-4514-BC2F-90F12307699F}"/>
            </a:ext>
          </a:extLst>
        </xdr:cNvPr>
        <xdr:cNvCxnSpPr/>
      </xdr:nvCxnSpPr>
      <xdr:spPr>
        <a:xfrm flipV="1">
          <a:off x="17988280" y="14445996"/>
          <a:ext cx="78994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152273</xdr:rowOff>
    </xdr:from>
    <xdr:to>
      <xdr:col>102</xdr:col>
      <xdr:colOff>165100</xdr:colOff>
      <xdr:row>86</xdr:row>
      <xdr:rowOff>82423</xdr:rowOff>
    </xdr:to>
    <xdr:sp macro="" textlink="">
      <xdr:nvSpPr>
        <xdr:cNvPr id="426" name="楕円 425">
          <a:extLst>
            <a:ext uri="{FF2B5EF4-FFF2-40B4-BE49-F238E27FC236}">
              <a16:creationId xmlns:a16="http://schemas.microsoft.com/office/drawing/2014/main" id="{74AE70D8-CE47-4D91-9504-765645C2085E}"/>
            </a:ext>
          </a:extLst>
        </xdr:cNvPr>
        <xdr:cNvSpPr/>
      </xdr:nvSpPr>
      <xdr:spPr>
        <a:xfrm>
          <a:off x="17162780" y="144016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30862</xdr:rowOff>
    </xdr:from>
    <xdr:to>
      <xdr:col>107</xdr:col>
      <xdr:colOff>50800</xdr:colOff>
      <xdr:row>86</xdr:row>
      <xdr:rowOff>31623</xdr:rowOff>
    </xdr:to>
    <xdr:cxnSp macro="">
      <xdr:nvCxnSpPr>
        <xdr:cNvPr id="427" name="直線コネクタ 426">
          <a:extLst>
            <a:ext uri="{FF2B5EF4-FFF2-40B4-BE49-F238E27FC236}">
              <a16:creationId xmlns:a16="http://schemas.microsoft.com/office/drawing/2014/main" id="{B96F53E9-1784-4369-A456-67E0DFD81738}"/>
            </a:ext>
          </a:extLst>
        </xdr:cNvPr>
        <xdr:cNvCxnSpPr/>
      </xdr:nvCxnSpPr>
      <xdr:spPr>
        <a:xfrm flipV="1">
          <a:off x="17213580" y="14447902"/>
          <a:ext cx="7747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154560</xdr:rowOff>
    </xdr:from>
    <xdr:to>
      <xdr:col>98</xdr:col>
      <xdr:colOff>38100</xdr:colOff>
      <xdr:row>86</xdr:row>
      <xdr:rowOff>84710</xdr:rowOff>
    </xdr:to>
    <xdr:sp macro="" textlink="">
      <xdr:nvSpPr>
        <xdr:cNvPr id="428" name="楕円 427">
          <a:extLst>
            <a:ext uri="{FF2B5EF4-FFF2-40B4-BE49-F238E27FC236}">
              <a16:creationId xmlns:a16="http://schemas.microsoft.com/office/drawing/2014/main" id="{64EDA192-1773-4700-84A0-0F75457F8DC9}"/>
            </a:ext>
          </a:extLst>
        </xdr:cNvPr>
        <xdr:cNvSpPr/>
      </xdr:nvSpPr>
      <xdr:spPr>
        <a:xfrm>
          <a:off x="16388080" y="144039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31623</xdr:rowOff>
    </xdr:from>
    <xdr:to>
      <xdr:col>102</xdr:col>
      <xdr:colOff>114300</xdr:colOff>
      <xdr:row>86</xdr:row>
      <xdr:rowOff>33910</xdr:rowOff>
    </xdr:to>
    <xdr:cxnSp macro="">
      <xdr:nvCxnSpPr>
        <xdr:cNvPr id="429" name="直線コネクタ 428">
          <a:extLst>
            <a:ext uri="{FF2B5EF4-FFF2-40B4-BE49-F238E27FC236}">
              <a16:creationId xmlns:a16="http://schemas.microsoft.com/office/drawing/2014/main" id="{C3517BC2-CEFF-4C1E-A603-D28787A6D18A}"/>
            </a:ext>
          </a:extLst>
        </xdr:cNvPr>
        <xdr:cNvCxnSpPr/>
      </xdr:nvCxnSpPr>
      <xdr:spPr>
        <a:xfrm flipV="1">
          <a:off x="16431260" y="14448663"/>
          <a:ext cx="78232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71138</xdr:rowOff>
    </xdr:from>
    <xdr:ext cx="469744" cy="259045"/>
    <xdr:sp macro="" textlink="">
      <xdr:nvSpPr>
        <xdr:cNvPr id="430" name="n_1aveValue【消防施設】&#10;一人当たり面積">
          <a:extLst>
            <a:ext uri="{FF2B5EF4-FFF2-40B4-BE49-F238E27FC236}">
              <a16:creationId xmlns:a16="http://schemas.microsoft.com/office/drawing/2014/main" id="{963E9B81-2D0C-4848-994D-0B0923A27AB6}"/>
            </a:ext>
          </a:extLst>
        </xdr:cNvPr>
        <xdr:cNvSpPr txBox="1"/>
      </xdr:nvSpPr>
      <xdr:spPr>
        <a:xfrm>
          <a:off x="18561127" y="14152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20845</xdr:rowOff>
    </xdr:from>
    <xdr:ext cx="469744" cy="259045"/>
    <xdr:sp macro="" textlink="">
      <xdr:nvSpPr>
        <xdr:cNvPr id="431" name="n_2aveValue【消防施設】&#10;一人当たり面積">
          <a:extLst>
            <a:ext uri="{FF2B5EF4-FFF2-40B4-BE49-F238E27FC236}">
              <a16:creationId xmlns:a16="http://schemas.microsoft.com/office/drawing/2014/main" id="{D8FBDC66-7A51-4301-96FC-33244895FF26}"/>
            </a:ext>
          </a:extLst>
        </xdr:cNvPr>
        <xdr:cNvSpPr txBox="1"/>
      </xdr:nvSpPr>
      <xdr:spPr>
        <a:xfrm>
          <a:off x="17776267" y="14102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102125</xdr:rowOff>
    </xdr:from>
    <xdr:ext cx="469744" cy="259045"/>
    <xdr:sp macro="" textlink="">
      <xdr:nvSpPr>
        <xdr:cNvPr id="432" name="n_3aveValue【消防施設】&#10;一人当たり面積">
          <a:extLst>
            <a:ext uri="{FF2B5EF4-FFF2-40B4-BE49-F238E27FC236}">
              <a16:creationId xmlns:a16="http://schemas.microsoft.com/office/drawing/2014/main" id="{F71338B0-884B-4698-8AA7-83F3072108DC}"/>
            </a:ext>
          </a:extLst>
        </xdr:cNvPr>
        <xdr:cNvSpPr txBox="1"/>
      </xdr:nvSpPr>
      <xdr:spPr>
        <a:xfrm>
          <a:off x="17001567" y="14519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100982</xdr:rowOff>
    </xdr:from>
    <xdr:ext cx="469744" cy="259045"/>
    <xdr:sp macro="" textlink="">
      <xdr:nvSpPr>
        <xdr:cNvPr id="433" name="n_4aveValue【消防施設】&#10;一人当たり面積">
          <a:extLst>
            <a:ext uri="{FF2B5EF4-FFF2-40B4-BE49-F238E27FC236}">
              <a16:creationId xmlns:a16="http://schemas.microsoft.com/office/drawing/2014/main" id="{022A054A-1C77-4A54-9D41-6F6BB369BC4C}"/>
            </a:ext>
          </a:extLst>
        </xdr:cNvPr>
        <xdr:cNvSpPr txBox="1"/>
      </xdr:nvSpPr>
      <xdr:spPr>
        <a:xfrm>
          <a:off x="16226867" y="14518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70883</xdr:rowOff>
    </xdr:from>
    <xdr:ext cx="469744" cy="259045"/>
    <xdr:sp macro="" textlink="">
      <xdr:nvSpPr>
        <xdr:cNvPr id="434" name="n_1mainValue【消防施設】&#10;一人当たり面積">
          <a:extLst>
            <a:ext uri="{FF2B5EF4-FFF2-40B4-BE49-F238E27FC236}">
              <a16:creationId xmlns:a16="http://schemas.microsoft.com/office/drawing/2014/main" id="{91EB0046-6BC6-4388-AC96-56281F7DEE90}"/>
            </a:ext>
          </a:extLst>
        </xdr:cNvPr>
        <xdr:cNvSpPr txBox="1"/>
      </xdr:nvSpPr>
      <xdr:spPr>
        <a:xfrm>
          <a:off x="18561127" y="14487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72789</xdr:rowOff>
    </xdr:from>
    <xdr:ext cx="469744" cy="259045"/>
    <xdr:sp macro="" textlink="">
      <xdr:nvSpPr>
        <xdr:cNvPr id="435" name="n_2mainValue【消防施設】&#10;一人当たり面積">
          <a:extLst>
            <a:ext uri="{FF2B5EF4-FFF2-40B4-BE49-F238E27FC236}">
              <a16:creationId xmlns:a16="http://schemas.microsoft.com/office/drawing/2014/main" id="{141F6560-2A58-4001-93CE-A5F6C97199B7}"/>
            </a:ext>
          </a:extLst>
        </xdr:cNvPr>
        <xdr:cNvSpPr txBox="1"/>
      </xdr:nvSpPr>
      <xdr:spPr>
        <a:xfrm>
          <a:off x="17776267" y="14489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98950</xdr:rowOff>
    </xdr:from>
    <xdr:ext cx="469744" cy="259045"/>
    <xdr:sp macro="" textlink="">
      <xdr:nvSpPr>
        <xdr:cNvPr id="436" name="n_3mainValue【消防施設】&#10;一人当たり面積">
          <a:extLst>
            <a:ext uri="{FF2B5EF4-FFF2-40B4-BE49-F238E27FC236}">
              <a16:creationId xmlns:a16="http://schemas.microsoft.com/office/drawing/2014/main" id="{07C50D5F-1C5E-473D-B288-DEB9077FC937}"/>
            </a:ext>
          </a:extLst>
        </xdr:cNvPr>
        <xdr:cNvSpPr txBox="1"/>
      </xdr:nvSpPr>
      <xdr:spPr>
        <a:xfrm>
          <a:off x="17001567" y="14180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101237</xdr:rowOff>
    </xdr:from>
    <xdr:ext cx="469744" cy="259045"/>
    <xdr:sp macro="" textlink="">
      <xdr:nvSpPr>
        <xdr:cNvPr id="437" name="n_4mainValue【消防施設】&#10;一人当たり面積">
          <a:extLst>
            <a:ext uri="{FF2B5EF4-FFF2-40B4-BE49-F238E27FC236}">
              <a16:creationId xmlns:a16="http://schemas.microsoft.com/office/drawing/2014/main" id="{0A474EB8-B820-4AE5-896F-1F8F2A49423C}"/>
            </a:ext>
          </a:extLst>
        </xdr:cNvPr>
        <xdr:cNvSpPr txBox="1"/>
      </xdr:nvSpPr>
      <xdr:spPr>
        <a:xfrm>
          <a:off x="16226867" y="14182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38" name="正方形/長方形 437">
          <a:extLst>
            <a:ext uri="{FF2B5EF4-FFF2-40B4-BE49-F238E27FC236}">
              <a16:creationId xmlns:a16="http://schemas.microsoft.com/office/drawing/2014/main" id="{ABBCAE48-00D6-4ECF-A6B5-DE7E968C1997}"/>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39" name="正方形/長方形 438">
          <a:extLst>
            <a:ext uri="{FF2B5EF4-FFF2-40B4-BE49-F238E27FC236}">
              <a16:creationId xmlns:a16="http://schemas.microsoft.com/office/drawing/2014/main" id="{8C2524EE-CCBC-4899-9E8D-DBA3386331B2}"/>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40" name="正方形/長方形 439">
          <a:extLst>
            <a:ext uri="{FF2B5EF4-FFF2-40B4-BE49-F238E27FC236}">
              <a16:creationId xmlns:a16="http://schemas.microsoft.com/office/drawing/2014/main" id="{9A2C4440-8CED-4477-ACA4-AD6993CE7774}"/>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41" name="正方形/長方形 440">
          <a:extLst>
            <a:ext uri="{FF2B5EF4-FFF2-40B4-BE49-F238E27FC236}">
              <a16:creationId xmlns:a16="http://schemas.microsoft.com/office/drawing/2014/main" id="{28DCD892-0C37-479F-AE63-7CDD9281B47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42" name="正方形/長方形 441">
          <a:extLst>
            <a:ext uri="{FF2B5EF4-FFF2-40B4-BE49-F238E27FC236}">
              <a16:creationId xmlns:a16="http://schemas.microsoft.com/office/drawing/2014/main" id="{A41E12FE-D773-4B68-B4C4-7772AACD024B}"/>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43" name="正方形/長方形 442">
          <a:extLst>
            <a:ext uri="{FF2B5EF4-FFF2-40B4-BE49-F238E27FC236}">
              <a16:creationId xmlns:a16="http://schemas.microsoft.com/office/drawing/2014/main" id="{567B12C1-1783-4F48-9BE1-826A58936752}"/>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44" name="正方形/長方形 443">
          <a:extLst>
            <a:ext uri="{FF2B5EF4-FFF2-40B4-BE49-F238E27FC236}">
              <a16:creationId xmlns:a16="http://schemas.microsoft.com/office/drawing/2014/main" id="{94FA2E03-9978-49AD-81E8-81F13BC1EEC9}"/>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45" name="正方形/長方形 444">
          <a:extLst>
            <a:ext uri="{FF2B5EF4-FFF2-40B4-BE49-F238E27FC236}">
              <a16:creationId xmlns:a16="http://schemas.microsoft.com/office/drawing/2014/main" id="{496F6F06-CE16-4D37-975C-2FA0FD654AC7}"/>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46" name="テキスト ボックス 445">
          <a:extLst>
            <a:ext uri="{FF2B5EF4-FFF2-40B4-BE49-F238E27FC236}">
              <a16:creationId xmlns:a16="http://schemas.microsoft.com/office/drawing/2014/main" id="{4F5CE422-AA43-4039-8DA6-31E0883C0CF2}"/>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47" name="直線コネクタ 446">
          <a:extLst>
            <a:ext uri="{FF2B5EF4-FFF2-40B4-BE49-F238E27FC236}">
              <a16:creationId xmlns:a16="http://schemas.microsoft.com/office/drawing/2014/main" id="{714FB174-565B-430F-A2B1-E60E442C5E2E}"/>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448" name="テキスト ボックス 447">
          <a:extLst>
            <a:ext uri="{FF2B5EF4-FFF2-40B4-BE49-F238E27FC236}">
              <a16:creationId xmlns:a16="http://schemas.microsoft.com/office/drawing/2014/main" id="{05BBDBBD-2436-4377-8D98-B8B71808EBBF}"/>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449" name="直線コネクタ 448">
          <a:extLst>
            <a:ext uri="{FF2B5EF4-FFF2-40B4-BE49-F238E27FC236}">
              <a16:creationId xmlns:a16="http://schemas.microsoft.com/office/drawing/2014/main" id="{D42A7380-592D-4503-A99B-4EFB0005D203}"/>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450" name="テキスト ボックス 449">
          <a:extLst>
            <a:ext uri="{FF2B5EF4-FFF2-40B4-BE49-F238E27FC236}">
              <a16:creationId xmlns:a16="http://schemas.microsoft.com/office/drawing/2014/main" id="{33331421-E79D-48DC-981A-B088F3D7A72D}"/>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51" name="直線コネクタ 450">
          <a:extLst>
            <a:ext uri="{FF2B5EF4-FFF2-40B4-BE49-F238E27FC236}">
              <a16:creationId xmlns:a16="http://schemas.microsoft.com/office/drawing/2014/main" id="{3667789A-B8F4-44FF-9F68-F2330F77FD1E}"/>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52" name="テキスト ボックス 451">
          <a:extLst>
            <a:ext uri="{FF2B5EF4-FFF2-40B4-BE49-F238E27FC236}">
              <a16:creationId xmlns:a16="http://schemas.microsoft.com/office/drawing/2014/main" id="{4AE4E919-2E2D-452B-AF53-E9D4F35DBB84}"/>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53" name="直線コネクタ 452">
          <a:extLst>
            <a:ext uri="{FF2B5EF4-FFF2-40B4-BE49-F238E27FC236}">
              <a16:creationId xmlns:a16="http://schemas.microsoft.com/office/drawing/2014/main" id="{49F60CD8-32E9-4E3C-A656-C2471C3406F3}"/>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54" name="テキスト ボックス 453">
          <a:extLst>
            <a:ext uri="{FF2B5EF4-FFF2-40B4-BE49-F238E27FC236}">
              <a16:creationId xmlns:a16="http://schemas.microsoft.com/office/drawing/2014/main" id="{D2938783-96A9-4F3A-AD9D-028F72281D94}"/>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55" name="直線コネクタ 454">
          <a:extLst>
            <a:ext uri="{FF2B5EF4-FFF2-40B4-BE49-F238E27FC236}">
              <a16:creationId xmlns:a16="http://schemas.microsoft.com/office/drawing/2014/main" id="{272ABA1A-5601-4EE8-84C3-79DB29647F9C}"/>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56" name="テキスト ボックス 455">
          <a:extLst>
            <a:ext uri="{FF2B5EF4-FFF2-40B4-BE49-F238E27FC236}">
              <a16:creationId xmlns:a16="http://schemas.microsoft.com/office/drawing/2014/main" id="{E7AEBDCA-413E-4FA6-ACD1-565E87C40D7D}"/>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57" name="直線コネクタ 456">
          <a:extLst>
            <a:ext uri="{FF2B5EF4-FFF2-40B4-BE49-F238E27FC236}">
              <a16:creationId xmlns:a16="http://schemas.microsoft.com/office/drawing/2014/main" id="{E77FFF54-BA88-49C6-8900-0669D3B3CAA6}"/>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58" name="テキスト ボックス 457">
          <a:extLst>
            <a:ext uri="{FF2B5EF4-FFF2-40B4-BE49-F238E27FC236}">
              <a16:creationId xmlns:a16="http://schemas.microsoft.com/office/drawing/2014/main" id="{20DFDED0-2623-4681-AD62-DE1BED221DEB}"/>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59" name="直線コネクタ 458">
          <a:extLst>
            <a:ext uri="{FF2B5EF4-FFF2-40B4-BE49-F238E27FC236}">
              <a16:creationId xmlns:a16="http://schemas.microsoft.com/office/drawing/2014/main" id="{9410CD20-6B43-4645-9A9C-AFA0388C2112}"/>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460" name="テキスト ボックス 459">
          <a:extLst>
            <a:ext uri="{FF2B5EF4-FFF2-40B4-BE49-F238E27FC236}">
              <a16:creationId xmlns:a16="http://schemas.microsoft.com/office/drawing/2014/main" id="{430A7F1E-EB99-4955-A612-AA205AC54ED2}"/>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61" name="直線コネクタ 460">
          <a:extLst>
            <a:ext uri="{FF2B5EF4-FFF2-40B4-BE49-F238E27FC236}">
              <a16:creationId xmlns:a16="http://schemas.microsoft.com/office/drawing/2014/main" id="{F48E79E9-033A-4495-B8F1-28DD9BAD6127}"/>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62" name="【庁舎】&#10;有形固定資産減価償却率グラフ枠">
          <a:extLst>
            <a:ext uri="{FF2B5EF4-FFF2-40B4-BE49-F238E27FC236}">
              <a16:creationId xmlns:a16="http://schemas.microsoft.com/office/drawing/2014/main" id="{F84E5461-26B4-40E8-A8FA-DF2C7629925D}"/>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463" name="直線コネクタ 462">
          <a:extLst>
            <a:ext uri="{FF2B5EF4-FFF2-40B4-BE49-F238E27FC236}">
              <a16:creationId xmlns:a16="http://schemas.microsoft.com/office/drawing/2014/main" id="{AAD61E4B-943F-4F8A-8711-B13BA2DDC788}"/>
            </a:ext>
          </a:extLst>
        </xdr:cNvPr>
        <xdr:cNvCxnSpPr/>
      </xdr:nvCxnSpPr>
      <xdr:spPr>
        <a:xfrm flipV="1">
          <a:off x="14375764" y="16746039"/>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464" name="【庁舎】&#10;有形固定資産減価償却率最小値テキスト">
          <a:extLst>
            <a:ext uri="{FF2B5EF4-FFF2-40B4-BE49-F238E27FC236}">
              <a16:creationId xmlns:a16="http://schemas.microsoft.com/office/drawing/2014/main" id="{57597D0D-0D26-439A-B39D-26278EF3E6E0}"/>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465" name="直線コネクタ 464">
          <a:extLst>
            <a:ext uri="{FF2B5EF4-FFF2-40B4-BE49-F238E27FC236}">
              <a16:creationId xmlns:a16="http://schemas.microsoft.com/office/drawing/2014/main" id="{B25F5A33-24E9-4659-9203-6FC03C359993}"/>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466" name="【庁舎】&#10;有形固定資産減価償却率最大値テキスト">
          <a:extLst>
            <a:ext uri="{FF2B5EF4-FFF2-40B4-BE49-F238E27FC236}">
              <a16:creationId xmlns:a16="http://schemas.microsoft.com/office/drawing/2014/main" id="{ABCF6832-1E8E-4E5F-AC8D-F49FD427A4E9}"/>
            </a:ext>
          </a:extLst>
        </xdr:cNvPr>
        <xdr:cNvSpPr txBox="1"/>
      </xdr:nvSpPr>
      <xdr:spPr>
        <a:xfrm>
          <a:off x="14414500" y="165250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467" name="直線コネクタ 466">
          <a:extLst>
            <a:ext uri="{FF2B5EF4-FFF2-40B4-BE49-F238E27FC236}">
              <a16:creationId xmlns:a16="http://schemas.microsoft.com/office/drawing/2014/main" id="{536002E4-E988-4FB9-9748-087FCCE12B74}"/>
            </a:ext>
          </a:extLst>
        </xdr:cNvPr>
        <xdr:cNvCxnSpPr/>
      </xdr:nvCxnSpPr>
      <xdr:spPr>
        <a:xfrm>
          <a:off x="14287500" y="167460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31948</xdr:rowOff>
    </xdr:from>
    <xdr:ext cx="405111" cy="259045"/>
    <xdr:sp macro="" textlink="">
      <xdr:nvSpPr>
        <xdr:cNvPr id="468" name="【庁舎】&#10;有形固定資産減価償却率平均値テキスト">
          <a:extLst>
            <a:ext uri="{FF2B5EF4-FFF2-40B4-BE49-F238E27FC236}">
              <a16:creationId xmlns:a16="http://schemas.microsoft.com/office/drawing/2014/main" id="{CB202417-BC1C-4972-9C98-1137D173B1C8}"/>
            </a:ext>
          </a:extLst>
        </xdr:cNvPr>
        <xdr:cNvSpPr txBox="1"/>
      </xdr:nvSpPr>
      <xdr:spPr>
        <a:xfrm>
          <a:off x="14414500" y="172988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9071</xdr:rowOff>
    </xdr:from>
    <xdr:to>
      <xdr:col>85</xdr:col>
      <xdr:colOff>177800</xdr:colOff>
      <xdr:row>104</xdr:row>
      <xdr:rowOff>110671</xdr:rowOff>
    </xdr:to>
    <xdr:sp macro="" textlink="">
      <xdr:nvSpPr>
        <xdr:cNvPr id="469" name="フローチャート: 判断 468">
          <a:extLst>
            <a:ext uri="{FF2B5EF4-FFF2-40B4-BE49-F238E27FC236}">
              <a16:creationId xmlns:a16="http://schemas.microsoft.com/office/drawing/2014/main" id="{C1E14498-7EC5-4C83-92D8-02DF9238EC1C}"/>
            </a:ext>
          </a:extLst>
        </xdr:cNvPr>
        <xdr:cNvSpPr/>
      </xdr:nvSpPr>
      <xdr:spPr>
        <a:xfrm>
          <a:off x="14325600" y="17443631"/>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59689</xdr:rowOff>
    </xdr:from>
    <xdr:to>
      <xdr:col>81</xdr:col>
      <xdr:colOff>101600</xdr:colOff>
      <xdr:row>104</xdr:row>
      <xdr:rowOff>161289</xdr:rowOff>
    </xdr:to>
    <xdr:sp macro="" textlink="">
      <xdr:nvSpPr>
        <xdr:cNvPr id="470" name="フローチャート: 判断 469">
          <a:extLst>
            <a:ext uri="{FF2B5EF4-FFF2-40B4-BE49-F238E27FC236}">
              <a16:creationId xmlns:a16="http://schemas.microsoft.com/office/drawing/2014/main" id="{05C5095E-2046-4CBE-904D-920FFF532D80}"/>
            </a:ext>
          </a:extLst>
        </xdr:cNvPr>
        <xdr:cNvSpPr/>
      </xdr:nvSpPr>
      <xdr:spPr>
        <a:xfrm>
          <a:off x="13578840" y="17494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58057</xdr:rowOff>
    </xdr:from>
    <xdr:to>
      <xdr:col>76</xdr:col>
      <xdr:colOff>165100</xdr:colOff>
      <xdr:row>104</xdr:row>
      <xdr:rowOff>159657</xdr:rowOff>
    </xdr:to>
    <xdr:sp macro="" textlink="">
      <xdr:nvSpPr>
        <xdr:cNvPr id="471" name="フローチャート: 判断 470">
          <a:extLst>
            <a:ext uri="{FF2B5EF4-FFF2-40B4-BE49-F238E27FC236}">
              <a16:creationId xmlns:a16="http://schemas.microsoft.com/office/drawing/2014/main" id="{439A11D4-2A84-445A-8845-FCB58A9CDF03}"/>
            </a:ext>
          </a:extLst>
        </xdr:cNvPr>
        <xdr:cNvSpPr/>
      </xdr:nvSpPr>
      <xdr:spPr>
        <a:xfrm>
          <a:off x="12804140" y="1749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144599</xdr:rowOff>
    </xdr:from>
    <xdr:to>
      <xdr:col>72</xdr:col>
      <xdr:colOff>38100</xdr:colOff>
      <xdr:row>105</xdr:row>
      <xdr:rowOff>74749</xdr:rowOff>
    </xdr:to>
    <xdr:sp macro="" textlink="">
      <xdr:nvSpPr>
        <xdr:cNvPr id="472" name="フローチャート: 判断 471">
          <a:extLst>
            <a:ext uri="{FF2B5EF4-FFF2-40B4-BE49-F238E27FC236}">
              <a16:creationId xmlns:a16="http://schemas.microsoft.com/office/drawing/2014/main" id="{8EBF61CD-7CFC-44FB-BB09-9728F9FE92BF}"/>
            </a:ext>
          </a:extLst>
        </xdr:cNvPr>
        <xdr:cNvSpPr/>
      </xdr:nvSpPr>
      <xdr:spPr>
        <a:xfrm>
          <a:off x="12029440" y="1757915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97245</xdr:rowOff>
    </xdr:from>
    <xdr:to>
      <xdr:col>67</xdr:col>
      <xdr:colOff>101600</xdr:colOff>
      <xdr:row>105</xdr:row>
      <xdr:rowOff>27395</xdr:rowOff>
    </xdr:to>
    <xdr:sp macro="" textlink="">
      <xdr:nvSpPr>
        <xdr:cNvPr id="473" name="フローチャート: 判断 472">
          <a:extLst>
            <a:ext uri="{FF2B5EF4-FFF2-40B4-BE49-F238E27FC236}">
              <a16:creationId xmlns:a16="http://schemas.microsoft.com/office/drawing/2014/main" id="{BC3EDAAB-96D3-47BA-BA4A-5F4DEE5081E0}"/>
            </a:ext>
          </a:extLst>
        </xdr:cNvPr>
        <xdr:cNvSpPr/>
      </xdr:nvSpPr>
      <xdr:spPr>
        <a:xfrm>
          <a:off x="11231880" y="175318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E5607649-2758-4A06-BA5C-E32F60B3A75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892292D6-D8AD-4ECB-9DEA-4E9C0967D139}"/>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EEE2D5CD-E364-426E-9E2F-95B769275D2D}"/>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956B3B30-DCCD-4033-BEEF-9531CD509F70}"/>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FE1ED181-8F96-41B4-96B9-151BA91501EC}"/>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33564</xdr:rowOff>
    </xdr:from>
    <xdr:to>
      <xdr:col>85</xdr:col>
      <xdr:colOff>177800</xdr:colOff>
      <xdr:row>105</xdr:row>
      <xdr:rowOff>135164</xdr:rowOff>
    </xdr:to>
    <xdr:sp macro="" textlink="">
      <xdr:nvSpPr>
        <xdr:cNvPr id="479" name="楕円 478">
          <a:extLst>
            <a:ext uri="{FF2B5EF4-FFF2-40B4-BE49-F238E27FC236}">
              <a16:creationId xmlns:a16="http://schemas.microsoft.com/office/drawing/2014/main" id="{79817F19-CAE8-418D-8C6E-C5D5811745E1}"/>
            </a:ext>
          </a:extLst>
        </xdr:cNvPr>
        <xdr:cNvSpPr/>
      </xdr:nvSpPr>
      <xdr:spPr>
        <a:xfrm>
          <a:off x="14325600" y="1763576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11991</xdr:rowOff>
    </xdr:from>
    <xdr:ext cx="405111" cy="259045"/>
    <xdr:sp macro="" textlink="">
      <xdr:nvSpPr>
        <xdr:cNvPr id="480" name="【庁舎】&#10;有形固定資産減価償却率該当値テキスト">
          <a:extLst>
            <a:ext uri="{FF2B5EF4-FFF2-40B4-BE49-F238E27FC236}">
              <a16:creationId xmlns:a16="http://schemas.microsoft.com/office/drawing/2014/main" id="{6F0C88C3-538B-42CC-94A4-797F2B0054E0}"/>
            </a:ext>
          </a:extLst>
        </xdr:cNvPr>
        <xdr:cNvSpPr txBox="1"/>
      </xdr:nvSpPr>
      <xdr:spPr>
        <a:xfrm>
          <a:off x="14414500" y="17614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33564</xdr:rowOff>
    </xdr:from>
    <xdr:to>
      <xdr:col>81</xdr:col>
      <xdr:colOff>101600</xdr:colOff>
      <xdr:row>105</xdr:row>
      <xdr:rowOff>135164</xdr:rowOff>
    </xdr:to>
    <xdr:sp macro="" textlink="">
      <xdr:nvSpPr>
        <xdr:cNvPr id="481" name="楕円 480">
          <a:extLst>
            <a:ext uri="{FF2B5EF4-FFF2-40B4-BE49-F238E27FC236}">
              <a16:creationId xmlns:a16="http://schemas.microsoft.com/office/drawing/2014/main" id="{7315481A-9AF6-4B76-B35F-18FB7E94D7CD}"/>
            </a:ext>
          </a:extLst>
        </xdr:cNvPr>
        <xdr:cNvSpPr/>
      </xdr:nvSpPr>
      <xdr:spPr>
        <a:xfrm>
          <a:off x="13578840" y="1763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84364</xdr:rowOff>
    </xdr:from>
    <xdr:to>
      <xdr:col>85</xdr:col>
      <xdr:colOff>127000</xdr:colOff>
      <xdr:row>105</xdr:row>
      <xdr:rowOff>84364</xdr:rowOff>
    </xdr:to>
    <xdr:cxnSp macro="">
      <xdr:nvCxnSpPr>
        <xdr:cNvPr id="482" name="直線コネクタ 481">
          <a:extLst>
            <a:ext uri="{FF2B5EF4-FFF2-40B4-BE49-F238E27FC236}">
              <a16:creationId xmlns:a16="http://schemas.microsoft.com/office/drawing/2014/main" id="{D08CB725-B8C3-46E7-87BB-3CE4A6398CF2}"/>
            </a:ext>
          </a:extLst>
        </xdr:cNvPr>
        <xdr:cNvCxnSpPr/>
      </xdr:nvCxnSpPr>
      <xdr:spPr>
        <a:xfrm>
          <a:off x="13629640" y="17686564"/>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169092</xdr:rowOff>
    </xdr:from>
    <xdr:to>
      <xdr:col>76</xdr:col>
      <xdr:colOff>165100</xdr:colOff>
      <xdr:row>105</xdr:row>
      <xdr:rowOff>99242</xdr:rowOff>
    </xdr:to>
    <xdr:sp macro="" textlink="">
      <xdr:nvSpPr>
        <xdr:cNvPr id="483" name="楕円 482">
          <a:extLst>
            <a:ext uri="{FF2B5EF4-FFF2-40B4-BE49-F238E27FC236}">
              <a16:creationId xmlns:a16="http://schemas.microsoft.com/office/drawing/2014/main" id="{450CAF07-40A8-44A6-BE58-D5E6831FB683}"/>
            </a:ext>
          </a:extLst>
        </xdr:cNvPr>
        <xdr:cNvSpPr/>
      </xdr:nvSpPr>
      <xdr:spPr>
        <a:xfrm>
          <a:off x="12804140" y="176036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48442</xdr:rowOff>
    </xdr:from>
    <xdr:to>
      <xdr:col>81</xdr:col>
      <xdr:colOff>50800</xdr:colOff>
      <xdr:row>105</xdr:row>
      <xdr:rowOff>84364</xdr:rowOff>
    </xdr:to>
    <xdr:cxnSp macro="">
      <xdr:nvCxnSpPr>
        <xdr:cNvPr id="484" name="直線コネクタ 483">
          <a:extLst>
            <a:ext uri="{FF2B5EF4-FFF2-40B4-BE49-F238E27FC236}">
              <a16:creationId xmlns:a16="http://schemas.microsoft.com/office/drawing/2014/main" id="{CF37A362-11F1-4BA0-8B02-1B90F56C3896}"/>
            </a:ext>
          </a:extLst>
        </xdr:cNvPr>
        <xdr:cNvCxnSpPr/>
      </xdr:nvCxnSpPr>
      <xdr:spPr>
        <a:xfrm>
          <a:off x="12854940" y="17650642"/>
          <a:ext cx="7747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134801</xdr:rowOff>
    </xdr:from>
    <xdr:to>
      <xdr:col>72</xdr:col>
      <xdr:colOff>38100</xdr:colOff>
      <xdr:row>105</xdr:row>
      <xdr:rowOff>64951</xdr:rowOff>
    </xdr:to>
    <xdr:sp macro="" textlink="">
      <xdr:nvSpPr>
        <xdr:cNvPr id="485" name="楕円 484">
          <a:extLst>
            <a:ext uri="{FF2B5EF4-FFF2-40B4-BE49-F238E27FC236}">
              <a16:creationId xmlns:a16="http://schemas.microsoft.com/office/drawing/2014/main" id="{5DFDD22A-D8CE-49D4-95F5-3D11CBE7E2B5}"/>
            </a:ext>
          </a:extLst>
        </xdr:cNvPr>
        <xdr:cNvSpPr/>
      </xdr:nvSpPr>
      <xdr:spPr>
        <a:xfrm>
          <a:off x="12029440" y="175693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14151</xdr:rowOff>
    </xdr:from>
    <xdr:to>
      <xdr:col>76</xdr:col>
      <xdr:colOff>114300</xdr:colOff>
      <xdr:row>105</xdr:row>
      <xdr:rowOff>48442</xdr:rowOff>
    </xdr:to>
    <xdr:cxnSp macro="">
      <xdr:nvCxnSpPr>
        <xdr:cNvPr id="486" name="直線コネクタ 485">
          <a:extLst>
            <a:ext uri="{FF2B5EF4-FFF2-40B4-BE49-F238E27FC236}">
              <a16:creationId xmlns:a16="http://schemas.microsoft.com/office/drawing/2014/main" id="{11F81A02-CDE3-44E5-AB52-C66A60B75B2A}"/>
            </a:ext>
          </a:extLst>
        </xdr:cNvPr>
        <xdr:cNvCxnSpPr/>
      </xdr:nvCxnSpPr>
      <xdr:spPr>
        <a:xfrm>
          <a:off x="12072620" y="17616351"/>
          <a:ext cx="78232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100512</xdr:rowOff>
    </xdr:from>
    <xdr:to>
      <xdr:col>67</xdr:col>
      <xdr:colOff>101600</xdr:colOff>
      <xdr:row>105</xdr:row>
      <xdr:rowOff>30662</xdr:rowOff>
    </xdr:to>
    <xdr:sp macro="" textlink="">
      <xdr:nvSpPr>
        <xdr:cNvPr id="487" name="楕円 486">
          <a:extLst>
            <a:ext uri="{FF2B5EF4-FFF2-40B4-BE49-F238E27FC236}">
              <a16:creationId xmlns:a16="http://schemas.microsoft.com/office/drawing/2014/main" id="{13E9EB8C-3C4A-44FD-9EA6-E744EADF53E2}"/>
            </a:ext>
          </a:extLst>
        </xdr:cNvPr>
        <xdr:cNvSpPr/>
      </xdr:nvSpPr>
      <xdr:spPr>
        <a:xfrm>
          <a:off x="11231880" y="175350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151312</xdr:rowOff>
    </xdr:from>
    <xdr:to>
      <xdr:col>71</xdr:col>
      <xdr:colOff>177800</xdr:colOff>
      <xdr:row>105</xdr:row>
      <xdr:rowOff>14151</xdr:rowOff>
    </xdr:to>
    <xdr:cxnSp macro="">
      <xdr:nvCxnSpPr>
        <xdr:cNvPr id="488" name="直線コネクタ 487">
          <a:extLst>
            <a:ext uri="{FF2B5EF4-FFF2-40B4-BE49-F238E27FC236}">
              <a16:creationId xmlns:a16="http://schemas.microsoft.com/office/drawing/2014/main" id="{84A2C616-88DF-40E1-9555-2213FBAF2134}"/>
            </a:ext>
          </a:extLst>
        </xdr:cNvPr>
        <xdr:cNvCxnSpPr/>
      </xdr:nvCxnSpPr>
      <xdr:spPr>
        <a:xfrm>
          <a:off x="11282680" y="17585872"/>
          <a:ext cx="789940" cy="3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6366</xdr:rowOff>
    </xdr:from>
    <xdr:ext cx="405111" cy="259045"/>
    <xdr:sp macro="" textlink="">
      <xdr:nvSpPr>
        <xdr:cNvPr id="489" name="n_1aveValue【庁舎】&#10;有形固定資産減価償却率">
          <a:extLst>
            <a:ext uri="{FF2B5EF4-FFF2-40B4-BE49-F238E27FC236}">
              <a16:creationId xmlns:a16="http://schemas.microsoft.com/office/drawing/2014/main" id="{24357285-F899-46C0-9CDD-BB3CC6019E28}"/>
            </a:ext>
          </a:extLst>
        </xdr:cNvPr>
        <xdr:cNvSpPr txBox="1"/>
      </xdr:nvSpPr>
      <xdr:spPr>
        <a:xfrm>
          <a:off x="13437244" y="17273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4734</xdr:rowOff>
    </xdr:from>
    <xdr:ext cx="405111" cy="259045"/>
    <xdr:sp macro="" textlink="">
      <xdr:nvSpPr>
        <xdr:cNvPr id="490" name="n_2aveValue【庁舎】&#10;有形固定資産減価償却率">
          <a:extLst>
            <a:ext uri="{FF2B5EF4-FFF2-40B4-BE49-F238E27FC236}">
              <a16:creationId xmlns:a16="http://schemas.microsoft.com/office/drawing/2014/main" id="{EFB7E71B-710F-47D3-86D8-5D83589FDA68}"/>
            </a:ext>
          </a:extLst>
        </xdr:cNvPr>
        <xdr:cNvSpPr txBox="1"/>
      </xdr:nvSpPr>
      <xdr:spPr>
        <a:xfrm>
          <a:off x="12675244" y="1727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65876</xdr:rowOff>
    </xdr:from>
    <xdr:ext cx="405111" cy="259045"/>
    <xdr:sp macro="" textlink="">
      <xdr:nvSpPr>
        <xdr:cNvPr id="491" name="n_3aveValue【庁舎】&#10;有形固定資産減価償却率">
          <a:extLst>
            <a:ext uri="{FF2B5EF4-FFF2-40B4-BE49-F238E27FC236}">
              <a16:creationId xmlns:a16="http://schemas.microsoft.com/office/drawing/2014/main" id="{9F5FD6F8-4108-4627-97DB-A1EEFD07952E}"/>
            </a:ext>
          </a:extLst>
        </xdr:cNvPr>
        <xdr:cNvSpPr txBox="1"/>
      </xdr:nvSpPr>
      <xdr:spPr>
        <a:xfrm>
          <a:off x="11900544" y="17668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43922</xdr:rowOff>
    </xdr:from>
    <xdr:ext cx="405111" cy="259045"/>
    <xdr:sp macro="" textlink="">
      <xdr:nvSpPr>
        <xdr:cNvPr id="492" name="n_4aveValue【庁舎】&#10;有形固定資産減価償却率">
          <a:extLst>
            <a:ext uri="{FF2B5EF4-FFF2-40B4-BE49-F238E27FC236}">
              <a16:creationId xmlns:a16="http://schemas.microsoft.com/office/drawing/2014/main" id="{218F8779-D566-4B49-8462-533CCDA5C0FF}"/>
            </a:ext>
          </a:extLst>
        </xdr:cNvPr>
        <xdr:cNvSpPr txBox="1"/>
      </xdr:nvSpPr>
      <xdr:spPr>
        <a:xfrm>
          <a:off x="11102984" y="1731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126291</xdr:rowOff>
    </xdr:from>
    <xdr:ext cx="405111" cy="259045"/>
    <xdr:sp macro="" textlink="">
      <xdr:nvSpPr>
        <xdr:cNvPr id="493" name="n_1mainValue【庁舎】&#10;有形固定資産減価償却率">
          <a:extLst>
            <a:ext uri="{FF2B5EF4-FFF2-40B4-BE49-F238E27FC236}">
              <a16:creationId xmlns:a16="http://schemas.microsoft.com/office/drawing/2014/main" id="{363ECF00-D7FC-4F33-B9AA-9003D3FF43AA}"/>
            </a:ext>
          </a:extLst>
        </xdr:cNvPr>
        <xdr:cNvSpPr txBox="1"/>
      </xdr:nvSpPr>
      <xdr:spPr>
        <a:xfrm>
          <a:off x="13437244" y="17728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90369</xdr:rowOff>
    </xdr:from>
    <xdr:ext cx="405111" cy="259045"/>
    <xdr:sp macro="" textlink="">
      <xdr:nvSpPr>
        <xdr:cNvPr id="494" name="n_2mainValue【庁舎】&#10;有形固定資産減価償却率">
          <a:extLst>
            <a:ext uri="{FF2B5EF4-FFF2-40B4-BE49-F238E27FC236}">
              <a16:creationId xmlns:a16="http://schemas.microsoft.com/office/drawing/2014/main" id="{73110D8A-573C-417C-B098-B819FD794FDA}"/>
            </a:ext>
          </a:extLst>
        </xdr:cNvPr>
        <xdr:cNvSpPr txBox="1"/>
      </xdr:nvSpPr>
      <xdr:spPr>
        <a:xfrm>
          <a:off x="12675244" y="17692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81478</xdr:rowOff>
    </xdr:from>
    <xdr:ext cx="405111" cy="259045"/>
    <xdr:sp macro="" textlink="">
      <xdr:nvSpPr>
        <xdr:cNvPr id="495" name="n_3mainValue【庁舎】&#10;有形固定資産減価償却率">
          <a:extLst>
            <a:ext uri="{FF2B5EF4-FFF2-40B4-BE49-F238E27FC236}">
              <a16:creationId xmlns:a16="http://schemas.microsoft.com/office/drawing/2014/main" id="{B20B545A-D1C8-4287-A18A-219DAC81B4D9}"/>
            </a:ext>
          </a:extLst>
        </xdr:cNvPr>
        <xdr:cNvSpPr txBox="1"/>
      </xdr:nvSpPr>
      <xdr:spPr>
        <a:xfrm>
          <a:off x="11900544" y="1734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21789</xdr:rowOff>
    </xdr:from>
    <xdr:ext cx="405111" cy="259045"/>
    <xdr:sp macro="" textlink="">
      <xdr:nvSpPr>
        <xdr:cNvPr id="496" name="n_4mainValue【庁舎】&#10;有形固定資産減価償却率">
          <a:extLst>
            <a:ext uri="{FF2B5EF4-FFF2-40B4-BE49-F238E27FC236}">
              <a16:creationId xmlns:a16="http://schemas.microsoft.com/office/drawing/2014/main" id="{E52F22BE-5905-46B3-8915-05A5B2E22F89}"/>
            </a:ext>
          </a:extLst>
        </xdr:cNvPr>
        <xdr:cNvSpPr txBox="1"/>
      </xdr:nvSpPr>
      <xdr:spPr>
        <a:xfrm>
          <a:off x="11102984" y="17623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97" name="正方形/長方形 496">
          <a:extLst>
            <a:ext uri="{FF2B5EF4-FFF2-40B4-BE49-F238E27FC236}">
              <a16:creationId xmlns:a16="http://schemas.microsoft.com/office/drawing/2014/main" id="{57E07AB0-903C-4999-BA77-41BAFED51E4A}"/>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98" name="正方形/長方形 497">
          <a:extLst>
            <a:ext uri="{FF2B5EF4-FFF2-40B4-BE49-F238E27FC236}">
              <a16:creationId xmlns:a16="http://schemas.microsoft.com/office/drawing/2014/main" id="{1997EC91-A9BE-4DC5-8685-F0AAC443E183}"/>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99" name="正方形/長方形 498">
          <a:extLst>
            <a:ext uri="{FF2B5EF4-FFF2-40B4-BE49-F238E27FC236}">
              <a16:creationId xmlns:a16="http://schemas.microsoft.com/office/drawing/2014/main" id="{2ACA4670-EE2D-48E4-857E-BC6F89126325}"/>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00" name="正方形/長方形 499">
          <a:extLst>
            <a:ext uri="{FF2B5EF4-FFF2-40B4-BE49-F238E27FC236}">
              <a16:creationId xmlns:a16="http://schemas.microsoft.com/office/drawing/2014/main" id="{E2CF7EB1-E11D-493F-8624-BE852FB77524}"/>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01" name="正方形/長方形 500">
          <a:extLst>
            <a:ext uri="{FF2B5EF4-FFF2-40B4-BE49-F238E27FC236}">
              <a16:creationId xmlns:a16="http://schemas.microsoft.com/office/drawing/2014/main" id="{7B800CF0-B327-4CF7-99E7-0999D584B29A}"/>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02" name="正方形/長方形 501">
          <a:extLst>
            <a:ext uri="{FF2B5EF4-FFF2-40B4-BE49-F238E27FC236}">
              <a16:creationId xmlns:a16="http://schemas.microsoft.com/office/drawing/2014/main" id="{F548C381-AE58-4F76-B0E2-3A8BA29956EE}"/>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03" name="正方形/長方形 502">
          <a:extLst>
            <a:ext uri="{FF2B5EF4-FFF2-40B4-BE49-F238E27FC236}">
              <a16:creationId xmlns:a16="http://schemas.microsoft.com/office/drawing/2014/main" id="{3089BE18-7CEA-4098-8EC7-ACF93D89D46D}"/>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04" name="正方形/長方形 503">
          <a:extLst>
            <a:ext uri="{FF2B5EF4-FFF2-40B4-BE49-F238E27FC236}">
              <a16:creationId xmlns:a16="http://schemas.microsoft.com/office/drawing/2014/main" id="{BC11345C-9AE6-4DC2-8808-0784C8E7E45A}"/>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05" name="テキスト ボックス 504">
          <a:extLst>
            <a:ext uri="{FF2B5EF4-FFF2-40B4-BE49-F238E27FC236}">
              <a16:creationId xmlns:a16="http://schemas.microsoft.com/office/drawing/2014/main" id="{9D0A010D-6ABD-4139-B648-E821294E76A8}"/>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06" name="直線コネクタ 505">
          <a:extLst>
            <a:ext uri="{FF2B5EF4-FFF2-40B4-BE49-F238E27FC236}">
              <a16:creationId xmlns:a16="http://schemas.microsoft.com/office/drawing/2014/main" id="{86F388F3-5269-47B9-8EF8-B59910BD7C66}"/>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07" name="直線コネクタ 506">
          <a:extLst>
            <a:ext uri="{FF2B5EF4-FFF2-40B4-BE49-F238E27FC236}">
              <a16:creationId xmlns:a16="http://schemas.microsoft.com/office/drawing/2014/main" id="{CB171FC1-8A19-434B-8ABA-7C38ED337330}"/>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08" name="テキスト ボックス 507">
          <a:extLst>
            <a:ext uri="{FF2B5EF4-FFF2-40B4-BE49-F238E27FC236}">
              <a16:creationId xmlns:a16="http://schemas.microsoft.com/office/drawing/2014/main" id="{641BC5B6-2059-4CD7-B630-D2A989CBA3E7}"/>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09" name="直線コネクタ 508">
          <a:extLst>
            <a:ext uri="{FF2B5EF4-FFF2-40B4-BE49-F238E27FC236}">
              <a16:creationId xmlns:a16="http://schemas.microsoft.com/office/drawing/2014/main" id="{41165902-A6B7-4B67-A693-50B50261BD4F}"/>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10" name="テキスト ボックス 509">
          <a:extLst>
            <a:ext uri="{FF2B5EF4-FFF2-40B4-BE49-F238E27FC236}">
              <a16:creationId xmlns:a16="http://schemas.microsoft.com/office/drawing/2014/main" id="{679C3CB8-A86C-445F-AD79-A5BAB3574435}"/>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11" name="直線コネクタ 510">
          <a:extLst>
            <a:ext uri="{FF2B5EF4-FFF2-40B4-BE49-F238E27FC236}">
              <a16:creationId xmlns:a16="http://schemas.microsoft.com/office/drawing/2014/main" id="{8062752C-C9B5-421E-BAB8-3DEAE8190FB3}"/>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12" name="テキスト ボックス 511">
          <a:extLst>
            <a:ext uri="{FF2B5EF4-FFF2-40B4-BE49-F238E27FC236}">
              <a16:creationId xmlns:a16="http://schemas.microsoft.com/office/drawing/2014/main" id="{FF0D02B4-7CF1-4E2D-BEBC-F3E44B2BCBF6}"/>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13" name="直線コネクタ 512">
          <a:extLst>
            <a:ext uri="{FF2B5EF4-FFF2-40B4-BE49-F238E27FC236}">
              <a16:creationId xmlns:a16="http://schemas.microsoft.com/office/drawing/2014/main" id="{04772BCF-0999-429B-B97E-8329D16C4B37}"/>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14" name="テキスト ボックス 513">
          <a:extLst>
            <a:ext uri="{FF2B5EF4-FFF2-40B4-BE49-F238E27FC236}">
              <a16:creationId xmlns:a16="http://schemas.microsoft.com/office/drawing/2014/main" id="{2DBE8A7A-3DBA-4307-BC89-FBB1DC60FF85}"/>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15" name="直線コネクタ 514">
          <a:extLst>
            <a:ext uri="{FF2B5EF4-FFF2-40B4-BE49-F238E27FC236}">
              <a16:creationId xmlns:a16="http://schemas.microsoft.com/office/drawing/2014/main" id="{D0232182-DC27-4367-9B99-77080DD7F978}"/>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516" name="テキスト ボックス 515">
          <a:extLst>
            <a:ext uri="{FF2B5EF4-FFF2-40B4-BE49-F238E27FC236}">
              <a16:creationId xmlns:a16="http://schemas.microsoft.com/office/drawing/2014/main" id="{E1CDB2A5-9181-4FCD-951A-EBE80875B3D9}"/>
            </a:ext>
          </a:extLst>
        </xdr:cNvPr>
        <xdr:cNvSpPr txBox="1"/>
      </xdr:nvSpPr>
      <xdr:spPr>
        <a:xfrm>
          <a:off x="15630721" y="16625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17" name="直線コネクタ 516">
          <a:extLst>
            <a:ext uri="{FF2B5EF4-FFF2-40B4-BE49-F238E27FC236}">
              <a16:creationId xmlns:a16="http://schemas.microsoft.com/office/drawing/2014/main" id="{463E8038-9E15-4A2E-AE9A-6CE99B6EA608}"/>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518" name="テキスト ボックス 517">
          <a:extLst>
            <a:ext uri="{FF2B5EF4-FFF2-40B4-BE49-F238E27FC236}">
              <a16:creationId xmlns:a16="http://schemas.microsoft.com/office/drawing/2014/main" id="{FE85AB00-9630-4E27-97B3-E1F878E8DA6B}"/>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19" name="【庁舎】&#10;一人当たり面積グラフ枠">
          <a:extLst>
            <a:ext uri="{FF2B5EF4-FFF2-40B4-BE49-F238E27FC236}">
              <a16:creationId xmlns:a16="http://schemas.microsoft.com/office/drawing/2014/main" id="{086F5AC0-595F-4F78-A73F-491DEF153FD9}"/>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159513</xdr:rowOff>
    </xdr:from>
    <xdr:to>
      <xdr:col>116</xdr:col>
      <xdr:colOff>62864</xdr:colOff>
      <xdr:row>108</xdr:row>
      <xdr:rowOff>145669</xdr:rowOff>
    </xdr:to>
    <xdr:cxnSp macro="">
      <xdr:nvCxnSpPr>
        <xdr:cNvPr id="520" name="直線コネクタ 519">
          <a:extLst>
            <a:ext uri="{FF2B5EF4-FFF2-40B4-BE49-F238E27FC236}">
              <a16:creationId xmlns:a16="http://schemas.microsoft.com/office/drawing/2014/main" id="{B238BA52-90D9-49F8-B923-630ABBE43D88}"/>
            </a:ext>
          </a:extLst>
        </xdr:cNvPr>
        <xdr:cNvCxnSpPr/>
      </xdr:nvCxnSpPr>
      <xdr:spPr>
        <a:xfrm flipV="1">
          <a:off x="19509104" y="16923513"/>
          <a:ext cx="0" cy="1327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149496</xdr:rowOff>
    </xdr:from>
    <xdr:ext cx="469744" cy="259045"/>
    <xdr:sp macro="" textlink="">
      <xdr:nvSpPr>
        <xdr:cNvPr id="521" name="【庁舎】&#10;一人当たり面積最小値テキスト">
          <a:extLst>
            <a:ext uri="{FF2B5EF4-FFF2-40B4-BE49-F238E27FC236}">
              <a16:creationId xmlns:a16="http://schemas.microsoft.com/office/drawing/2014/main" id="{3DB0B2DA-18C0-4FB5-B743-1B70A23A98D3}"/>
            </a:ext>
          </a:extLst>
        </xdr:cNvPr>
        <xdr:cNvSpPr txBox="1"/>
      </xdr:nvSpPr>
      <xdr:spPr>
        <a:xfrm>
          <a:off x="19547840" y="182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145669</xdr:rowOff>
    </xdr:from>
    <xdr:to>
      <xdr:col>116</xdr:col>
      <xdr:colOff>152400</xdr:colOff>
      <xdr:row>108</xdr:row>
      <xdr:rowOff>145669</xdr:rowOff>
    </xdr:to>
    <xdr:cxnSp macro="">
      <xdr:nvCxnSpPr>
        <xdr:cNvPr id="522" name="直線コネクタ 521">
          <a:extLst>
            <a:ext uri="{FF2B5EF4-FFF2-40B4-BE49-F238E27FC236}">
              <a16:creationId xmlns:a16="http://schemas.microsoft.com/office/drawing/2014/main" id="{C3F2D7C5-0952-42CC-BAC3-4720CD0A4E2A}"/>
            </a:ext>
          </a:extLst>
        </xdr:cNvPr>
        <xdr:cNvCxnSpPr/>
      </xdr:nvCxnSpPr>
      <xdr:spPr>
        <a:xfrm>
          <a:off x="19443700" y="182507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106190</xdr:rowOff>
    </xdr:from>
    <xdr:ext cx="534377" cy="259045"/>
    <xdr:sp macro="" textlink="">
      <xdr:nvSpPr>
        <xdr:cNvPr id="523" name="【庁舎】&#10;一人当たり面積最大値テキスト">
          <a:extLst>
            <a:ext uri="{FF2B5EF4-FFF2-40B4-BE49-F238E27FC236}">
              <a16:creationId xmlns:a16="http://schemas.microsoft.com/office/drawing/2014/main" id="{2258E4F0-7C8B-4A28-B7A1-8CF6A55A9CC5}"/>
            </a:ext>
          </a:extLst>
        </xdr:cNvPr>
        <xdr:cNvSpPr txBox="1"/>
      </xdr:nvSpPr>
      <xdr:spPr>
        <a:xfrm>
          <a:off x="19547840" y="16702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159513</xdr:rowOff>
    </xdr:from>
    <xdr:to>
      <xdr:col>116</xdr:col>
      <xdr:colOff>152400</xdr:colOff>
      <xdr:row>100</xdr:row>
      <xdr:rowOff>159513</xdr:rowOff>
    </xdr:to>
    <xdr:cxnSp macro="">
      <xdr:nvCxnSpPr>
        <xdr:cNvPr id="524" name="直線コネクタ 523">
          <a:extLst>
            <a:ext uri="{FF2B5EF4-FFF2-40B4-BE49-F238E27FC236}">
              <a16:creationId xmlns:a16="http://schemas.microsoft.com/office/drawing/2014/main" id="{F388A4D8-12B3-4AFA-A866-D10E9D463345}"/>
            </a:ext>
          </a:extLst>
        </xdr:cNvPr>
        <xdr:cNvCxnSpPr/>
      </xdr:nvCxnSpPr>
      <xdr:spPr>
        <a:xfrm>
          <a:off x="19443700" y="169235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166895</xdr:rowOff>
    </xdr:from>
    <xdr:ext cx="469744" cy="259045"/>
    <xdr:sp macro="" textlink="">
      <xdr:nvSpPr>
        <xdr:cNvPr id="525" name="【庁舎】&#10;一人当たり面積平均値テキスト">
          <a:extLst>
            <a:ext uri="{FF2B5EF4-FFF2-40B4-BE49-F238E27FC236}">
              <a16:creationId xmlns:a16="http://schemas.microsoft.com/office/drawing/2014/main" id="{FF2B0018-83F5-4086-AB9C-B0ABB0C19D28}"/>
            </a:ext>
          </a:extLst>
        </xdr:cNvPr>
        <xdr:cNvSpPr txBox="1"/>
      </xdr:nvSpPr>
      <xdr:spPr>
        <a:xfrm>
          <a:off x="19547840" y="179367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144018</xdr:rowOff>
    </xdr:from>
    <xdr:to>
      <xdr:col>116</xdr:col>
      <xdr:colOff>114300</xdr:colOff>
      <xdr:row>108</xdr:row>
      <xdr:rowOff>74168</xdr:rowOff>
    </xdr:to>
    <xdr:sp macro="" textlink="">
      <xdr:nvSpPr>
        <xdr:cNvPr id="526" name="フローチャート: 判断 525">
          <a:extLst>
            <a:ext uri="{FF2B5EF4-FFF2-40B4-BE49-F238E27FC236}">
              <a16:creationId xmlns:a16="http://schemas.microsoft.com/office/drawing/2014/main" id="{D722E6D9-188C-40E9-BF73-C9A2E1188544}"/>
            </a:ext>
          </a:extLst>
        </xdr:cNvPr>
        <xdr:cNvSpPr/>
      </xdr:nvSpPr>
      <xdr:spPr>
        <a:xfrm>
          <a:off x="19458940" y="180814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151130</xdr:rowOff>
    </xdr:from>
    <xdr:to>
      <xdr:col>112</xdr:col>
      <xdr:colOff>38100</xdr:colOff>
      <xdr:row>108</xdr:row>
      <xdr:rowOff>81280</xdr:rowOff>
    </xdr:to>
    <xdr:sp macro="" textlink="">
      <xdr:nvSpPr>
        <xdr:cNvPr id="527" name="フローチャート: 判断 526">
          <a:extLst>
            <a:ext uri="{FF2B5EF4-FFF2-40B4-BE49-F238E27FC236}">
              <a16:creationId xmlns:a16="http://schemas.microsoft.com/office/drawing/2014/main" id="{2DE2AACC-5EFA-42CC-B325-CB5AAEFD9404}"/>
            </a:ext>
          </a:extLst>
        </xdr:cNvPr>
        <xdr:cNvSpPr/>
      </xdr:nvSpPr>
      <xdr:spPr>
        <a:xfrm>
          <a:off x="18735040" y="180886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153036</xdr:rowOff>
    </xdr:from>
    <xdr:to>
      <xdr:col>107</xdr:col>
      <xdr:colOff>101600</xdr:colOff>
      <xdr:row>108</xdr:row>
      <xdr:rowOff>83186</xdr:rowOff>
    </xdr:to>
    <xdr:sp macro="" textlink="">
      <xdr:nvSpPr>
        <xdr:cNvPr id="528" name="フローチャート: 判断 527">
          <a:extLst>
            <a:ext uri="{FF2B5EF4-FFF2-40B4-BE49-F238E27FC236}">
              <a16:creationId xmlns:a16="http://schemas.microsoft.com/office/drawing/2014/main" id="{ABB1AFF9-4F1F-4A3B-8DB4-1AA8BCCAA16E}"/>
            </a:ext>
          </a:extLst>
        </xdr:cNvPr>
        <xdr:cNvSpPr/>
      </xdr:nvSpPr>
      <xdr:spPr>
        <a:xfrm>
          <a:off x="17937480" y="180905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36322</xdr:rowOff>
    </xdr:from>
    <xdr:to>
      <xdr:col>102</xdr:col>
      <xdr:colOff>165100</xdr:colOff>
      <xdr:row>108</xdr:row>
      <xdr:rowOff>137922</xdr:rowOff>
    </xdr:to>
    <xdr:sp macro="" textlink="">
      <xdr:nvSpPr>
        <xdr:cNvPr id="529" name="フローチャート: 判断 528">
          <a:extLst>
            <a:ext uri="{FF2B5EF4-FFF2-40B4-BE49-F238E27FC236}">
              <a16:creationId xmlns:a16="http://schemas.microsoft.com/office/drawing/2014/main" id="{74C28940-39E6-499D-AC87-35948BF6BCB4}"/>
            </a:ext>
          </a:extLst>
        </xdr:cNvPr>
        <xdr:cNvSpPr/>
      </xdr:nvSpPr>
      <xdr:spPr>
        <a:xfrm>
          <a:off x="17162780" y="1814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34925</xdr:rowOff>
    </xdr:from>
    <xdr:to>
      <xdr:col>98</xdr:col>
      <xdr:colOff>38100</xdr:colOff>
      <xdr:row>108</xdr:row>
      <xdr:rowOff>136525</xdr:rowOff>
    </xdr:to>
    <xdr:sp macro="" textlink="">
      <xdr:nvSpPr>
        <xdr:cNvPr id="530" name="フローチャート: 判断 529">
          <a:extLst>
            <a:ext uri="{FF2B5EF4-FFF2-40B4-BE49-F238E27FC236}">
              <a16:creationId xmlns:a16="http://schemas.microsoft.com/office/drawing/2014/main" id="{4C7C9E8C-5D6E-4D82-B18D-B28D0BEA46AF}"/>
            </a:ext>
          </a:extLst>
        </xdr:cNvPr>
        <xdr:cNvSpPr/>
      </xdr:nvSpPr>
      <xdr:spPr>
        <a:xfrm>
          <a:off x="16388080" y="1814004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31" name="テキスト ボックス 530">
          <a:extLst>
            <a:ext uri="{FF2B5EF4-FFF2-40B4-BE49-F238E27FC236}">
              <a16:creationId xmlns:a16="http://schemas.microsoft.com/office/drawing/2014/main" id="{F8670C51-A6F1-4507-946A-6C5A672D32AA}"/>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32" name="テキスト ボックス 531">
          <a:extLst>
            <a:ext uri="{FF2B5EF4-FFF2-40B4-BE49-F238E27FC236}">
              <a16:creationId xmlns:a16="http://schemas.microsoft.com/office/drawing/2014/main" id="{DBD69FC5-5333-4A68-9B7E-78CA8411308D}"/>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33" name="テキスト ボックス 532">
          <a:extLst>
            <a:ext uri="{FF2B5EF4-FFF2-40B4-BE49-F238E27FC236}">
              <a16:creationId xmlns:a16="http://schemas.microsoft.com/office/drawing/2014/main" id="{1770D32F-C79E-4B71-A01C-4C302B870D2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34" name="テキスト ボックス 533">
          <a:extLst>
            <a:ext uri="{FF2B5EF4-FFF2-40B4-BE49-F238E27FC236}">
              <a16:creationId xmlns:a16="http://schemas.microsoft.com/office/drawing/2014/main" id="{16530921-6479-4B25-A829-A21B37541E26}"/>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35" name="テキスト ボックス 534">
          <a:extLst>
            <a:ext uri="{FF2B5EF4-FFF2-40B4-BE49-F238E27FC236}">
              <a16:creationId xmlns:a16="http://schemas.microsoft.com/office/drawing/2014/main" id="{52754AD0-26EC-49AD-9A1E-12BCD6581631}"/>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19686</xdr:rowOff>
    </xdr:from>
    <xdr:to>
      <xdr:col>116</xdr:col>
      <xdr:colOff>114300</xdr:colOff>
      <xdr:row>108</xdr:row>
      <xdr:rowOff>121286</xdr:rowOff>
    </xdr:to>
    <xdr:sp macro="" textlink="">
      <xdr:nvSpPr>
        <xdr:cNvPr id="536" name="楕円 535">
          <a:extLst>
            <a:ext uri="{FF2B5EF4-FFF2-40B4-BE49-F238E27FC236}">
              <a16:creationId xmlns:a16="http://schemas.microsoft.com/office/drawing/2014/main" id="{9A788281-F360-4F15-AE18-F1B15AC9F7BE}"/>
            </a:ext>
          </a:extLst>
        </xdr:cNvPr>
        <xdr:cNvSpPr/>
      </xdr:nvSpPr>
      <xdr:spPr>
        <a:xfrm>
          <a:off x="19458940" y="18124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122446</xdr:rowOff>
    </xdr:from>
    <xdr:ext cx="469744" cy="259045"/>
    <xdr:sp macro="" textlink="">
      <xdr:nvSpPr>
        <xdr:cNvPr id="537" name="【庁舎】&#10;一人当たり面積該当値テキスト">
          <a:extLst>
            <a:ext uri="{FF2B5EF4-FFF2-40B4-BE49-F238E27FC236}">
              <a16:creationId xmlns:a16="http://schemas.microsoft.com/office/drawing/2014/main" id="{16A3D434-162B-4F53-85C6-2925D19FA5CD}"/>
            </a:ext>
          </a:extLst>
        </xdr:cNvPr>
        <xdr:cNvSpPr txBox="1"/>
      </xdr:nvSpPr>
      <xdr:spPr>
        <a:xfrm>
          <a:off x="19547840" y="18059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22225</xdr:rowOff>
    </xdr:from>
    <xdr:to>
      <xdr:col>112</xdr:col>
      <xdr:colOff>38100</xdr:colOff>
      <xdr:row>108</xdr:row>
      <xdr:rowOff>123825</xdr:rowOff>
    </xdr:to>
    <xdr:sp macro="" textlink="">
      <xdr:nvSpPr>
        <xdr:cNvPr id="538" name="楕円 537">
          <a:extLst>
            <a:ext uri="{FF2B5EF4-FFF2-40B4-BE49-F238E27FC236}">
              <a16:creationId xmlns:a16="http://schemas.microsoft.com/office/drawing/2014/main" id="{FE635D29-E25E-49B6-8D95-D1D1F3EA3C26}"/>
            </a:ext>
          </a:extLst>
        </xdr:cNvPr>
        <xdr:cNvSpPr/>
      </xdr:nvSpPr>
      <xdr:spPr>
        <a:xfrm>
          <a:off x="18735040" y="1812734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70486</xdr:rowOff>
    </xdr:from>
    <xdr:to>
      <xdr:col>116</xdr:col>
      <xdr:colOff>63500</xdr:colOff>
      <xdr:row>108</xdr:row>
      <xdr:rowOff>73025</xdr:rowOff>
    </xdr:to>
    <xdr:cxnSp macro="">
      <xdr:nvCxnSpPr>
        <xdr:cNvPr id="539" name="直線コネクタ 538">
          <a:extLst>
            <a:ext uri="{FF2B5EF4-FFF2-40B4-BE49-F238E27FC236}">
              <a16:creationId xmlns:a16="http://schemas.microsoft.com/office/drawing/2014/main" id="{AB3CEFC9-67B4-4429-99B1-32D5CB080523}"/>
            </a:ext>
          </a:extLst>
        </xdr:cNvPr>
        <xdr:cNvCxnSpPr/>
      </xdr:nvCxnSpPr>
      <xdr:spPr>
        <a:xfrm flipV="1">
          <a:off x="18778220" y="18175606"/>
          <a:ext cx="731520" cy="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23749</xdr:rowOff>
    </xdr:from>
    <xdr:to>
      <xdr:col>107</xdr:col>
      <xdr:colOff>101600</xdr:colOff>
      <xdr:row>108</xdr:row>
      <xdr:rowOff>125349</xdr:rowOff>
    </xdr:to>
    <xdr:sp macro="" textlink="">
      <xdr:nvSpPr>
        <xdr:cNvPr id="540" name="楕円 539">
          <a:extLst>
            <a:ext uri="{FF2B5EF4-FFF2-40B4-BE49-F238E27FC236}">
              <a16:creationId xmlns:a16="http://schemas.microsoft.com/office/drawing/2014/main" id="{FC236C48-0E11-4B19-846B-9F192A8896F7}"/>
            </a:ext>
          </a:extLst>
        </xdr:cNvPr>
        <xdr:cNvSpPr/>
      </xdr:nvSpPr>
      <xdr:spPr>
        <a:xfrm>
          <a:off x="17937480" y="1812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73025</xdr:rowOff>
    </xdr:from>
    <xdr:to>
      <xdr:col>111</xdr:col>
      <xdr:colOff>177800</xdr:colOff>
      <xdr:row>108</xdr:row>
      <xdr:rowOff>74549</xdr:rowOff>
    </xdr:to>
    <xdr:cxnSp macro="">
      <xdr:nvCxnSpPr>
        <xdr:cNvPr id="541" name="直線コネクタ 540">
          <a:extLst>
            <a:ext uri="{FF2B5EF4-FFF2-40B4-BE49-F238E27FC236}">
              <a16:creationId xmlns:a16="http://schemas.microsoft.com/office/drawing/2014/main" id="{CB0A323A-EF03-4C62-A7E5-BB1566A99EB2}"/>
            </a:ext>
          </a:extLst>
        </xdr:cNvPr>
        <xdr:cNvCxnSpPr/>
      </xdr:nvCxnSpPr>
      <xdr:spPr>
        <a:xfrm flipV="1">
          <a:off x="17988280" y="18178145"/>
          <a:ext cx="78994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24512</xdr:rowOff>
    </xdr:from>
    <xdr:to>
      <xdr:col>102</xdr:col>
      <xdr:colOff>165100</xdr:colOff>
      <xdr:row>108</xdr:row>
      <xdr:rowOff>126112</xdr:rowOff>
    </xdr:to>
    <xdr:sp macro="" textlink="">
      <xdr:nvSpPr>
        <xdr:cNvPr id="542" name="楕円 541">
          <a:extLst>
            <a:ext uri="{FF2B5EF4-FFF2-40B4-BE49-F238E27FC236}">
              <a16:creationId xmlns:a16="http://schemas.microsoft.com/office/drawing/2014/main" id="{B2F09CEE-3AA3-4004-B27F-84C531891C11}"/>
            </a:ext>
          </a:extLst>
        </xdr:cNvPr>
        <xdr:cNvSpPr/>
      </xdr:nvSpPr>
      <xdr:spPr>
        <a:xfrm>
          <a:off x="17162780" y="1812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74549</xdr:rowOff>
    </xdr:from>
    <xdr:to>
      <xdr:col>107</xdr:col>
      <xdr:colOff>50800</xdr:colOff>
      <xdr:row>108</xdr:row>
      <xdr:rowOff>75312</xdr:rowOff>
    </xdr:to>
    <xdr:cxnSp macro="">
      <xdr:nvCxnSpPr>
        <xdr:cNvPr id="543" name="直線コネクタ 542">
          <a:extLst>
            <a:ext uri="{FF2B5EF4-FFF2-40B4-BE49-F238E27FC236}">
              <a16:creationId xmlns:a16="http://schemas.microsoft.com/office/drawing/2014/main" id="{1CF7881C-ECF8-413D-A0A3-2B3853E59D82}"/>
            </a:ext>
          </a:extLst>
        </xdr:cNvPr>
        <xdr:cNvCxnSpPr/>
      </xdr:nvCxnSpPr>
      <xdr:spPr>
        <a:xfrm flipV="1">
          <a:off x="17213580" y="18179669"/>
          <a:ext cx="7747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26543</xdr:rowOff>
    </xdr:from>
    <xdr:to>
      <xdr:col>98</xdr:col>
      <xdr:colOff>38100</xdr:colOff>
      <xdr:row>108</xdr:row>
      <xdr:rowOff>128143</xdr:rowOff>
    </xdr:to>
    <xdr:sp macro="" textlink="">
      <xdr:nvSpPr>
        <xdr:cNvPr id="544" name="楕円 543">
          <a:extLst>
            <a:ext uri="{FF2B5EF4-FFF2-40B4-BE49-F238E27FC236}">
              <a16:creationId xmlns:a16="http://schemas.microsoft.com/office/drawing/2014/main" id="{B52B705E-B82F-4668-81C7-5F38D115AE7B}"/>
            </a:ext>
          </a:extLst>
        </xdr:cNvPr>
        <xdr:cNvSpPr/>
      </xdr:nvSpPr>
      <xdr:spPr>
        <a:xfrm>
          <a:off x="16388080" y="1813166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75312</xdr:rowOff>
    </xdr:from>
    <xdr:to>
      <xdr:col>102</xdr:col>
      <xdr:colOff>114300</xdr:colOff>
      <xdr:row>108</xdr:row>
      <xdr:rowOff>77343</xdr:rowOff>
    </xdr:to>
    <xdr:cxnSp macro="">
      <xdr:nvCxnSpPr>
        <xdr:cNvPr id="545" name="直線コネクタ 544">
          <a:extLst>
            <a:ext uri="{FF2B5EF4-FFF2-40B4-BE49-F238E27FC236}">
              <a16:creationId xmlns:a16="http://schemas.microsoft.com/office/drawing/2014/main" id="{0C988391-F4B3-40F2-893B-C3004050D3D2}"/>
            </a:ext>
          </a:extLst>
        </xdr:cNvPr>
        <xdr:cNvCxnSpPr/>
      </xdr:nvCxnSpPr>
      <xdr:spPr>
        <a:xfrm flipV="1">
          <a:off x="16431260" y="18180432"/>
          <a:ext cx="782320" cy="2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97807</xdr:rowOff>
    </xdr:from>
    <xdr:ext cx="469744" cy="259045"/>
    <xdr:sp macro="" textlink="">
      <xdr:nvSpPr>
        <xdr:cNvPr id="546" name="n_1aveValue【庁舎】&#10;一人当たり面積">
          <a:extLst>
            <a:ext uri="{FF2B5EF4-FFF2-40B4-BE49-F238E27FC236}">
              <a16:creationId xmlns:a16="http://schemas.microsoft.com/office/drawing/2014/main" id="{09968626-60BD-4A29-9612-2E537DCB916F}"/>
            </a:ext>
          </a:extLst>
        </xdr:cNvPr>
        <xdr:cNvSpPr txBox="1"/>
      </xdr:nvSpPr>
      <xdr:spPr>
        <a:xfrm>
          <a:off x="18561127" y="1786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99713</xdr:rowOff>
    </xdr:from>
    <xdr:ext cx="469744" cy="259045"/>
    <xdr:sp macro="" textlink="">
      <xdr:nvSpPr>
        <xdr:cNvPr id="547" name="n_2aveValue【庁舎】&#10;一人当たり面積">
          <a:extLst>
            <a:ext uri="{FF2B5EF4-FFF2-40B4-BE49-F238E27FC236}">
              <a16:creationId xmlns:a16="http://schemas.microsoft.com/office/drawing/2014/main" id="{7E576E99-CD74-496D-B0A5-87955A132050}"/>
            </a:ext>
          </a:extLst>
        </xdr:cNvPr>
        <xdr:cNvSpPr txBox="1"/>
      </xdr:nvSpPr>
      <xdr:spPr>
        <a:xfrm>
          <a:off x="17776267" y="17869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129049</xdr:rowOff>
    </xdr:from>
    <xdr:ext cx="469744" cy="259045"/>
    <xdr:sp macro="" textlink="">
      <xdr:nvSpPr>
        <xdr:cNvPr id="548" name="n_3aveValue【庁舎】&#10;一人当たり面積">
          <a:extLst>
            <a:ext uri="{FF2B5EF4-FFF2-40B4-BE49-F238E27FC236}">
              <a16:creationId xmlns:a16="http://schemas.microsoft.com/office/drawing/2014/main" id="{39D44A8E-0A8D-4E0A-A9EA-54535BC1EDE0}"/>
            </a:ext>
          </a:extLst>
        </xdr:cNvPr>
        <xdr:cNvSpPr txBox="1"/>
      </xdr:nvSpPr>
      <xdr:spPr>
        <a:xfrm>
          <a:off x="17001567" y="18234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127652</xdr:rowOff>
    </xdr:from>
    <xdr:ext cx="469744" cy="259045"/>
    <xdr:sp macro="" textlink="">
      <xdr:nvSpPr>
        <xdr:cNvPr id="549" name="n_4aveValue【庁舎】&#10;一人当たり面積">
          <a:extLst>
            <a:ext uri="{FF2B5EF4-FFF2-40B4-BE49-F238E27FC236}">
              <a16:creationId xmlns:a16="http://schemas.microsoft.com/office/drawing/2014/main" id="{109F9492-6F02-4EE4-835D-14D2A639078B}"/>
            </a:ext>
          </a:extLst>
        </xdr:cNvPr>
        <xdr:cNvSpPr txBox="1"/>
      </xdr:nvSpPr>
      <xdr:spPr>
        <a:xfrm>
          <a:off x="16226867" y="18232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114952</xdr:rowOff>
    </xdr:from>
    <xdr:ext cx="469744" cy="259045"/>
    <xdr:sp macro="" textlink="">
      <xdr:nvSpPr>
        <xdr:cNvPr id="550" name="n_1mainValue【庁舎】&#10;一人当たり面積">
          <a:extLst>
            <a:ext uri="{FF2B5EF4-FFF2-40B4-BE49-F238E27FC236}">
              <a16:creationId xmlns:a16="http://schemas.microsoft.com/office/drawing/2014/main" id="{8AC6A495-42B6-44A7-98D2-A3107EA891D7}"/>
            </a:ext>
          </a:extLst>
        </xdr:cNvPr>
        <xdr:cNvSpPr txBox="1"/>
      </xdr:nvSpPr>
      <xdr:spPr>
        <a:xfrm>
          <a:off x="18561127" y="18220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116476</xdr:rowOff>
    </xdr:from>
    <xdr:ext cx="469744" cy="259045"/>
    <xdr:sp macro="" textlink="">
      <xdr:nvSpPr>
        <xdr:cNvPr id="551" name="n_2mainValue【庁舎】&#10;一人当たり面積">
          <a:extLst>
            <a:ext uri="{FF2B5EF4-FFF2-40B4-BE49-F238E27FC236}">
              <a16:creationId xmlns:a16="http://schemas.microsoft.com/office/drawing/2014/main" id="{8033F37B-C5B5-4143-8B9B-2217C0BB79D3}"/>
            </a:ext>
          </a:extLst>
        </xdr:cNvPr>
        <xdr:cNvSpPr txBox="1"/>
      </xdr:nvSpPr>
      <xdr:spPr>
        <a:xfrm>
          <a:off x="17776267" y="18221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142639</xdr:rowOff>
    </xdr:from>
    <xdr:ext cx="469744" cy="259045"/>
    <xdr:sp macro="" textlink="">
      <xdr:nvSpPr>
        <xdr:cNvPr id="552" name="n_3mainValue【庁舎】&#10;一人当たり面積">
          <a:extLst>
            <a:ext uri="{FF2B5EF4-FFF2-40B4-BE49-F238E27FC236}">
              <a16:creationId xmlns:a16="http://schemas.microsoft.com/office/drawing/2014/main" id="{EAB2A343-3446-4A76-A523-E738F3DD44C6}"/>
            </a:ext>
          </a:extLst>
        </xdr:cNvPr>
        <xdr:cNvSpPr txBox="1"/>
      </xdr:nvSpPr>
      <xdr:spPr>
        <a:xfrm>
          <a:off x="17001567" y="17912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144670</xdr:rowOff>
    </xdr:from>
    <xdr:ext cx="469744" cy="259045"/>
    <xdr:sp macro="" textlink="">
      <xdr:nvSpPr>
        <xdr:cNvPr id="553" name="n_4mainValue【庁舎】&#10;一人当たり面積">
          <a:extLst>
            <a:ext uri="{FF2B5EF4-FFF2-40B4-BE49-F238E27FC236}">
              <a16:creationId xmlns:a16="http://schemas.microsoft.com/office/drawing/2014/main" id="{4206875F-8407-4A94-A339-EAEB83FFCCAD}"/>
            </a:ext>
          </a:extLst>
        </xdr:cNvPr>
        <xdr:cNvSpPr txBox="1"/>
      </xdr:nvSpPr>
      <xdr:spPr>
        <a:xfrm>
          <a:off x="16226867" y="17914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54" name="正方形/長方形 553">
          <a:extLst>
            <a:ext uri="{FF2B5EF4-FFF2-40B4-BE49-F238E27FC236}">
              <a16:creationId xmlns:a16="http://schemas.microsoft.com/office/drawing/2014/main" id="{CAE7C268-7D80-4B0B-8AB4-3990007565F9}"/>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5" name="正方形/長方形 554">
          <a:extLst>
            <a:ext uri="{FF2B5EF4-FFF2-40B4-BE49-F238E27FC236}">
              <a16:creationId xmlns:a16="http://schemas.microsoft.com/office/drawing/2014/main" id="{F0A356CF-4EF7-44C1-B885-AD794024633F}"/>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6" name="テキスト ボックス 555">
          <a:extLst>
            <a:ext uri="{FF2B5EF4-FFF2-40B4-BE49-F238E27FC236}">
              <a16:creationId xmlns:a16="http://schemas.microsoft.com/office/drawing/2014/main" id="{CAAB7B82-D127-4FDD-B123-FA257FE4E742}"/>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令和</a:t>
          </a:r>
          <a:r>
            <a:rPr kumimoji="1" lang="en-US" altLang="ja-JP" sz="1000">
              <a:solidFill>
                <a:schemeClr val="dk1"/>
              </a:solidFill>
              <a:effectLst/>
              <a:latin typeface="+mn-lt"/>
              <a:ea typeface="+mn-ea"/>
              <a:cs typeface="+mn-cs"/>
            </a:rPr>
            <a:t>4</a:t>
          </a:r>
          <a:r>
            <a:rPr kumimoji="1" lang="ja-JP" altLang="ja-JP" sz="1000">
              <a:solidFill>
                <a:schemeClr val="dk1"/>
              </a:solidFill>
              <a:effectLst/>
              <a:latin typeface="+mn-lt"/>
              <a:ea typeface="+mn-ea"/>
              <a:cs typeface="+mn-cs"/>
            </a:rPr>
            <a:t>年度数値　</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一般廃棄物処理施設</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有形固定資産減価償却率</a:t>
          </a:r>
          <a:r>
            <a:rPr kumimoji="1" lang="en-US" altLang="ja-JP" sz="1000">
              <a:solidFill>
                <a:schemeClr val="dk1"/>
              </a:solidFill>
              <a:effectLst/>
              <a:latin typeface="+mn-lt"/>
              <a:ea typeface="+mn-ea"/>
              <a:cs typeface="+mn-cs"/>
            </a:rPr>
            <a:t>93.9%</a:t>
          </a:r>
          <a:r>
            <a:rPr kumimoji="1" lang="ja-JP" altLang="ja-JP" sz="1000">
              <a:solidFill>
                <a:schemeClr val="dk1"/>
              </a:solidFill>
              <a:effectLst/>
              <a:latin typeface="+mn-lt"/>
              <a:ea typeface="+mn-ea"/>
              <a:cs typeface="+mn-cs"/>
            </a:rPr>
            <a:t>・一人当たり面積</a:t>
          </a:r>
          <a:r>
            <a:rPr kumimoji="1" lang="en-US" altLang="ja-JP" sz="1000">
              <a:solidFill>
                <a:schemeClr val="dk1"/>
              </a:solidFill>
              <a:effectLst/>
              <a:latin typeface="+mn-lt"/>
              <a:ea typeface="+mn-ea"/>
              <a:cs typeface="+mn-cs"/>
            </a:rPr>
            <a:t>161,257㎡</a:t>
          </a: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保健センター・保健所</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有形固定資産減価償却率</a:t>
          </a:r>
          <a:r>
            <a:rPr kumimoji="1" lang="en-US" altLang="ja-JP" sz="1000">
              <a:solidFill>
                <a:schemeClr val="dk1"/>
              </a:solidFill>
              <a:effectLst/>
              <a:latin typeface="+mn-lt"/>
              <a:ea typeface="+mn-ea"/>
              <a:cs typeface="+mn-cs"/>
            </a:rPr>
            <a:t>64.0%</a:t>
          </a:r>
          <a:r>
            <a:rPr kumimoji="1" lang="ja-JP" altLang="ja-JP" sz="1000">
              <a:solidFill>
                <a:schemeClr val="dk1"/>
              </a:solidFill>
              <a:effectLst/>
              <a:latin typeface="+mn-lt"/>
              <a:ea typeface="+mn-ea"/>
              <a:cs typeface="+mn-cs"/>
            </a:rPr>
            <a:t>・一人当たり面積</a:t>
          </a:r>
          <a:r>
            <a:rPr kumimoji="1" lang="en-US" altLang="ja-JP" sz="1000">
              <a:solidFill>
                <a:schemeClr val="dk1"/>
              </a:solidFill>
              <a:effectLst/>
              <a:latin typeface="+mn-lt"/>
              <a:ea typeface="+mn-ea"/>
              <a:cs typeface="+mn-cs"/>
            </a:rPr>
            <a:t>0.218㎡</a:t>
          </a: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消防施設</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有形固定資産減価償却率</a:t>
          </a:r>
          <a:r>
            <a:rPr kumimoji="1" lang="en-US" altLang="ja-JP" sz="1000">
              <a:solidFill>
                <a:schemeClr val="dk1"/>
              </a:solidFill>
              <a:effectLst/>
              <a:latin typeface="+mn-lt"/>
              <a:ea typeface="+mn-ea"/>
              <a:cs typeface="+mn-cs"/>
            </a:rPr>
            <a:t>54.7%</a:t>
          </a:r>
          <a:r>
            <a:rPr kumimoji="1" lang="ja-JP" altLang="ja-JP" sz="1000">
              <a:solidFill>
                <a:schemeClr val="dk1"/>
              </a:solidFill>
              <a:effectLst/>
              <a:latin typeface="+mn-lt"/>
              <a:ea typeface="+mn-ea"/>
              <a:cs typeface="+mn-cs"/>
            </a:rPr>
            <a:t>・一人当たり面積</a:t>
          </a:r>
          <a:r>
            <a:rPr kumimoji="1" lang="en-US" altLang="ja-JP" sz="1000">
              <a:solidFill>
                <a:schemeClr val="dk1"/>
              </a:solidFill>
              <a:effectLst/>
              <a:latin typeface="+mn-lt"/>
              <a:ea typeface="+mn-ea"/>
              <a:cs typeface="+mn-cs"/>
            </a:rPr>
            <a:t>0.231㎡</a:t>
          </a: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庁舎</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有形固定資産減価償却率</a:t>
          </a:r>
          <a:r>
            <a:rPr kumimoji="1" lang="en-US" altLang="ja-JP" sz="1000">
              <a:solidFill>
                <a:schemeClr val="dk1"/>
              </a:solidFill>
              <a:effectLst/>
              <a:latin typeface="+mn-lt"/>
              <a:ea typeface="+mn-ea"/>
              <a:cs typeface="+mn-cs"/>
            </a:rPr>
            <a:t>61.0%</a:t>
          </a:r>
          <a:r>
            <a:rPr kumimoji="1" lang="ja-JP" altLang="ja-JP" sz="1000">
              <a:solidFill>
                <a:schemeClr val="dk1"/>
              </a:solidFill>
              <a:effectLst/>
              <a:latin typeface="+mn-lt"/>
              <a:ea typeface="+mn-ea"/>
              <a:cs typeface="+mn-cs"/>
            </a:rPr>
            <a:t>・一人当たり面積</a:t>
          </a:r>
          <a:r>
            <a:rPr kumimoji="1" lang="en-US" altLang="ja-JP" sz="1000">
              <a:solidFill>
                <a:schemeClr val="dk1"/>
              </a:solidFill>
              <a:effectLst/>
              <a:latin typeface="+mn-lt"/>
              <a:ea typeface="+mn-ea"/>
              <a:cs typeface="+mn-cs"/>
            </a:rPr>
            <a:t>0.645㎡</a:t>
          </a:r>
          <a:r>
            <a:rPr kumimoji="1" lang="ja-JP" altLang="ja-JP" sz="1000">
              <a:solidFill>
                <a:schemeClr val="dk1"/>
              </a:solidFill>
              <a:effectLst/>
              <a:latin typeface="+mn-lt"/>
              <a:ea typeface="+mn-ea"/>
              <a:cs typeface="+mn-cs"/>
            </a:rPr>
            <a:t>　</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その他の施設は該当数値なし</a:t>
          </a:r>
          <a:endParaRPr lang="ja-JP" altLang="ja-JP" sz="1100">
            <a:effectLst/>
          </a:endParaRPr>
        </a:p>
        <a:p>
          <a:r>
            <a:rPr kumimoji="1" lang="ja-JP" altLang="ja-JP" sz="1000">
              <a:solidFill>
                <a:schemeClr val="dk1"/>
              </a:solidFill>
              <a:effectLst/>
              <a:latin typeface="+mn-lt"/>
              <a:ea typeface="+mn-ea"/>
              <a:cs typeface="+mn-cs"/>
            </a:rPr>
            <a:t>　類似団体と比較して有形固定資産減価償却率が高くなっている施設は、一般廃棄物処理施設、保健センター・保健所、庁舎である。一般廃棄物処理施設については、町独自の焼却施設を運営していたが、施設の老朽化による改修経費に多額の費用が必要となること、また、最終処分場の限界やダイオキシン対策に対する施設の維持管理費の負担も大きくなっていたことから、平成</a:t>
          </a:r>
          <a:r>
            <a:rPr kumimoji="1" lang="en-US" altLang="ja-JP" sz="1000">
              <a:solidFill>
                <a:schemeClr val="dk1"/>
              </a:solidFill>
              <a:effectLst/>
              <a:latin typeface="+mn-lt"/>
              <a:ea typeface="+mn-ea"/>
              <a:cs typeface="+mn-cs"/>
            </a:rPr>
            <a:t>23</a:t>
          </a:r>
          <a:r>
            <a:rPr kumimoji="1" lang="ja-JP" altLang="ja-JP" sz="1000">
              <a:solidFill>
                <a:schemeClr val="dk1"/>
              </a:solidFill>
              <a:effectLst/>
              <a:latin typeface="+mn-lt"/>
              <a:ea typeface="+mn-ea"/>
              <a:cs typeface="+mn-cs"/>
            </a:rPr>
            <a:t>年</a:t>
          </a:r>
          <a:r>
            <a:rPr kumimoji="1" lang="en-US" altLang="ja-JP" sz="1000">
              <a:solidFill>
                <a:schemeClr val="dk1"/>
              </a:solidFill>
              <a:effectLst/>
              <a:latin typeface="+mn-lt"/>
              <a:ea typeface="+mn-ea"/>
              <a:cs typeface="+mn-cs"/>
            </a:rPr>
            <a:t>10</a:t>
          </a:r>
          <a:r>
            <a:rPr kumimoji="1" lang="ja-JP" altLang="ja-JP" sz="1000">
              <a:solidFill>
                <a:schemeClr val="dk1"/>
              </a:solidFill>
              <a:effectLst/>
              <a:latin typeface="+mn-lt"/>
              <a:ea typeface="+mn-ea"/>
              <a:cs typeface="+mn-cs"/>
            </a:rPr>
            <a:t>月に一部事務組合に加入し、町施設での焼却を行わないこととしたため、施設更新や維持管理にかかる費用は大きく軽減された。保健センターについては、建設後</a:t>
          </a:r>
          <a:r>
            <a:rPr kumimoji="1" lang="en-US" altLang="ja-JP" sz="1000">
              <a:solidFill>
                <a:schemeClr val="dk1"/>
              </a:solidFill>
              <a:effectLst/>
              <a:latin typeface="+mn-lt"/>
              <a:ea typeface="+mn-ea"/>
              <a:cs typeface="+mn-cs"/>
            </a:rPr>
            <a:t>20</a:t>
          </a:r>
          <a:r>
            <a:rPr kumimoji="1" lang="ja-JP" altLang="ja-JP" sz="1000">
              <a:solidFill>
                <a:schemeClr val="dk1"/>
              </a:solidFill>
              <a:effectLst/>
              <a:latin typeface="+mn-lt"/>
              <a:ea typeface="+mn-ea"/>
              <a:cs typeface="+mn-cs"/>
            </a:rPr>
            <a:t>年以上が経過しており、施設・設備の老朽化に伴う改修費用が年々膨らんでいるため、平成</a:t>
          </a:r>
          <a:r>
            <a:rPr kumimoji="1" lang="en-US" altLang="ja-JP" sz="1000">
              <a:solidFill>
                <a:schemeClr val="dk1"/>
              </a:solidFill>
              <a:effectLst/>
              <a:latin typeface="+mn-lt"/>
              <a:ea typeface="+mn-ea"/>
              <a:cs typeface="+mn-cs"/>
            </a:rPr>
            <a:t>28</a:t>
          </a:r>
          <a:r>
            <a:rPr kumimoji="1" lang="ja-JP" altLang="ja-JP" sz="1000">
              <a:solidFill>
                <a:schemeClr val="dk1"/>
              </a:solidFill>
              <a:effectLst/>
              <a:latin typeface="+mn-lt"/>
              <a:ea typeface="+mn-ea"/>
              <a:cs typeface="+mn-cs"/>
            </a:rPr>
            <a:t>年に施設維持補修調査を実施した。その結果に基づき、今後、更新費用の年度間の平準化を図りながら計画的に維持補修を実施していく。なお、庁舎について、現庁舎は、既存建物を増改築したもので、庁舎の半分は昭和</a:t>
          </a:r>
          <a:r>
            <a:rPr kumimoji="1" lang="en-US" altLang="ja-JP" sz="1000">
              <a:solidFill>
                <a:schemeClr val="dk1"/>
              </a:solidFill>
              <a:effectLst/>
              <a:latin typeface="+mn-lt"/>
              <a:ea typeface="+mn-ea"/>
              <a:cs typeface="+mn-cs"/>
            </a:rPr>
            <a:t>40</a:t>
          </a:r>
          <a:r>
            <a:rPr kumimoji="1" lang="ja-JP" altLang="ja-JP" sz="1000">
              <a:solidFill>
                <a:schemeClr val="dk1"/>
              </a:solidFill>
              <a:effectLst/>
              <a:latin typeface="+mn-lt"/>
              <a:ea typeface="+mn-ea"/>
              <a:cs typeface="+mn-cs"/>
            </a:rPr>
            <a:t>年の建設、残りの増築部分も昭和</a:t>
          </a:r>
          <a:r>
            <a:rPr kumimoji="1" lang="en-US" altLang="ja-JP" sz="1000">
              <a:solidFill>
                <a:schemeClr val="dk1"/>
              </a:solidFill>
              <a:effectLst/>
              <a:latin typeface="+mn-lt"/>
              <a:ea typeface="+mn-ea"/>
              <a:cs typeface="+mn-cs"/>
            </a:rPr>
            <a:t>59</a:t>
          </a:r>
          <a:r>
            <a:rPr kumimoji="1" lang="ja-JP" altLang="ja-JP" sz="1000">
              <a:solidFill>
                <a:schemeClr val="dk1"/>
              </a:solidFill>
              <a:effectLst/>
              <a:latin typeface="+mn-lt"/>
              <a:ea typeface="+mn-ea"/>
              <a:cs typeface="+mn-cs"/>
            </a:rPr>
            <a:t>年の建設で施設・設備の不具合が多くなっており、平成</a:t>
          </a:r>
          <a:r>
            <a:rPr kumimoji="1" lang="en-US" altLang="ja-JP" sz="1000">
              <a:solidFill>
                <a:schemeClr val="dk1"/>
              </a:solidFill>
              <a:effectLst/>
              <a:latin typeface="+mn-lt"/>
              <a:ea typeface="+mn-ea"/>
              <a:cs typeface="+mn-cs"/>
            </a:rPr>
            <a:t>26</a:t>
          </a:r>
          <a:r>
            <a:rPr kumimoji="1" lang="ja-JP" altLang="ja-JP" sz="1000">
              <a:solidFill>
                <a:schemeClr val="dk1"/>
              </a:solidFill>
              <a:effectLst/>
              <a:latin typeface="+mn-lt"/>
              <a:ea typeface="+mn-ea"/>
              <a:cs typeface="+mn-cs"/>
            </a:rPr>
            <a:t>年</a:t>
          </a:r>
          <a:r>
            <a:rPr kumimoji="1" lang="en-US" altLang="ja-JP" sz="1000">
              <a:solidFill>
                <a:schemeClr val="dk1"/>
              </a:solidFill>
              <a:effectLst/>
              <a:latin typeface="+mn-lt"/>
              <a:ea typeface="+mn-ea"/>
              <a:cs typeface="+mn-cs"/>
            </a:rPr>
            <a:t>3</a:t>
          </a:r>
          <a:r>
            <a:rPr kumimoji="1" lang="ja-JP" altLang="ja-JP" sz="1000">
              <a:solidFill>
                <a:schemeClr val="dk1"/>
              </a:solidFill>
              <a:effectLst/>
              <a:latin typeface="+mn-lt"/>
              <a:ea typeface="+mn-ea"/>
              <a:cs typeface="+mn-cs"/>
            </a:rPr>
            <a:t>月に示された耐震診断結果では基準値を満たさないことが判明したため</a:t>
          </a:r>
          <a:r>
            <a:rPr kumimoji="1" lang="ja-JP" altLang="en-US" sz="1000">
              <a:solidFill>
                <a:schemeClr val="dk1"/>
              </a:solidFill>
              <a:effectLst/>
              <a:latin typeface="+mn-lt"/>
              <a:ea typeface="+mn-ea"/>
              <a:cs typeface="+mn-cs"/>
            </a:rPr>
            <a:t>、令和８年度完成に向けて新庁舎建設</a:t>
          </a:r>
          <a:r>
            <a:rPr kumimoji="1" lang="ja-JP" altLang="ja-JP" sz="1000">
              <a:solidFill>
                <a:schemeClr val="dk1"/>
              </a:solidFill>
              <a:effectLst/>
              <a:latin typeface="+mn-lt"/>
              <a:ea typeface="+mn-ea"/>
              <a:cs typeface="+mn-cs"/>
            </a:rPr>
            <a:t>整備</a:t>
          </a:r>
          <a:r>
            <a:rPr kumimoji="1" lang="ja-JP" altLang="en-US" sz="1000">
              <a:solidFill>
                <a:schemeClr val="dk1"/>
              </a:solidFill>
              <a:effectLst/>
              <a:latin typeface="+mn-lt"/>
              <a:ea typeface="+mn-ea"/>
              <a:cs typeface="+mn-cs"/>
            </a:rPr>
            <a:t>を進めている</a:t>
          </a:r>
          <a:r>
            <a:rPr kumimoji="1" lang="ja-JP" altLang="ja-JP" sz="1000">
              <a:solidFill>
                <a:schemeClr val="dk1"/>
              </a:solidFill>
              <a:effectLst/>
              <a:latin typeface="+mn-lt"/>
              <a:ea typeface="+mn-ea"/>
              <a:cs typeface="+mn-cs"/>
            </a:rPr>
            <a:t>。</a:t>
          </a:r>
          <a:endParaRPr lang="ja-JP" altLang="ja-JP" sz="11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4,746
4,685
225.53
7,652,031
7,356,246
242,755
2,828,157
1,651,257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基準財政収入額（分子）が、地方消費税交付金交付額の増等により増となったが、基準財政需要額（分母）についても包括算定経費、人口減少等特別対策事業費等が増となったことにより、指数は</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ポイントの低下となった。人口減少や高齢化（人口：令和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年度末</a:t>
          </a:r>
          <a:r>
            <a:rPr kumimoji="1" lang="en-US" altLang="ja-JP" sz="1300">
              <a:latin typeface="ＭＳ Ｐゴシック" panose="020B0600070205080204" pitchFamily="50" charset="-128"/>
              <a:ea typeface="ＭＳ Ｐゴシック" panose="020B0600070205080204" pitchFamily="50" charset="-128"/>
            </a:rPr>
            <a:t>4,862</a:t>
          </a:r>
          <a:r>
            <a:rPr kumimoji="1" lang="ja-JP" altLang="en-US" sz="1300">
              <a:latin typeface="ＭＳ Ｐゴシック" panose="020B0600070205080204" pitchFamily="50" charset="-128"/>
              <a:ea typeface="ＭＳ Ｐゴシック" panose="020B0600070205080204" pitchFamily="50" charset="-128"/>
            </a:rPr>
            <a:t>人⇒令和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年度末</a:t>
          </a:r>
          <a:r>
            <a:rPr kumimoji="1" lang="en-US" altLang="ja-JP" sz="1300">
              <a:latin typeface="ＭＳ Ｐゴシック" panose="020B0600070205080204" pitchFamily="50" charset="-128"/>
              <a:ea typeface="ＭＳ Ｐゴシック" panose="020B0600070205080204" pitchFamily="50" charset="-128"/>
            </a:rPr>
            <a:t>4,717</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145</a:t>
          </a:r>
          <a:r>
            <a:rPr kumimoji="1" lang="ja-JP" altLang="en-US" sz="1300">
              <a:latin typeface="ＭＳ Ｐゴシック" panose="020B0600070205080204" pitchFamily="50" charset="-128"/>
              <a:ea typeface="ＭＳ Ｐゴシック" panose="020B0600070205080204" pitchFamily="50" charset="-128"/>
            </a:rPr>
            <a:t>人）により今後も町税については漸減の見込みであるため、経常経費の削減等、歳出削減に努め、財政の健全化を図る。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133955</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514850" y="6001355"/>
          <a:ext cx="0" cy="16050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4584700" y="7578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425950" y="76063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48882</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4584700" y="5748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133955</xdr:rowOff>
    </xdr:from>
    <xdr:to>
      <xdr:col>24</xdr:col>
      <xdr:colOff>12700</xdr:colOff>
      <xdr:row>35</xdr:row>
      <xdr:rowOff>133955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425950" y="60013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152702</xdr:rowOff>
    </xdr:from>
    <xdr:to>
      <xdr:col>23</xdr:col>
      <xdr:colOff>133350</xdr:colOff>
      <xdr:row>43</xdr:row>
      <xdr:rowOff>164193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752850" y="7361222"/>
          <a:ext cx="762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142922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4584700" y="7351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170845</xdr:rowOff>
    </xdr:from>
    <xdr:to>
      <xdr:col>23</xdr:col>
      <xdr:colOff>184150</xdr:colOff>
      <xdr:row>44</xdr:row>
      <xdr:rowOff>100995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464050" y="7379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141212</xdr:rowOff>
    </xdr:from>
    <xdr:to>
      <xdr:col>19</xdr:col>
      <xdr:colOff>133350</xdr:colOff>
      <xdr:row>43</xdr:row>
      <xdr:rowOff>152702</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940050" y="7349732"/>
          <a:ext cx="8128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159355</xdr:rowOff>
    </xdr:from>
    <xdr:to>
      <xdr:col>19</xdr:col>
      <xdr:colOff>184150</xdr:colOff>
      <xdr:row>44</xdr:row>
      <xdr:rowOff>89505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702050" y="73678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74282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409950" y="7450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129722</xdr:rowOff>
    </xdr:from>
    <xdr:to>
      <xdr:col>15</xdr:col>
      <xdr:colOff>82550</xdr:colOff>
      <xdr:row>43</xdr:row>
      <xdr:rowOff>141212</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127250" y="7338242"/>
          <a:ext cx="8128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147865</xdr:rowOff>
    </xdr:from>
    <xdr:to>
      <xdr:col>15</xdr:col>
      <xdr:colOff>133350</xdr:colOff>
      <xdr:row>44</xdr:row>
      <xdr:rowOff>78015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889250" y="73563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62792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597150" y="743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118231</xdr:rowOff>
    </xdr:from>
    <xdr:to>
      <xdr:col>11</xdr:col>
      <xdr:colOff>31750</xdr:colOff>
      <xdr:row>43</xdr:row>
      <xdr:rowOff>129722</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333500" y="7326751"/>
          <a:ext cx="79375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123976</xdr:rowOff>
    </xdr:from>
    <xdr:to>
      <xdr:col>11</xdr:col>
      <xdr:colOff>82550</xdr:colOff>
      <xdr:row>43</xdr:row>
      <xdr:rowOff>54126</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095500" y="716485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64303</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784350" y="693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282700" y="71878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87284</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971550" y="6960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113393</xdr:rowOff>
    </xdr:from>
    <xdr:to>
      <xdr:col>23</xdr:col>
      <xdr:colOff>184150</xdr:colOff>
      <xdr:row>44</xdr:row>
      <xdr:rowOff>43543</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464050" y="73219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129920</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4584700" y="7170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101902</xdr:rowOff>
    </xdr:from>
    <xdr:to>
      <xdr:col>19</xdr:col>
      <xdr:colOff>184150</xdr:colOff>
      <xdr:row>44</xdr:row>
      <xdr:rowOff>32052</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702050" y="73104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42229</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409950" y="7083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90412</xdr:rowOff>
    </xdr:from>
    <xdr:to>
      <xdr:col>15</xdr:col>
      <xdr:colOff>133350</xdr:colOff>
      <xdr:row>44</xdr:row>
      <xdr:rowOff>20562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889250" y="72989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30739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597150" y="7071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78922</xdr:rowOff>
    </xdr:from>
    <xdr:to>
      <xdr:col>11</xdr:col>
      <xdr:colOff>82550</xdr:colOff>
      <xdr:row>44</xdr:row>
      <xdr:rowOff>9072</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095500" y="728744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165299</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784350" y="737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67431</xdr:rowOff>
    </xdr:from>
    <xdr:to>
      <xdr:col>7</xdr:col>
      <xdr:colOff>31750</xdr:colOff>
      <xdr:row>43</xdr:row>
      <xdr:rowOff>169031</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282700" y="727595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153808</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971550" y="7362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分子（経常経費充当一般財源等）は、人件費が</a:t>
          </a:r>
          <a:r>
            <a:rPr kumimoji="1" lang="en-US" altLang="ja-JP" sz="1300">
              <a:latin typeface="ＭＳ Ｐゴシック" panose="020B0600070205080204" pitchFamily="50" charset="-128"/>
              <a:ea typeface="ＭＳ Ｐゴシック" panose="020B0600070205080204" pitchFamily="50" charset="-128"/>
            </a:rPr>
            <a:t>46,029</a:t>
          </a:r>
          <a:r>
            <a:rPr kumimoji="1" lang="ja-JP" altLang="en-US" sz="1300">
              <a:latin typeface="ＭＳ Ｐゴシック" panose="020B0600070205080204" pitchFamily="50" charset="-128"/>
              <a:ea typeface="ＭＳ Ｐゴシック" panose="020B0600070205080204" pitchFamily="50" charset="-128"/>
            </a:rPr>
            <a:t>千円増、扶助費が</a:t>
          </a:r>
          <a:r>
            <a:rPr kumimoji="1" lang="en-US" altLang="ja-JP" sz="1300">
              <a:latin typeface="ＭＳ Ｐゴシック" panose="020B0600070205080204" pitchFamily="50" charset="-128"/>
              <a:ea typeface="ＭＳ Ｐゴシック" panose="020B0600070205080204" pitchFamily="50" charset="-128"/>
            </a:rPr>
            <a:t>26,982</a:t>
          </a:r>
          <a:r>
            <a:rPr kumimoji="1" lang="ja-JP" altLang="en-US" sz="1300">
              <a:latin typeface="ＭＳ Ｐゴシック" panose="020B0600070205080204" pitchFamily="50" charset="-128"/>
              <a:ea typeface="ＭＳ Ｐゴシック" panose="020B0600070205080204" pitchFamily="50" charset="-128"/>
            </a:rPr>
            <a:t>千円増となったが、操出金が</a:t>
          </a:r>
          <a:r>
            <a:rPr kumimoji="1" lang="en-US" altLang="ja-JP" sz="1300">
              <a:latin typeface="ＭＳ Ｐゴシック" panose="020B0600070205080204" pitchFamily="50" charset="-128"/>
              <a:ea typeface="ＭＳ Ｐゴシック" panose="020B0600070205080204" pitchFamily="50" charset="-128"/>
            </a:rPr>
            <a:t>105,388</a:t>
          </a:r>
          <a:r>
            <a:rPr kumimoji="1" lang="ja-JP" altLang="en-US" sz="1300">
              <a:latin typeface="ＭＳ Ｐゴシック" panose="020B0600070205080204" pitchFamily="50" charset="-128"/>
              <a:ea typeface="ＭＳ Ｐゴシック" panose="020B0600070205080204" pitchFamily="50" charset="-128"/>
            </a:rPr>
            <a:t>千円減、物件費が</a:t>
          </a:r>
          <a:r>
            <a:rPr kumimoji="1" lang="en-US" altLang="ja-JP" sz="1300">
              <a:latin typeface="ＭＳ Ｐゴシック" panose="020B0600070205080204" pitchFamily="50" charset="-128"/>
              <a:ea typeface="ＭＳ Ｐゴシック" panose="020B0600070205080204" pitchFamily="50" charset="-128"/>
            </a:rPr>
            <a:t>7,560</a:t>
          </a:r>
          <a:r>
            <a:rPr kumimoji="1" lang="ja-JP" altLang="en-US" sz="1300">
              <a:latin typeface="ＭＳ Ｐゴシック" panose="020B0600070205080204" pitchFamily="50" charset="-128"/>
              <a:ea typeface="ＭＳ Ｐゴシック" panose="020B0600070205080204" pitchFamily="50" charset="-128"/>
            </a:rPr>
            <a:t>千円減となったことにより、全体では</a:t>
          </a:r>
          <a:r>
            <a:rPr kumimoji="1" lang="en-US" altLang="ja-JP" sz="1300">
              <a:latin typeface="ＭＳ Ｐゴシック" panose="020B0600070205080204" pitchFamily="50" charset="-128"/>
              <a:ea typeface="ＭＳ Ｐゴシック" panose="020B0600070205080204" pitchFamily="50" charset="-128"/>
            </a:rPr>
            <a:t>29,496</a:t>
          </a:r>
          <a:r>
            <a:rPr kumimoji="1" lang="ja-JP" altLang="en-US" sz="1300">
              <a:latin typeface="ＭＳ Ｐゴシック" panose="020B0600070205080204" pitchFamily="50" charset="-128"/>
              <a:ea typeface="ＭＳ Ｐゴシック" panose="020B0600070205080204" pitchFamily="50" charset="-128"/>
            </a:rPr>
            <a:t>千円の減となった。分母（経常一般財源）も、法人事業税交付金が</a:t>
          </a:r>
          <a:r>
            <a:rPr kumimoji="1" lang="en-US" altLang="ja-JP" sz="1300">
              <a:latin typeface="ＭＳ Ｐゴシック" panose="020B0600070205080204" pitchFamily="50" charset="-128"/>
              <a:ea typeface="ＭＳ Ｐゴシック" panose="020B0600070205080204" pitchFamily="50" charset="-128"/>
            </a:rPr>
            <a:t>9,304</a:t>
          </a:r>
          <a:r>
            <a:rPr kumimoji="1" lang="ja-JP" altLang="en-US" sz="1300">
              <a:latin typeface="ＭＳ Ｐゴシック" panose="020B0600070205080204" pitchFamily="50" charset="-128"/>
              <a:ea typeface="ＭＳ Ｐゴシック" panose="020B0600070205080204" pitchFamily="50" charset="-128"/>
            </a:rPr>
            <a:t>千円増、森林環境譲与税が</a:t>
          </a:r>
          <a:r>
            <a:rPr kumimoji="1" lang="en-US" altLang="ja-JP" sz="1300">
              <a:latin typeface="ＭＳ Ｐゴシック" panose="020B0600070205080204" pitchFamily="50" charset="-128"/>
              <a:ea typeface="ＭＳ Ｐゴシック" panose="020B0600070205080204" pitchFamily="50" charset="-128"/>
            </a:rPr>
            <a:t>8,480</a:t>
          </a:r>
          <a:r>
            <a:rPr kumimoji="1" lang="ja-JP" altLang="en-US" sz="1300">
              <a:latin typeface="ＭＳ Ｐゴシック" panose="020B0600070205080204" pitchFamily="50" charset="-128"/>
              <a:ea typeface="ＭＳ Ｐゴシック" panose="020B0600070205080204" pitchFamily="50" charset="-128"/>
            </a:rPr>
            <a:t>千円増となったが、普通交付税が</a:t>
          </a:r>
          <a:r>
            <a:rPr kumimoji="1" lang="en-US" altLang="ja-JP" sz="1300">
              <a:latin typeface="ＭＳ Ｐゴシック" panose="020B0600070205080204" pitchFamily="50" charset="-128"/>
              <a:ea typeface="ＭＳ Ｐゴシック" panose="020B0600070205080204" pitchFamily="50" charset="-128"/>
            </a:rPr>
            <a:t>41,574</a:t>
          </a:r>
          <a:r>
            <a:rPr kumimoji="1" lang="ja-JP" altLang="en-US" sz="1300">
              <a:latin typeface="ＭＳ Ｐゴシック" panose="020B0600070205080204" pitchFamily="50" charset="-128"/>
              <a:ea typeface="ＭＳ Ｐゴシック" panose="020B0600070205080204" pitchFamily="50" charset="-128"/>
            </a:rPr>
            <a:t>千円減、地方債が</a:t>
          </a:r>
          <a:r>
            <a:rPr kumimoji="1" lang="en-US" altLang="ja-JP" sz="1300">
              <a:latin typeface="ＭＳ Ｐゴシック" panose="020B0600070205080204" pitchFamily="50" charset="-128"/>
              <a:ea typeface="ＭＳ Ｐゴシック" panose="020B0600070205080204" pitchFamily="50" charset="-128"/>
            </a:rPr>
            <a:t>40,209</a:t>
          </a:r>
          <a:r>
            <a:rPr kumimoji="1" lang="ja-JP" altLang="en-US" sz="1300">
              <a:latin typeface="ＭＳ Ｐゴシック" panose="020B0600070205080204" pitchFamily="50" charset="-128"/>
              <a:ea typeface="ＭＳ Ｐゴシック" panose="020B0600070205080204" pitchFamily="50" charset="-128"/>
            </a:rPr>
            <a:t>千円減となったことにより、全体で</a:t>
          </a:r>
          <a:r>
            <a:rPr kumimoji="1" lang="en-US" altLang="ja-JP" sz="1300">
              <a:latin typeface="ＭＳ Ｐゴシック" panose="020B0600070205080204" pitchFamily="50" charset="-128"/>
              <a:ea typeface="ＭＳ Ｐゴシック" panose="020B0600070205080204" pitchFamily="50" charset="-128"/>
            </a:rPr>
            <a:t>60,135</a:t>
          </a:r>
          <a:r>
            <a:rPr kumimoji="1" lang="ja-JP" altLang="en-US" sz="1300">
              <a:latin typeface="ＭＳ Ｐゴシック" panose="020B0600070205080204" pitchFamily="50" charset="-128"/>
              <a:ea typeface="ＭＳ Ｐゴシック" panose="020B0600070205080204" pitchFamily="50" charset="-128"/>
            </a:rPr>
            <a:t>千円の減となり、経常収支比率は前年度比で</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ポイント増加した。今後も事務事業の見直し等を行いながら、経常経費の削減に努め、現在の水準を維持していく。</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64135</xdr:rowOff>
    </xdr:from>
    <xdr:to>
      <xdr:col>23</xdr:col>
      <xdr:colOff>133350</xdr:colOff>
      <xdr:row>66</xdr:row>
      <xdr:rowOff>133223</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514850" y="9954895"/>
          <a:ext cx="0" cy="12425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105300</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4584700" y="11169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133223</xdr:rowOff>
    </xdr:from>
    <xdr:to>
      <xdr:col>24</xdr:col>
      <xdr:colOff>12700</xdr:colOff>
      <xdr:row>66</xdr:row>
      <xdr:rowOff>133223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425950" y="111974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150512</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4584700" y="9705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64135</xdr:rowOff>
    </xdr:from>
    <xdr:to>
      <xdr:col>24</xdr:col>
      <xdr:colOff>12700</xdr:colOff>
      <xdr:row>59</xdr:row>
      <xdr:rowOff>64135</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425950" y="99548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51562</xdr:rowOff>
    </xdr:from>
    <xdr:to>
      <xdr:col>23</xdr:col>
      <xdr:colOff>133350</xdr:colOff>
      <xdr:row>63</xdr:row>
      <xdr:rowOff>61214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752850" y="10612882"/>
          <a:ext cx="762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54754</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4584700" y="107837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82677</xdr:rowOff>
    </xdr:from>
    <xdr:to>
      <xdr:col>23</xdr:col>
      <xdr:colOff>184150</xdr:colOff>
      <xdr:row>65</xdr:row>
      <xdr:rowOff>12827</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464050" y="108116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51562</xdr:rowOff>
    </xdr:from>
    <xdr:to>
      <xdr:col>19</xdr:col>
      <xdr:colOff>133350</xdr:colOff>
      <xdr:row>63</xdr:row>
      <xdr:rowOff>58801</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940050" y="10612882"/>
          <a:ext cx="8128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5461</xdr:rowOff>
    </xdr:from>
    <xdr:to>
      <xdr:col>19</xdr:col>
      <xdr:colOff>184150</xdr:colOff>
      <xdr:row>64</xdr:row>
      <xdr:rowOff>107061</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702050" y="10734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91838</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409950" y="10820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58801</xdr:rowOff>
    </xdr:from>
    <xdr:to>
      <xdr:col>15</xdr:col>
      <xdr:colOff>82550</xdr:colOff>
      <xdr:row>63</xdr:row>
      <xdr:rowOff>97409</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127250" y="10620121"/>
          <a:ext cx="8128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138176</xdr:rowOff>
    </xdr:from>
    <xdr:to>
      <xdr:col>15</xdr:col>
      <xdr:colOff>133350</xdr:colOff>
      <xdr:row>65</xdr:row>
      <xdr:rowOff>68326</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889250" y="108671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53103</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597150" y="10949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97409</xdr:rowOff>
    </xdr:from>
    <xdr:to>
      <xdr:col>11</xdr:col>
      <xdr:colOff>31750</xdr:colOff>
      <xdr:row>63</xdr:row>
      <xdr:rowOff>160147</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333500" y="10658729"/>
          <a:ext cx="79375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111506</xdr:rowOff>
    </xdr:from>
    <xdr:to>
      <xdr:col>11</xdr:col>
      <xdr:colOff>82550</xdr:colOff>
      <xdr:row>66</xdr:row>
      <xdr:rowOff>41656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095500" y="1100810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26433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784350" y="1109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101854</xdr:rowOff>
    </xdr:from>
    <xdr:to>
      <xdr:col>7</xdr:col>
      <xdr:colOff>31750</xdr:colOff>
      <xdr:row>66</xdr:row>
      <xdr:rowOff>32004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282700" y="10998454"/>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16781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971550" y="11081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10414</xdr:rowOff>
    </xdr:from>
    <xdr:to>
      <xdr:col>23</xdr:col>
      <xdr:colOff>184150</xdr:colOff>
      <xdr:row>63</xdr:row>
      <xdr:rowOff>112014</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464050" y="10571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26941</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4584700" y="10420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762</xdr:rowOff>
    </xdr:from>
    <xdr:to>
      <xdr:col>19</xdr:col>
      <xdr:colOff>184150</xdr:colOff>
      <xdr:row>63</xdr:row>
      <xdr:rowOff>102362</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702050" y="1056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112539</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409950" y="103385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8001</xdr:rowOff>
    </xdr:from>
    <xdr:to>
      <xdr:col>15</xdr:col>
      <xdr:colOff>133350</xdr:colOff>
      <xdr:row>63</xdr:row>
      <xdr:rowOff>109601</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889250" y="1056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119778</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597150" y="10345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46609</xdr:rowOff>
    </xdr:from>
    <xdr:to>
      <xdr:col>11</xdr:col>
      <xdr:colOff>82550</xdr:colOff>
      <xdr:row>63</xdr:row>
      <xdr:rowOff>148209</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095500" y="1060792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158386</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784350" y="10384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109347</xdr:rowOff>
    </xdr:from>
    <xdr:to>
      <xdr:col>7</xdr:col>
      <xdr:colOff>31750</xdr:colOff>
      <xdr:row>64</xdr:row>
      <xdr:rowOff>39497</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282700" y="1067066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49674</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971550" y="10443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[572,823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人件費・物件費及び維持補修費の合計額の</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決算額増の主な要因は、新型コロナウイルスワクチン集団接種に係る人件費及び物件費の増や町税などの基幹系システムの更新による物件費の増である。この他、例年、当町は、観光、農林水産施設などの公共施設の管理運営に多額の費用がかかること、また、シカの食害等に係る有害鳥獣捕獲事業委託、森林再生（間伐）事業委託等に係る経費により類似団体より物件費が高くなっている。　</a:t>
          </a:r>
        </a:p>
        <a:p>
          <a:r>
            <a:rPr kumimoji="1" lang="ja-JP" altLang="en-US" sz="1300">
              <a:latin typeface="ＭＳ Ｐゴシック" panose="020B0600070205080204" pitchFamily="50" charset="-128"/>
              <a:ea typeface="ＭＳ Ｐゴシック" panose="020B0600070205080204" pitchFamily="50" charset="-128"/>
            </a:rPr>
            <a:t>　また、人口１人当たりの額が大きい要因として、人口減少も影響している。</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048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048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048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048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113813</xdr:rowOff>
    </xdr:from>
    <xdr:to>
      <xdr:col>23</xdr:col>
      <xdr:colOff>133350</xdr:colOff>
      <xdr:row>89</xdr:row>
      <xdr:rowOff>99197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514850" y="13692653"/>
          <a:ext cx="0" cy="13265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71274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4584700" y="1499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3,060,810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99197</xdr:rowOff>
    </xdr:from>
    <xdr:to>
      <xdr:col>24</xdr:col>
      <xdr:colOff>12700</xdr:colOff>
      <xdr:row>89</xdr:row>
      <xdr:rowOff>99197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425950" y="150191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28740</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4584700" y="13439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113813</xdr:rowOff>
    </xdr:from>
    <xdr:to>
      <xdr:col>24</xdr:col>
      <xdr:colOff>12700</xdr:colOff>
      <xdr:row>81</xdr:row>
      <xdr:rowOff>113813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425950" y="136926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91596</xdr:rowOff>
    </xdr:from>
    <xdr:to>
      <xdr:col>23</xdr:col>
      <xdr:colOff>133350</xdr:colOff>
      <xdr:row>82</xdr:row>
      <xdr:rowOff>98645</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3752850" y="13838076"/>
          <a:ext cx="762000" cy="7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55768</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4584700" y="136346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39241</xdr:rowOff>
    </xdr:from>
    <xdr:to>
      <xdr:col>23</xdr:col>
      <xdr:colOff>184150</xdr:colOff>
      <xdr:row>82</xdr:row>
      <xdr:rowOff>140841</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464050" y="1378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80952</xdr:rowOff>
    </xdr:from>
    <xdr:to>
      <xdr:col>19</xdr:col>
      <xdr:colOff>133350</xdr:colOff>
      <xdr:row>82</xdr:row>
      <xdr:rowOff>91596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2940050" y="13827432"/>
          <a:ext cx="812800" cy="10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15249</xdr:rowOff>
    </xdr:from>
    <xdr:to>
      <xdr:col>19</xdr:col>
      <xdr:colOff>184150</xdr:colOff>
      <xdr:row>82</xdr:row>
      <xdr:rowOff>116849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3702050" y="13761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127026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409950" y="13538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69289</xdr:rowOff>
    </xdr:from>
    <xdr:to>
      <xdr:col>15</xdr:col>
      <xdr:colOff>82550</xdr:colOff>
      <xdr:row>82</xdr:row>
      <xdr:rowOff>80952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127250" y="13815769"/>
          <a:ext cx="812800" cy="11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20131</xdr:rowOff>
    </xdr:from>
    <xdr:to>
      <xdr:col>15</xdr:col>
      <xdr:colOff>133350</xdr:colOff>
      <xdr:row>82</xdr:row>
      <xdr:rowOff>121731</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2889250" y="1376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131908</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597150" y="13543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44031</xdr:rowOff>
    </xdr:from>
    <xdr:to>
      <xdr:col>11</xdr:col>
      <xdr:colOff>31750</xdr:colOff>
      <xdr:row>82</xdr:row>
      <xdr:rowOff>69289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333500" y="13790511"/>
          <a:ext cx="793750" cy="2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62108</xdr:rowOff>
    </xdr:from>
    <xdr:to>
      <xdr:col>11</xdr:col>
      <xdr:colOff>82550</xdr:colOff>
      <xdr:row>81</xdr:row>
      <xdr:rowOff>163708</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095500" y="1364094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2435</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784350" y="13413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58517</xdr:rowOff>
    </xdr:from>
    <xdr:to>
      <xdr:col>7</xdr:col>
      <xdr:colOff>31750</xdr:colOff>
      <xdr:row>81</xdr:row>
      <xdr:rowOff>160117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282700" y="1363735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170294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971550" y="13413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47845</xdr:rowOff>
    </xdr:from>
    <xdr:to>
      <xdr:col>23</xdr:col>
      <xdr:colOff>184150</xdr:colOff>
      <xdr:row>82</xdr:row>
      <xdr:rowOff>149445</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464050" y="1379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19922</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4584700" y="13766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40796</xdr:rowOff>
    </xdr:from>
    <xdr:to>
      <xdr:col>19</xdr:col>
      <xdr:colOff>184150</xdr:colOff>
      <xdr:row>82</xdr:row>
      <xdr:rowOff>142396</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702050" y="1378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127173</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409950" y="13873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30152</xdr:rowOff>
    </xdr:from>
    <xdr:to>
      <xdr:col>15</xdr:col>
      <xdr:colOff>133350</xdr:colOff>
      <xdr:row>82</xdr:row>
      <xdr:rowOff>131752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889250" y="13776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116529</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597150" y="13863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18489</xdr:rowOff>
    </xdr:from>
    <xdr:to>
      <xdr:col>11</xdr:col>
      <xdr:colOff>82550</xdr:colOff>
      <xdr:row>82</xdr:row>
      <xdr:rowOff>120089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095500" y="1376496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104866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784350" y="13851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164681</xdr:rowOff>
    </xdr:from>
    <xdr:to>
      <xdr:col>7</xdr:col>
      <xdr:colOff>31750</xdr:colOff>
      <xdr:row>82</xdr:row>
      <xdr:rowOff>94831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282700" y="1374352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79608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971550" y="13826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ラスパイレス指数について、昇格時号給対応表導入に伴う、経過措置を行ったことにより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ポイント増となった。全国町村平均値、類似団体平均値より高くなっているため、今後も一層給与の適正化に努める。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16649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097915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114300</xdr:rowOff>
    </xdr:from>
    <xdr:to>
      <xdr:col>81</xdr:col>
      <xdr:colOff>44450</xdr:colOff>
      <xdr:row>90</xdr:row>
      <xdr:rowOff>75354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5474950" y="13693140"/>
          <a:ext cx="0" cy="14698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47431</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5563850" y="15135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75354</xdr:rowOff>
    </xdr:from>
    <xdr:to>
      <xdr:col>81</xdr:col>
      <xdr:colOff>133350</xdr:colOff>
      <xdr:row>90</xdr:row>
      <xdr:rowOff>75354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5405100" y="151629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29227</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5563850" y="1344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114300</xdr:rowOff>
    </xdr:from>
    <xdr:to>
      <xdr:col>81</xdr:col>
      <xdr:colOff>133350</xdr:colOff>
      <xdr:row>81</xdr:row>
      <xdr:rowOff>114300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5405100" y="13693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72389</xdr:rowOff>
    </xdr:from>
    <xdr:to>
      <xdr:col>81</xdr:col>
      <xdr:colOff>44450</xdr:colOff>
      <xdr:row>88</xdr:row>
      <xdr:rowOff>88477</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4712950" y="14824709"/>
          <a:ext cx="762000" cy="16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16527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5563850" y="144335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0</xdr:rowOff>
    </xdr:from>
    <xdr:to>
      <xdr:col>81</xdr:col>
      <xdr:colOff>95250</xdr:colOff>
      <xdr:row>87</xdr:row>
      <xdr:rowOff>101600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5427960" y="1458468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72389</xdr:rowOff>
    </xdr:from>
    <xdr:to>
      <xdr:col>77</xdr:col>
      <xdr:colOff>44450</xdr:colOff>
      <xdr:row>88</xdr:row>
      <xdr:rowOff>96520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3903960" y="14824709"/>
          <a:ext cx="80899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8043</xdr:rowOff>
    </xdr:from>
    <xdr:to>
      <xdr:col>77</xdr:col>
      <xdr:colOff>95250</xdr:colOff>
      <xdr:row>87</xdr:row>
      <xdr:rowOff>109643</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4665960" y="1459272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119820</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4370050" y="14369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0</xdr:rowOff>
    </xdr:from>
    <xdr:to>
      <xdr:col>72</xdr:col>
      <xdr:colOff>203200</xdr:colOff>
      <xdr:row>88</xdr:row>
      <xdr:rowOff>96520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3106400" y="14752320"/>
          <a:ext cx="79756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56304</xdr:rowOff>
    </xdr:from>
    <xdr:to>
      <xdr:col>73</xdr:col>
      <xdr:colOff>44450</xdr:colOff>
      <xdr:row>87</xdr:row>
      <xdr:rowOff>157904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3868400" y="1464098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168081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3557250" y="144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163407</xdr:rowOff>
    </xdr:from>
    <xdr:to>
      <xdr:col>68</xdr:col>
      <xdr:colOff>152400</xdr:colOff>
      <xdr:row>88</xdr:row>
      <xdr:rowOff>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2293600" y="14748087"/>
          <a:ext cx="812800" cy="4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32173</xdr:rowOff>
    </xdr:from>
    <xdr:to>
      <xdr:col>68</xdr:col>
      <xdr:colOff>203200</xdr:colOff>
      <xdr:row>87</xdr:row>
      <xdr:rowOff>133773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055600" y="14616853"/>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143950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2763500" y="14393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32173</xdr:rowOff>
    </xdr:from>
    <xdr:to>
      <xdr:col>64</xdr:col>
      <xdr:colOff>152400</xdr:colOff>
      <xdr:row>87</xdr:row>
      <xdr:rowOff>133773</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2242800" y="14616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143950</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1950700" y="14393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37677</xdr:rowOff>
    </xdr:from>
    <xdr:to>
      <xdr:col>81</xdr:col>
      <xdr:colOff>95250</xdr:colOff>
      <xdr:row>88</xdr:row>
      <xdr:rowOff>139277</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427960" y="1478999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9754</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5563850" y="14762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21589</xdr:rowOff>
    </xdr:from>
    <xdr:to>
      <xdr:col>77</xdr:col>
      <xdr:colOff>95250</xdr:colOff>
      <xdr:row>88</xdr:row>
      <xdr:rowOff>123189</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665960" y="1477390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107966</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370050" y="14860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45720</xdr:rowOff>
    </xdr:from>
    <xdr:to>
      <xdr:col>73</xdr:col>
      <xdr:colOff>44450</xdr:colOff>
      <xdr:row>88</xdr:row>
      <xdr:rowOff>147320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868400" y="147980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132097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557250" y="1488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120650</xdr:rowOff>
    </xdr:from>
    <xdr:to>
      <xdr:col>68</xdr:col>
      <xdr:colOff>203200</xdr:colOff>
      <xdr:row>88</xdr:row>
      <xdr:rowOff>50800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055600" y="14705330"/>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2763500" y="1478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112607</xdr:rowOff>
    </xdr:from>
    <xdr:to>
      <xdr:col>64</xdr:col>
      <xdr:colOff>152400</xdr:colOff>
      <xdr:row>88</xdr:row>
      <xdr:rowOff>42757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2242800" y="146972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27534</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1950700" y="14779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前年度から職員数に大きな増減はないため、過疎化に伴う人口減少が数値を押し上げている要因と考えられる。</a:t>
          </a:r>
        </a:p>
        <a:p>
          <a:r>
            <a:rPr kumimoji="1" lang="ja-JP" altLang="en-US" sz="1300">
              <a:latin typeface="ＭＳ Ｐゴシック" panose="020B0600070205080204" pitchFamily="50" charset="-128"/>
              <a:ea typeface="ＭＳ Ｐゴシック" panose="020B0600070205080204" pitchFamily="50" charset="-128"/>
            </a:rPr>
            <a:t>　定員管理については、今後も定員管理計画に基づき、適正な定員管理に努める。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16649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097915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6649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97915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a:extLst>
            <a:ext uri="{FF2B5EF4-FFF2-40B4-BE49-F238E27FC236}">
              <a16:creationId xmlns:a16="http://schemas.microsoft.com/office/drawing/2014/main" id="{00000000-0008-0000-0300-000035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161318</xdr:rowOff>
    </xdr:from>
    <xdr:to>
      <xdr:col>81</xdr:col>
      <xdr:colOff>44450</xdr:colOff>
      <xdr:row>67</xdr:row>
      <xdr:rowOff>99448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flipV="1">
          <a:off x="15474950" y="9884438"/>
          <a:ext cx="0" cy="14468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71525</xdr:rowOff>
    </xdr:from>
    <xdr:ext cx="762000" cy="259045"/>
    <xdr:sp macro="" textlink="">
      <xdr:nvSpPr>
        <xdr:cNvPr id="311" name="定員管理の状況最小値テキスト">
          <a:extLst>
            <a:ext uri="{FF2B5EF4-FFF2-40B4-BE49-F238E27FC236}">
              <a16:creationId xmlns:a16="http://schemas.microsoft.com/office/drawing/2014/main" id="{00000000-0008-0000-0300-000037010000}"/>
            </a:ext>
          </a:extLst>
        </xdr:cNvPr>
        <xdr:cNvSpPr txBox="1"/>
      </xdr:nvSpPr>
      <xdr:spPr>
        <a:xfrm>
          <a:off x="15563850" y="1130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99448</xdr:rowOff>
    </xdr:from>
    <xdr:to>
      <xdr:col>81</xdr:col>
      <xdr:colOff>133350</xdr:colOff>
      <xdr:row>67</xdr:row>
      <xdr:rowOff>99448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5405100" y="113313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76245</xdr:rowOff>
    </xdr:from>
    <xdr:ext cx="762000" cy="259045"/>
    <xdr:sp macro="" textlink="">
      <xdr:nvSpPr>
        <xdr:cNvPr id="313" name="定員管理の状況最大値テキスト">
          <a:extLst>
            <a:ext uri="{FF2B5EF4-FFF2-40B4-BE49-F238E27FC236}">
              <a16:creationId xmlns:a16="http://schemas.microsoft.com/office/drawing/2014/main" id="{00000000-0008-0000-0300-000039010000}"/>
            </a:ext>
          </a:extLst>
        </xdr:cNvPr>
        <xdr:cNvSpPr txBox="1"/>
      </xdr:nvSpPr>
      <xdr:spPr>
        <a:xfrm>
          <a:off x="15563850" y="9631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161318</xdr:rowOff>
    </xdr:from>
    <xdr:to>
      <xdr:col>81</xdr:col>
      <xdr:colOff>133350</xdr:colOff>
      <xdr:row>58</xdr:row>
      <xdr:rowOff>161318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5405100" y="98844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121510</xdr:rowOff>
    </xdr:from>
    <xdr:to>
      <xdr:col>81</xdr:col>
      <xdr:colOff>44450</xdr:colOff>
      <xdr:row>59</xdr:row>
      <xdr:rowOff>129286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4712950" y="10012270"/>
          <a:ext cx="762000" cy="7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132471</xdr:rowOff>
    </xdr:from>
    <xdr:ext cx="762000" cy="259045"/>
    <xdr:sp macro="" textlink="">
      <xdr:nvSpPr>
        <xdr:cNvPr id="316" name="定員管理の状況平均値テキスト">
          <a:extLst>
            <a:ext uri="{FF2B5EF4-FFF2-40B4-BE49-F238E27FC236}">
              <a16:creationId xmlns:a16="http://schemas.microsoft.com/office/drawing/2014/main" id="{00000000-0008-0000-0300-00003C010000}"/>
            </a:ext>
          </a:extLst>
        </xdr:cNvPr>
        <xdr:cNvSpPr txBox="1"/>
      </xdr:nvSpPr>
      <xdr:spPr>
        <a:xfrm>
          <a:off x="15563850" y="10023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160394</xdr:rowOff>
    </xdr:from>
    <xdr:to>
      <xdr:col>81</xdr:col>
      <xdr:colOff>95250</xdr:colOff>
      <xdr:row>60</xdr:row>
      <xdr:rowOff>90544</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5427960" y="1005115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116818</xdr:rowOff>
    </xdr:from>
    <xdr:to>
      <xdr:col>77</xdr:col>
      <xdr:colOff>44450</xdr:colOff>
      <xdr:row>59</xdr:row>
      <xdr:rowOff>121510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3903960" y="10007578"/>
          <a:ext cx="808990" cy="4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146989</xdr:rowOff>
    </xdr:from>
    <xdr:to>
      <xdr:col>77</xdr:col>
      <xdr:colOff>95250</xdr:colOff>
      <xdr:row>60</xdr:row>
      <xdr:rowOff>77139</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4665960" y="1003774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61916</xdr:rowOff>
    </xdr:from>
    <xdr:ext cx="7366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4370050" y="10120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114540</xdr:rowOff>
    </xdr:from>
    <xdr:to>
      <xdr:col>72</xdr:col>
      <xdr:colOff>203200</xdr:colOff>
      <xdr:row>59</xdr:row>
      <xdr:rowOff>116818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3106400" y="10005300"/>
          <a:ext cx="797560" cy="2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153557</xdr:rowOff>
    </xdr:from>
    <xdr:to>
      <xdr:col>73</xdr:col>
      <xdr:colOff>44450</xdr:colOff>
      <xdr:row>60</xdr:row>
      <xdr:rowOff>83707</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3868400" y="1004431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68484</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3557250" y="10126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105424</xdr:rowOff>
    </xdr:from>
    <xdr:to>
      <xdr:col>68</xdr:col>
      <xdr:colOff>152400</xdr:colOff>
      <xdr:row>59</xdr:row>
      <xdr:rowOff>114540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2293600" y="9996184"/>
          <a:ext cx="812800" cy="9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9179</xdr:rowOff>
    </xdr:from>
    <xdr:to>
      <xdr:col>68</xdr:col>
      <xdr:colOff>203200</xdr:colOff>
      <xdr:row>59</xdr:row>
      <xdr:rowOff>110779</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055600" y="989993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120956</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2763500" y="9676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8777</xdr:rowOff>
    </xdr:from>
    <xdr:to>
      <xdr:col>64</xdr:col>
      <xdr:colOff>152400</xdr:colOff>
      <xdr:row>59</xdr:row>
      <xdr:rowOff>110377</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2242800" y="9899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120554</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1950700" y="967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78486</xdr:rowOff>
    </xdr:from>
    <xdr:to>
      <xdr:col>81</xdr:col>
      <xdr:colOff>95250</xdr:colOff>
      <xdr:row>60</xdr:row>
      <xdr:rowOff>8636</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5427960" y="996924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95013</xdr:rowOff>
    </xdr:from>
    <xdr:ext cx="762000" cy="259045"/>
    <xdr:sp macro="" textlink="">
      <xdr:nvSpPr>
        <xdr:cNvPr id="335" name="定員管理の状況該当値テキスト">
          <a:extLst>
            <a:ext uri="{FF2B5EF4-FFF2-40B4-BE49-F238E27FC236}">
              <a16:creationId xmlns:a16="http://schemas.microsoft.com/office/drawing/2014/main" id="{00000000-0008-0000-0300-00004F010000}"/>
            </a:ext>
          </a:extLst>
        </xdr:cNvPr>
        <xdr:cNvSpPr txBox="1"/>
      </xdr:nvSpPr>
      <xdr:spPr>
        <a:xfrm>
          <a:off x="15563850" y="981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70710</xdr:rowOff>
    </xdr:from>
    <xdr:to>
      <xdr:col>77</xdr:col>
      <xdr:colOff>95250</xdr:colOff>
      <xdr:row>60</xdr:row>
      <xdr:rowOff>860</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4665960" y="996147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11037</xdr:rowOff>
    </xdr:from>
    <xdr:ext cx="7366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370050" y="9734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66018</xdr:rowOff>
    </xdr:from>
    <xdr:to>
      <xdr:col>73</xdr:col>
      <xdr:colOff>44450</xdr:colOff>
      <xdr:row>59</xdr:row>
      <xdr:rowOff>167618</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3868400" y="995677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6345</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557250" y="972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63740</xdr:rowOff>
    </xdr:from>
    <xdr:to>
      <xdr:col>68</xdr:col>
      <xdr:colOff>203200</xdr:colOff>
      <xdr:row>59</xdr:row>
      <xdr:rowOff>165340</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055600" y="9954500"/>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150117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2763500" y="1004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54624</xdr:rowOff>
    </xdr:from>
    <xdr:to>
      <xdr:col>64</xdr:col>
      <xdr:colOff>152400</xdr:colOff>
      <xdr:row>59</xdr:row>
      <xdr:rowOff>156224</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2242800" y="994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141001</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1950700" y="10031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起債依存型の事業計画の見直しにより、平成</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年度以降減少に転じ、平成</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年度からは類似団体平均値を下回ってきたが、下水道事業に係る償還金の増、組合等の償還金に対する負担金の増により、前年度同様の数値となった。下水道事業に係る企業債の本格的な償還が始まっていることや役場本庁舎の建替えをはじめとする老朽化した公共、公用施設の更新に多額の費用が見込まれ、その財源対策として地方債の活用も今後必要となると考えられることから、引き続き健全な財政運営に努める。</a:t>
          </a:r>
        </a:p>
      </xdr:txBody>
    </xdr:sp>
    <xdr:clientData/>
  </xdr:twoCellAnchor>
  <xdr:oneCellAnchor>
    <xdr:from>
      <xdr:col>61</xdr:col>
      <xdr:colOff>6350</xdr:colOff>
      <xdr:row>32</xdr:row>
      <xdr:rowOff>101600</xdr:rowOff>
    </xdr:from>
    <xdr:ext cx="298543" cy="22570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097915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097915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45</xdr:row>
      <xdr:rowOff>33867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5474950" y="6264910"/>
          <a:ext cx="0" cy="13127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5944</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5563850" y="7549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33867</xdr:rowOff>
    </xdr:from>
    <xdr:to>
      <xdr:col>81</xdr:col>
      <xdr:colOff>133350</xdr:colOff>
      <xdr:row>45</xdr:row>
      <xdr:rowOff>33867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5405100" y="75776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5563850" y="601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5405100" y="62649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140546</xdr:rowOff>
    </xdr:from>
    <xdr:to>
      <xdr:col>81</xdr:col>
      <xdr:colOff>44450</xdr:colOff>
      <xdr:row>41</xdr:row>
      <xdr:rowOff>140546</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4712950" y="7013786"/>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66057</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5563850" y="6771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5427960" y="692277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124460</xdr:rowOff>
    </xdr:from>
    <xdr:to>
      <xdr:col>77</xdr:col>
      <xdr:colOff>44450</xdr:colOff>
      <xdr:row>41</xdr:row>
      <xdr:rowOff>140546</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3903960" y="6997700"/>
          <a:ext cx="80899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33444</xdr:rowOff>
    </xdr:from>
    <xdr:to>
      <xdr:col>77</xdr:col>
      <xdr:colOff>95250</xdr:colOff>
      <xdr:row>41</xdr:row>
      <xdr:rowOff>135044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4665960" y="690668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145221</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4370050" y="66831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100330</xdr:rowOff>
    </xdr:from>
    <xdr:to>
      <xdr:col>72</xdr:col>
      <xdr:colOff>203200</xdr:colOff>
      <xdr:row>41</xdr:row>
      <xdr:rowOff>124460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3106400" y="6973570"/>
          <a:ext cx="79756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146050</xdr:rowOff>
    </xdr:from>
    <xdr:to>
      <xdr:col>73</xdr:col>
      <xdr:colOff>44450</xdr:colOff>
      <xdr:row>42</xdr:row>
      <xdr:rowOff>76200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38684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60977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355725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27940</xdr:rowOff>
    </xdr:from>
    <xdr:to>
      <xdr:col>68</xdr:col>
      <xdr:colOff>152400</xdr:colOff>
      <xdr:row>41</xdr:row>
      <xdr:rowOff>100330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2293600" y="6901180"/>
          <a:ext cx="8128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42</xdr:row>
      <xdr:rowOff>38946</xdr:rowOff>
    </xdr:from>
    <xdr:to>
      <xdr:col>68</xdr:col>
      <xdr:colOff>203200</xdr:colOff>
      <xdr:row>42</xdr:row>
      <xdr:rowOff>140546</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055600" y="7079826"/>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125323</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2763500" y="7166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22860</xdr:rowOff>
    </xdr:from>
    <xdr:to>
      <xdr:col>64</xdr:col>
      <xdr:colOff>152400</xdr:colOff>
      <xdr:row>42</xdr:row>
      <xdr:rowOff>124460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2242800" y="7063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109237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1950700" y="715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5427960" y="696298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61823</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5563850" y="693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89746</xdr:rowOff>
    </xdr:from>
    <xdr:to>
      <xdr:col>77</xdr:col>
      <xdr:colOff>95250</xdr:colOff>
      <xdr:row>42</xdr:row>
      <xdr:rowOff>19896</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4665960" y="696298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4673</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370050" y="7045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73660</xdr:rowOff>
    </xdr:from>
    <xdr:to>
      <xdr:col>73</xdr:col>
      <xdr:colOff>44450</xdr:colOff>
      <xdr:row>42</xdr:row>
      <xdr:rowOff>3810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3868400" y="694690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13987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557250" y="6719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49530</xdr:rowOff>
    </xdr:from>
    <xdr:to>
      <xdr:col>68</xdr:col>
      <xdr:colOff>203200</xdr:colOff>
      <xdr:row>41</xdr:row>
      <xdr:rowOff>151130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055600" y="6922770"/>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161307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763500" y="6699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148590</xdr:rowOff>
    </xdr:from>
    <xdr:to>
      <xdr:col>64</xdr:col>
      <xdr:colOff>152400</xdr:colOff>
      <xdr:row>41</xdr:row>
      <xdr:rowOff>78740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2242800" y="68541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88917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19507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類似団体平均値を下回っており、その主な要因としては、建設事業計画の見直し及び新規発行債の抑制等により、一般会計における地方債現在高及び下水道整備に係る公営企業債等繰入見込額が減額となっていることである。</a:t>
          </a:r>
        </a:p>
        <a:p>
          <a:r>
            <a:rPr kumimoji="1" lang="ja-JP" altLang="en-US" sz="1300">
              <a:latin typeface="ＭＳ Ｐゴシック" panose="020B0600070205080204" pitchFamily="50" charset="-128"/>
              <a:ea typeface="ＭＳ Ｐゴシック" panose="020B0600070205080204" pitchFamily="50" charset="-128"/>
            </a:rPr>
            <a:t>　今後も引き続き行財政改革を推進し、経費節減を図るとともに、新規発行債の抑制等により財政の健全化に努める。</a:t>
          </a: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1664950" y="38917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0979150" y="3753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1664950" y="3500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0979150" y="335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1664950" y="2711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0979150" y="2573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1664950" y="23211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0979150" y="2182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92287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5474950" y="2321137"/>
          <a:ext cx="0" cy="16268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64364</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5563850" y="3920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92287</xdr:rowOff>
    </xdr:from>
    <xdr:to>
      <xdr:col>81</xdr:col>
      <xdr:colOff>133350</xdr:colOff>
      <xdr:row>23</xdr:row>
      <xdr:rowOff>92287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5405100" y="39480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5563850" y="2017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5405100" y="23211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5563850" y="22424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5427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4665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4370050" y="2043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3868400" y="22703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355725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131233</xdr:rowOff>
    </xdr:from>
    <xdr:to>
      <xdr:col>68</xdr:col>
      <xdr:colOff>203200</xdr:colOff>
      <xdr:row>14</xdr:row>
      <xdr:rowOff>61383</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3055600" y="2310553"/>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71560</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2763500" y="2083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21449</xdr:rowOff>
    </xdr:from>
    <xdr:to>
      <xdr:col>64</xdr:col>
      <xdr:colOff>152400</xdr:colOff>
      <xdr:row>14</xdr:row>
      <xdr:rowOff>123049</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2242800" y="2368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133226</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1950700" y="2144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4,746
4,685
225.53
7,652,031
7,356,246
242,755
2,828,157
1,651,257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人件費に係る指数は、前年度と比較して</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ポイント上昇し、類似団体平均値との比較で</a:t>
          </a:r>
          <a:r>
            <a:rPr kumimoji="1" lang="en-US" altLang="ja-JP" sz="1300">
              <a:latin typeface="ＭＳ Ｐゴシック" panose="020B0600070205080204" pitchFamily="50" charset="-128"/>
              <a:ea typeface="ＭＳ Ｐゴシック" panose="020B0600070205080204" pitchFamily="50" charset="-128"/>
            </a:rPr>
            <a:t>4.8</a:t>
          </a:r>
          <a:r>
            <a:rPr kumimoji="1" lang="ja-JP" altLang="en-US" sz="1300">
              <a:latin typeface="ＭＳ Ｐゴシック" panose="020B0600070205080204" pitchFamily="50" charset="-128"/>
              <a:ea typeface="ＭＳ Ｐゴシック" panose="020B0600070205080204" pitchFamily="50" charset="-128"/>
            </a:rPr>
            <a:t>ポイント上回る状況となった。</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年度については、分母である経常一般財源が普通交付税の増などにより増となったが、給与改定等により分子となる一般財源充当分人件費も増額となったため、指数が上昇した。</a:t>
          </a:r>
        </a:p>
        <a:p>
          <a:r>
            <a:rPr kumimoji="1" lang="ja-JP" altLang="en-US" sz="1300">
              <a:latin typeface="ＭＳ Ｐゴシック" panose="020B0600070205080204" pitchFamily="50" charset="-128"/>
              <a:ea typeface="ＭＳ Ｐゴシック" panose="020B0600070205080204" pitchFamily="50" charset="-128"/>
            </a:rPr>
            <a:t>　今後も、給与の適正化、適切な定員管理などに努める。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41</xdr:row>
      <xdr:rowOff>24130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167657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24130</xdr:rowOff>
    </xdr:from>
    <xdr:to>
      <xdr:col>24</xdr:col>
      <xdr:colOff>114300</xdr:colOff>
      <xdr:row>41</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5080</xdr:rowOff>
    </xdr:from>
    <xdr:to>
      <xdr:col>24</xdr:col>
      <xdr:colOff>25400</xdr:colOff>
      <xdr:row>37</xdr:row>
      <xdr:rowOff>88900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4873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43197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43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26670</xdr:rowOff>
    </xdr:from>
    <xdr:to>
      <xdr:col>24</xdr:col>
      <xdr:colOff>76200</xdr:colOff>
      <xdr:row>36</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5080</xdr:rowOff>
    </xdr:from>
    <xdr:to>
      <xdr:col>19</xdr:col>
      <xdr:colOff>187325</xdr:colOff>
      <xdr:row>37</xdr:row>
      <xdr:rowOff>50800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4873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0</xdr:rowOff>
    </xdr:from>
    <xdr:to>
      <xdr:col>20</xdr:col>
      <xdr:colOff>38100</xdr:colOff>
      <xdr:row>36</xdr:row>
      <xdr:rowOff>101600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111777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4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20320</xdr:rowOff>
    </xdr:from>
    <xdr:to>
      <xdr:col>15</xdr:col>
      <xdr:colOff>98425</xdr:colOff>
      <xdr:row>37</xdr:row>
      <xdr:rowOff>50800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36397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91440</xdr:rowOff>
    </xdr:from>
    <xdr:to>
      <xdr:col>15</xdr:col>
      <xdr:colOff>149225</xdr:colOff>
      <xdr:row>37</xdr:row>
      <xdr:rowOff>21590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31767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20320</xdr:rowOff>
    </xdr:from>
    <xdr:to>
      <xdr:col>11</xdr:col>
      <xdr:colOff>9525</xdr:colOff>
      <xdr:row>37</xdr:row>
      <xdr:rowOff>81280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36397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22860</xdr:rowOff>
    </xdr:from>
    <xdr:to>
      <xdr:col>11</xdr:col>
      <xdr:colOff>60325</xdr:colOff>
      <xdr:row>36</xdr:row>
      <xdr:rowOff>124460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134637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127017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38100</xdr:rowOff>
    </xdr:from>
    <xdr:to>
      <xdr:col>24</xdr:col>
      <xdr:colOff>76200</xdr:colOff>
      <xdr:row>37</xdr:row>
      <xdr:rowOff>139700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8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10177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5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125730</xdr:rowOff>
    </xdr:from>
    <xdr:to>
      <xdr:col>20</xdr:col>
      <xdr:colOff>38100</xdr:colOff>
      <xdr:row>37</xdr:row>
      <xdr:rowOff>55880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9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40657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84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0</xdr:rowOff>
    </xdr:from>
    <xdr:to>
      <xdr:col>15</xdr:col>
      <xdr:colOff>149225</xdr:colOff>
      <xdr:row>37</xdr:row>
      <xdr:rowOff>101600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4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86377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3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140970</xdr:rowOff>
    </xdr:from>
    <xdr:to>
      <xdr:col>11</xdr:col>
      <xdr:colOff>60325</xdr:colOff>
      <xdr:row>37</xdr:row>
      <xdr:rowOff>71120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55897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99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30480</xdr:rowOff>
    </xdr:from>
    <xdr:to>
      <xdr:col>6</xdr:col>
      <xdr:colOff>171450</xdr:colOff>
      <xdr:row>37</xdr:row>
      <xdr:rowOff>132080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74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116857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6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昨年度と同数値となり、類似団体平均値との比較では</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ポイント下回る数値となっている。</a:t>
          </a:r>
        </a:p>
        <a:p>
          <a:r>
            <a:rPr kumimoji="1" lang="ja-JP" altLang="en-US" sz="1300">
              <a:latin typeface="ＭＳ Ｐゴシック" panose="020B0600070205080204" pitchFamily="50" charset="-128"/>
              <a:ea typeface="ＭＳ Ｐゴシック" panose="020B0600070205080204" pitchFamily="50" charset="-128"/>
            </a:rPr>
            <a:t>　類似団体の平均を下回る結果となっているが、今後も委託事業等の見直しを行うとももに、経常経費の削減に努める。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a16="http://schemas.microsoft.com/office/drawing/2014/main"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142240</xdr:rowOff>
    </xdr:from>
    <xdr:to>
      <xdr:col>82</xdr:col>
      <xdr:colOff>107950</xdr:colOff>
      <xdr:row>21</xdr:row>
      <xdr:rowOff>100330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6510000" y="2371090"/>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2" name="物件費最小値テキスト">
          <a:extLst>
            <a:ext uri="{FF2B5EF4-FFF2-40B4-BE49-F238E27FC236}">
              <a16:creationId xmlns:a16="http://schemas.microsoft.com/office/drawing/2014/main" id="{00000000-0008-0000-0400-00007A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57167</xdr:rowOff>
    </xdr:from>
    <xdr:ext cx="762000" cy="259045"/>
    <xdr:sp macro="" textlink="">
      <xdr:nvSpPr>
        <xdr:cNvPr id="124" name="物件費最大値テキスト">
          <a:extLst>
            <a:ext uri="{FF2B5EF4-FFF2-40B4-BE49-F238E27FC236}">
              <a16:creationId xmlns:a16="http://schemas.microsoft.com/office/drawing/2014/main" id="{00000000-0008-0000-0400-00007C000000}"/>
            </a:ext>
          </a:extLst>
        </xdr:cNvPr>
        <xdr:cNvSpPr txBox="1"/>
      </xdr:nvSpPr>
      <xdr:spPr>
        <a:xfrm>
          <a:off x="16598900" y="211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142240</xdr:rowOff>
    </xdr:from>
    <xdr:to>
      <xdr:col>82</xdr:col>
      <xdr:colOff>196850</xdr:colOff>
      <xdr:row>13</xdr:row>
      <xdr:rowOff>142240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2371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31750</xdr:rowOff>
    </xdr:from>
    <xdr:to>
      <xdr:col>82</xdr:col>
      <xdr:colOff>107950</xdr:colOff>
      <xdr:row>15</xdr:row>
      <xdr:rowOff>31750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5671800" y="2603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116857</xdr:rowOff>
    </xdr:from>
    <xdr:ext cx="762000" cy="259045"/>
    <xdr:sp macro="" textlink="">
      <xdr:nvSpPr>
        <xdr:cNvPr id="127" name="物件費平均値テキスト">
          <a:extLst>
            <a:ext uri="{FF2B5EF4-FFF2-40B4-BE49-F238E27FC236}">
              <a16:creationId xmlns:a16="http://schemas.microsoft.com/office/drawing/2014/main" id="{00000000-0008-0000-0400-00007F000000}"/>
            </a:ext>
          </a:extLst>
        </xdr:cNvPr>
        <xdr:cNvSpPr txBox="1"/>
      </xdr:nvSpPr>
      <xdr:spPr>
        <a:xfrm>
          <a:off x="16598900" y="26886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144780</xdr:rowOff>
    </xdr:from>
    <xdr:to>
      <xdr:col>82</xdr:col>
      <xdr:colOff>158750</xdr:colOff>
      <xdr:row>16</xdr:row>
      <xdr:rowOff>74930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6459200" y="271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168910</xdr:rowOff>
    </xdr:from>
    <xdr:to>
      <xdr:col>78</xdr:col>
      <xdr:colOff>69850</xdr:colOff>
      <xdr:row>15</xdr:row>
      <xdr:rowOff>31750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4782800" y="256921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99060</xdr:rowOff>
    </xdr:from>
    <xdr:to>
      <xdr:col>78</xdr:col>
      <xdr:colOff>120650</xdr:colOff>
      <xdr:row>16</xdr:row>
      <xdr:rowOff>29210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5621000" y="267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13987</xdr:rowOff>
    </xdr:from>
    <xdr:ext cx="7366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5290800" y="2757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168910</xdr:rowOff>
    </xdr:from>
    <xdr:to>
      <xdr:col>73</xdr:col>
      <xdr:colOff>180975</xdr:colOff>
      <xdr:row>15</xdr:row>
      <xdr:rowOff>130810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893800" y="256921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121920</xdr:rowOff>
    </xdr:from>
    <xdr:to>
      <xdr:col>74</xdr:col>
      <xdr:colOff>31750</xdr:colOff>
      <xdr:row>16</xdr:row>
      <xdr:rowOff>52070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732000" y="269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36847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4401800" y="278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130810</xdr:rowOff>
    </xdr:from>
    <xdr:to>
      <xdr:col>69</xdr:col>
      <xdr:colOff>92075</xdr:colOff>
      <xdr:row>15</xdr:row>
      <xdr:rowOff>142240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004800" y="270256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160020</xdr:rowOff>
    </xdr:from>
    <xdr:to>
      <xdr:col>69</xdr:col>
      <xdr:colOff>142875</xdr:colOff>
      <xdr:row>16</xdr:row>
      <xdr:rowOff>90170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843000" y="2731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74947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3512800" y="2818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152400</xdr:rowOff>
    </xdr:from>
    <xdr:to>
      <xdr:col>65</xdr:col>
      <xdr:colOff>53975</xdr:colOff>
      <xdr:row>16</xdr:row>
      <xdr:rowOff>82550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2954000" y="272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67327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623800" y="281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152400</xdr:rowOff>
    </xdr:from>
    <xdr:to>
      <xdr:col>82</xdr:col>
      <xdr:colOff>158750</xdr:colOff>
      <xdr:row>15</xdr:row>
      <xdr:rowOff>82550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64592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168927</xdr:rowOff>
    </xdr:from>
    <xdr:ext cx="762000" cy="259045"/>
    <xdr:sp macro="" textlink="">
      <xdr:nvSpPr>
        <xdr:cNvPr id="146" name="物件費該当値テキスト">
          <a:extLst>
            <a:ext uri="{FF2B5EF4-FFF2-40B4-BE49-F238E27FC236}">
              <a16:creationId xmlns:a16="http://schemas.microsoft.com/office/drawing/2014/main" id="{00000000-0008-0000-0400-000092000000}"/>
            </a:ext>
          </a:extLst>
        </xdr:cNvPr>
        <xdr:cNvSpPr txBox="1"/>
      </xdr:nvSpPr>
      <xdr:spPr>
        <a:xfrm>
          <a:off x="16598900" y="239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152400</xdr:rowOff>
    </xdr:from>
    <xdr:to>
      <xdr:col>78</xdr:col>
      <xdr:colOff>120650</xdr:colOff>
      <xdr:row>15</xdr:row>
      <xdr:rowOff>82550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5621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92727</xdr:rowOff>
    </xdr:from>
    <xdr:ext cx="7366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290800" y="232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118110</xdr:rowOff>
    </xdr:from>
    <xdr:to>
      <xdr:col>74</xdr:col>
      <xdr:colOff>31750</xdr:colOff>
      <xdr:row>15</xdr:row>
      <xdr:rowOff>48260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4732000" y="2518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58437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4401800" y="228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80010</xdr:rowOff>
    </xdr:from>
    <xdr:to>
      <xdr:col>69</xdr:col>
      <xdr:colOff>142875</xdr:colOff>
      <xdr:row>16</xdr:row>
      <xdr:rowOff>10160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38430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20337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3512800" y="242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91440</xdr:rowOff>
    </xdr:from>
    <xdr:to>
      <xdr:col>65</xdr:col>
      <xdr:colOff>53975</xdr:colOff>
      <xdr:row>16</xdr:row>
      <xdr:rowOff>21590</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2954000" y="2663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31767</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2623800" y="243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扶助費に係る指数は、前年度と比較して</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ポイント増加し、類似団体平均値との比較で</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ポイント上回る状況となった。</a:t>
          </a:r>
        </a:p>
        <a:p>
          <a:r>
            <a:rPr kumimoji="1" lang="ja-JP" altLang="en-US" sz="1300">
              <a:latin typeface="ＭＳ Ｐゴシック" panose="020B0600070205080204" pitchFamily="50" charset="-128"/>
              <a:ea typeface="ＭＳ Ｐゴシック" panose="020B0600070205080204" pitchFamily="50" charset="-128"/>
            </a:rPr>
            <a:t>　当町では、ソフト・ハード両面から少子化・若者定住対策に係る各種事業を実施してきたことにより、子育て世帯が増え、保育所措置費を含む児童福祉関連の扶助費（経常経費）が毎年度伸びており、類似団体平均値を上回る状況となっていると考えら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60</xdr:row>
      <xdr:rowOff>88900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805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60977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88900</xdr:rowOff>
    </xdr:from>
    <xdr:to>
      <xdr:col>24</xdr:col>
      <xdr:colOff>114300</xdr:colOff>
      <xdr:row>60</xdr:row>
      <xdr:rowOff>88900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88900</xdr:rowOff>
    </xdr:from>
    <xdr:to>
      <xdr:col>24</xdr:col>
      <xdr:colOff>25400</xdr:colOff>
      <xdr:row>58</xdr:row>
      <xdr:rowOff>107950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86155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111777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37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88900</xdr:rowOff>
    </xdr:from>
    <xdr:to>
      <xdr:col>19</xdr:col>
      <xdr:colOff>187325</xdr:colOff>
      <xdr:row>59</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86155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35577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88900</xdr:rowOff>
    </xdr:from>
    <xdr:to>
      <xdr:col>15</xdr:col>
      <xdr:colOff>98425</xdr:colOff>
      <xdr:row>59</xdr:row>
      <xdr:rowOff>12700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100330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111777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88900</xdr:rowOff>
    </xdr:from>
    <xdr:to>
      <xdr:col>11</xdr:col>
      <xdr:colOff>9525</xdr:colOff>
      <xdr:row>59</xdr:row>
      <xdr:rowOff>31750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10033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114300</xdr:rowOff>
    </xdr:from>
    <xdr:to>
      <xdr:col>11</xdr:col>
      <xdr:colOff>60325</xdr:colOff>
      <xdr:row>59</xdr:row>
      <xdr:rowOff>44450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29227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114300</xdr:rowOff>
    </xdr:from>
    <xdr:to>
      <xdr:col>6</xdr:col>
      <xdr:colOff>171450</xdr:colOff>
      <xdr:row>59</xdr:row>
      <xdr:rowOff>44450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54627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57150</xdr:rowOff>
    </xdr:from>
    <xdr:to>
      <xdr:col>24</xdr:col>
      <xdr:colOff>76200</xdr:colOff>
      <xdr:row>58</xdr:row>
      <xdr:rowOff>158750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29227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38100</xdr:rowOff>
    </xdr:from>
    <xdr:to>
      <xdr:col>20</xdr:col>
      <xdr:colOff>38100</xdr:colOff>
      <xdr:row>57</xdr:row>
      <xdr:rowOff>139700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124477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897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133350</xdr:rowOff>
    </xdr:from>
    <xdr:to>
      <xdr:col>15</xdr:col>
      <xdr:colOff>149225</xdr:colOff>
      <xdr:row>59</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48277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38100</xdr:rowOff>
    </xdr:from>
    <xdr:to>
      <xdr:col>11</xdr:col>
      <xdr:colOff>60325</xdr:colOff>
      <xdr:row>58</xdr:row>
      <xdr:rowOff>139700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149877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152400</xdr:rowOff>
    </xdr:from>
    <xdr:to>
      <xdr:col>6</xdr:col>
      <xdr:colOff>171450</xdr:colOff>
      <xdr:row>59</xdr:row>
      <xdr:rowOff>82550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67327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その他に係る経常収支比率は、前年度と比較して</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ポイント減少し、類似団体平均値との比較では</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ポイント上回った。</a:t>
          </a:r>
        </a:p>
        <a:p>
          <a:r>
            <a:rPr kumimoji="1" lang="ja-JP" altLang="en-US" sz="1300">
              <a:latin typeface="ＭＳ Ｐゴシック" panose="020B0600070205080204" pitchFamily="50" charset="-128"/>
              <a:ea typeface="ＭＳ Ｐゴシック" panose="020B0600070205080204" pitchFamily="50" charset="-128"/>
            </a:rPr>
            <a:t>　今後も高齢化の進行に伴い、後期高齢者医療保険、介護保険の給付費の伸びが予想されること、下水道事業に係る企業債の償還に多額の費用がかかることなどから、一般会計からの繰出金の増加が懸念されるため、特別会計の適正な運営に努め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130810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102887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130810</xdr:rowOff>
    </xdr:from>
    <xdr:to>
      <xdr:col>82</xdr:col>
      <xdr:colOff>196850</xdr:colOff>
      <xdr:row>61</xdr:row>
      <xdr:rowOff>130810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8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69850</xdr:rowOff>
    </xdr:from>
    <xdr:to>
      <xdr:col>82</xdr:col>
      <xdr:colOff>107950</xdr:colOff>
      <xdr:row>60</xdr:row>
      <xdr:rowOff>149860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5671800" y="10185400"/>
          <a:ext cx="8382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62230</xdr:rowOff>
    </xdr:from>
    <xdr:to>
      <xdr:col>78</xdr:col>
      <xdr:colOff>69850</xdr:colOff>
      <xdr:row>60</xdr:row>
      <xdr:rowOff>149860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782800" y="10177780"/>
          <a:ext cx="8890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41910</xdr:rowOff>
    </xdr:from>
    <xdr:to>
      <xdr:col>78</xdr:col>
      <xdr:colOff>120650</xdr:colOff>
      <xdr:row>57</xdr:row>
      <xdr:rowOff>143510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153687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583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62230</xdr:rowOff>
    </xdr:from>
    <xdr:to>
      <xdr:col>73</xdr:col>
      <xdr:colOff>180975</xdr:colOff>
      <xdr:row>59</xdr:row>
      <xdr:rowOff>69850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893800" y="101777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26670</xdr:rowOff>
    </xdr:from>
    <xdr:to>
      <xdr:col>74</xdr:col>
      <xdr:colOff>31750</xdr:colOff>
      <xdr:row>57</xdr:row>
      <xdr:rowOff>128270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138447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56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69850</xdr:rowOff>
    </xdr:from>
    <xdr:to>
      <xdr:col>69</xdr:col>
      <xdr:colOff>92075</xdr:colOff>
      <xdr:row>59</xdr:row>
      <xdr:rowOff>107950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004800" y="10185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144780</xdr:rowOff>
    </xdr:from>
    <xdr:to>
      <xdr:col>69</xdr:col>
      <xdr:colOff>142875</xdr:colOff>
      <xdr:row>59</xdr:row>
      <xdr:rowOff>74930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1008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85107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85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144780</xdr:rowOff>
    </xdr:from>
    <xdr:to>
      <xdr:col>65</xdr:col>
      <xdr:colOff>53975</xdr:colOff>
      <xdr:row>59</xdr:row>
      <xdr:rowOff>74930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1008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85107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85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19050</xdr:rowOff>
    </xdr:from>
    <xdr:to>
      <xdr:col>82</xdr:col>
      <xdr:colOff>158750</xdr:colOff>
      <xdr:row>59</xdr:row>
      <xdr:rowOff>120650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162577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99060</xdr:rowOff>
    </xdr:from>
    <xdr:to>
      <xdr:col>78</xdr:col>
      <xdr:colOff>120650</xdr:colOff>
      <xdr:row>61</xdr:row>
      <xdr:rowOff>29210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1038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13987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10472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11430</xdr:rowOff>
    </xdr:from>
    <xdr:to>
      <xdr:col>74</xdr:col>
      <xdr:colOff>31750</xdr:colOff>
      <xdr:row>59</xdr:row>
      <xdr:rowOff>113030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1012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97807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19050</xdr:rowOff>
    </xdr:from>
    <xdr:to>
      <xdr:col>69</xdr:col>
      <xdr:colOff>142875</xdr:colOff>
      <xdr:row>59</xdr:row>
      <xdr:rowOff>120650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105427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補助費等に係る経常収支比率については、例年、類似団体平均値を大きく下回る状況となっている。</a:t>
          </a:r>
        </a:p>
        <a:p>
          <a:r>
            <a:rPr kumimoji="1" lang="ja-JP" altLang="en-US" sz="1300">
              <a:latin typeface="ＭＳ Ｐゴシック" panose="020B0600070205080204" pitchFamily="50" charset="-128"/>
              <a:ea typeface="ＭＳ Ｐゴシック" panose="020B0600070205080204" pitchFamily="50" charset="-128"/>
            </a:rPr>
            <a:t>　引き続き補助金・負担金の適正化に努める。</a:t>
          </a: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40</xdr:row>
      <xdr:rowOff>131572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64860"/>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127000</xdr:rowOff>
    </xdr:from>
    <xdr:to>
      <xdr:col>82</xdr:col>
      <xdr:colOff>107950</xdr:colOff>
      <xdr:row>34</xdr:row>
      <xdr:rowOff>149860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59563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52849</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25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127000</xdr:rowOff>
    </xdr:from>
    <xdr:to>
      <xdr:col>78</xdr:col>
      <xdr:colOff>69850</xdr:colOff>
      <xdr:row>35</xdr:row>
      <xdr:rowOff>24130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4782800" y="59563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144289</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31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140716</xdr:rowOff>
    </xdr:from>
    <xdr:to>
      <xdr:col>73</xdr:col>
      <xdr:colOff>180975</xdr:colOff>
      <xdr:row>35</xdr:row>
      <xdr:rowOff>24130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597001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136144</xdr:rowOff>
    </xdr:from>
    <xdr:to>
      <xdr:col>69</xdr:col>
      <xdr:colOff>92075</xdr:colOff>
      <xdr:row>34</xdr:row>
      <xdr:rowOff>140716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004800" y="596544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37338</xdr:rowOff>
    </xdr:from>
    <xdr:to>
      <xdr:col>69</xdr:col>
      <xdr:colOff>142875</xdr:colOff>
      <xdr:row>37</xdr:row>
      <xdr:rowOff>138938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123715</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9906</xdr:rowOff>
    </xdr:from>
    <xdr:to>
      <xdr:col>65</xdr:col>
      <xdr:colOff>53975</xdr:colOff>
      <xdr:row>37</xdr:row>
      <xdr:rowOff>111506</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96283</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99060</xdr:rowOff>
    </xdr:from>
    <xdr:to>
      <xdr:col>82</xdr:col>
      <xdr:colOff>158750</xdr:colOff>
      <xdr:row>35</xdr:row>
      <xdr:rowOff>29210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7637</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83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76200</xdr:rowOff>
    </xdr:from>
    <xdr:to>
      <xdr:col>78</xdr:col>
      <xdr:colOff>120650</xdr:colOff>
      <xdr:row>35</xdr:row>
      <xdr:rowOff>6350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144780</xdr:rowOff>
    </xdr:from>
    <xdr:to>
      <xdr:col>74</xdr:col>
      <xdr:colOff>31750</xdr:colOff>
      <xdr:row>35</xdr:row>
      <xdr:rowOff>74930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85107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74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89916</xdr:rowOff>
    </xdr:from>
    <xdr:to>
      <xdr:col>69</xdr:col>
      <xdr:colOff>142875</xdr:colOff>
      <xdr:row>35</xdr:row>
      <xdr:rowOff>20066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591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30243</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688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85344</xdr:rowOff>
    </xdr:from>
    <xdr:to>
      <xdr:col>65</xdr:col>
      <xdr:colOff>53975</xdr:colOff>
      <xdr:row>35</xdr:row>
      <xdr:rowOff>15494</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591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25671</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683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公債費に係る比率については、前年度と同数値となり、類似団体と比較して</a:t>
          </a:r>
          <a:r>
            <a:rPr kumimoji="1" lang="en-US" altLang="ja-JP" sz="1300">
              <a:latin typeface="ＭＳ Ｐゴシック" panose="020B0600070205080204" pitchFamily="50" charset="-128"/>
              <a:ea typeface="ＭＳ Ｐゴシック" panose="020B0600070205080204" pitchFamily="50" charset="-128"/>
            </a:rPr>
            <a:t>10.5</a:t>
          </a:r>
          <a:r>
            <a:rPr kumimoji="1" lang="ja-JP" altLang="en-US" sz="1300">
              <a:latin typeface="ＭＳ Ｐゴシック" panose="020B0600070205080204" pitchFamily="50" charset="-128"/>
              <a:ea typeface="ＭＳ Ｐゴシック" panose="020B0600070205080204" pitchFamily="50" charset="-128"/>
            </a:rPr>
            <a:t>ポイント下回った。</a:t>
          </a:r>
        </a:p>
        <a:p>
          <a:r>
            <a:rPr kumimoji="1" lang="ja-JP" altLang="en-US" sz="1300">
              <a:latin typeface="ＭＳ Ｐゴシック" panose="020B0600070205080204" pitchFamily="50" charset="-128"/>
              <a:ea typeface="ＭＳ Ｐゴシック" panose="020B0600070205080204" pitchFamily="50" charset="-128"/>
            </a:rPr>
            <a:t>　今後も健全な財政運営のため、事業費の削減に努めるとともに、将来の負担を考慮した地方債の計画的な活用に努める。</a:t>
          </a: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153670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095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125747</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153670</xdr:rowOff>
    </xdr:from>
    <xdr:to>
      <xdr:col>24</xdr:col>
      <xdr:colOff>114300</xdr:colOff>
      <xdr:row>81</xdr:row>
      <xdr:rowOff>153670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96520</xdr:rowOff>
    </xdr:from>
    <xdr:to>
      <xdr:col>24</xdr:col>
      <xdr:colOff>25400</xdr:colOff>
      <xdr:row>74</xdr:row>
      <xdr:rowOff>96520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27838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74947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10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102870</xdr:rowOff>
    </xdr:from>
    <xdr:to>
      <xdr:col>24</xdr:col>
      <xdr:colOff>76200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96520</xdr:rowOff>
    </xdr:from>
    <xdr:to>
      <xdr:col>19</xdr:col>
      <xdr:colOff>187325</xdr:colOff>
      <xdr:row>74</xdr:row>
      <xdr:rowOff>115570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278382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147338</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77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115570</xdr:rowOff>
    </xdr:from>
    <xdr:to>
      <xdr:col>15</xdr:col>
      <xdr:colOff>98425</xdr:colOff>
      <xdr:row>74</xdr:row>
      <xdr:rowOff>134620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280287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140970</xdr:rowOff>
    </xdr:from>
    <xdr:to>
      <xdr:col>15</xdr:col>
      <xdr:colOff>149225</xdr:colOff>
      <xdr:row>77</xdr:row>
      <xdr:rowOff>71120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55897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123190</xdr:rowOff>
    </xdr:from>
    <xdr:to>
      <xdr:col>11</xdr:col>
      <xdr:colOff>9525</xdr:colOff>
      <xdr:row>74</xdr:row>
      <xdr:rowOff>134620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281049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45720</xdr:rowOff>
    </xdr:from>
    <xdr:to>
      <xdr:col>11</xdr:col>
      <xdr:colOff>60325</xdr:colOff>
      <xdr:row>76</xdr:row>
      <xdr:rowOff>147320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132097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68580</xdr:rowOff>
    </xdr:from>
    <xdr:to>
      <xdr:col>6</xdr:col>
      <xdr:colOff>171450</xdr:colOff>
      <xdr:row>76</xdr:row>
      <xdr:rowOff>170180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154957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18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45720</xdr:rowOff>
    </xdr:from>
    <xdr:to>
      <xdr:col>24</xdr:col>
      <xdr:colOff>76200</xdr:colOff>
      <xdr:row>74</xdr:row>
      <xdr:rowOff>147320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73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62247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45720</xdr:rowOff>
    </xdr:from>
    <xdr:to>
      <xdr:col>20</xdr:col>
      <xdr:colOff>38100</xdr:colOff>
      <xdr:row>74</xdr:row>
      <xdr:rowOff>147320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273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157497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501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64770</xdr:rowOff>
    </xdr:from>
    <xdr:to>
      <xdr:col>15</xdr:col>
      <xdr:colOff>149225</xdr:colOff>
      <xdr:row>74</xdr:row>
      <xdr:rowOff>166370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275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5097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520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83820</xdr:rowOff>
    </xdr:from>
    <xdr:to>
      <xdr:col>11</xdr:col>
      <xdr:colOff>60325</xdr:colOff>
      <xdr:row>75</xdr:row>
      <xdr:rowOff>13970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77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24147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53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72390</xdr:rowOff>
    </xdr:from>
    <xdr:to>
      <xdr:col>6</xdr:col>
      <xdr:colOff>171450</xdr:colOff>
      <xdr:row>75</xdr:row>
      <xdr:rowOff>2540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75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12717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528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公債費以外に係る経常収支比率は、前年度と比較して</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ポイント上昇した。類似団体平均値との比較ではほぼ同水準である。</a:t>
          </a:r>
        </a:p>
        <a:p>
          <a:r>
            <a:rPr kumimoji="1" lang="ja-JP" altLang="en-US" sz="1300">
              <a:latin typeface="ＭＳ Ｐゴシック" panose="020B0600070205080204" pitchFamily="50" charset="-128"/>
              <a:ea typeface="ＭＳ Ｐゴシック" panose="020B0600070205080204" pitchFamily="50" charset="-128"/>
            </a:rPr>
            <a:t>　引き続き行財政改革等の取り組みにより、効果的な財政運営に努める。</a:t>
          </a: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82913</xdr:rowOff>
    </xdr:from>
    <xdr:to>
      <xdr:col>82</xdr:col>
      <xdr:colOff>107950</xdr:colOff>
      <xdr:row>82</xdr:row>
      <xdr:rowOff>97608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598763"/>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69685</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4128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97608</xdr:rowOff>
    </xdr:from>
    <xdr:to>
      <xdr:col>82</xdr:col>
      <xdr:colOff>196850</xdr:colOff>
      <xdr:row>82</xdr:row>
      <xdr:rowOff>97608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4156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169290</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42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82913</xdr:rowOff>
    </xdr:from>
    <xdr:to>
      <xdr:col>82</xdr:col>
      <xdr:colOff>196850</xdr:colOff>
      <xdr:row>73</xdr:row>
      <xdr:rowOff>82913</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598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76381</xdr:rowOff>
    </xdr:from>
    <xdr:to>
      <xdr:col>82</xdr:col>
      <xdr:colOff>107950</xdr:colOff>
      <xdr:row>77</xdr:row>
      <xdr:rowOff>89444</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278031"/>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42108</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0723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25581</xdr:rowOff>
    </xdr:from>
    <xdr:to>
      <xdr:col>82</xdr:col>
      <xdr:colOff>158750</xdr:colOff>
      <xdr:row>77</xdr:row>
      <xdr:rowOff>127181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69850</xdr:rowOff>
    </xdr:from>
    <xdr:to>
      <xdr:col>78</xdr:col>
      <xdr:colOff>69850</xdr:colOff>
      <xdr:row>77</xdr:row>
      <xdr:rowOff>76381</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271500"/>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128451</xdr:rowOff>
    </xdr:from>
    <xdr:to>
      <xdr:col>78</xdr:col>
      <xdr:colOff>120650</xdr:colOff>
      <xdr:row>77</xdr:row>
      <xdr:rowOff>58601</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68778</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2927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69850</xdr:rowOff>
    </xdr:from>
    <xdr:to>
      <xdr:col>73</xdr:col>
      <xdr:colOff>180975</xdr:colOff>
      <xdr:row>77</xdr:row>
      <xdr:rowOff>105773</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27150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68036</xdr:rowOff>
    </xdr:from>
    <xdr:to>
      <xdr:col>74</xdr:col>
      <xdr:colOff>31750</xdr:colOff>
      <xdr:row>77</xdr:row>
      <xdr:rowOff>169636</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154413</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356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105773</xdr:rowOff>
    </xdr:from>
    <xdr:to>
      <xdr:col>69</xdr:col>
      <xdr:colOff>92075</xdr:colOff>
      <xdr:row>78</xdr:row>
      <xdr:rowOff>29029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307423"/>
          <a:ext cx="8890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2721</xdr:rowOff>
    </xdr:from>
    <xdr:to>
      <xdr:col>69</xdr:col>
      <xdr:colOff>142875</xdr:colOff>
      <xdr:row>79</xdr:row>
      <xdr:rowOff>104321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547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89098</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633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141514</xdr:rowOff>
    </xdr:from>
    <xdr:to>
      <xdr:col>65</xdr:col>
      <xdr:colOff>53975</xdr:colOff>
      <xdr:row>79</xdr:row>
      <xdr:rowOff>71664</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514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56441</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38644</xdr:rowOff>
    </xdr:from>
    <xdr:to>
      <xdr:col>82</xdr:col>
      <xdr:colOff>158750</xdr:colOff>
      <xdr:row>77</xdr:row>
      <xdr:rowOff>140244</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24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10721</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212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25581</xdr:rowOff>
    </xdr:from>
    <xdr:to>
      <xdr:col>78</xdr:col>
      <xdr:colOff>120650</xdr:colOff>
      <xdr:row>77</xdr:row>
      <xdr:rowOff>127181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22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111958</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3136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19050</xdr:rowOff>
    </xdr:from>
    <xdr:to>
      <xdr:col>74</xdr:col>
      <xdr:colOff>31750</xdr:colOff>
      <xdr:row>77</xdr:row>
      <xdr:rowOff>120650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130827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54973</xdr:rowOff>
    </xdr:from>
    <xdr:to>
      <xdr:col>69</xdr:col>
      <xdr:colOff>142875</xdr:colOff>
      <xdr:row>77</xdr:row>
      <xdr:rowOff>156573</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25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166750</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025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149679</xdr:rowOff>
    </xdr:from>
    <xdr:to>
      <xdr:col>65</xdr:col>
      <xdr:colOff>53975</xdr:colOff>
      <xdr:row>78</xdr:row>
      <xdr:rowOff>79829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35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90006</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120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129658</xdr:rowOff>
    </xdr:from>
    <xdr:to>
      <xdr:col>29</xdr:col>
      <xdr:colOff>127000</xdr:colOff>
      <xdr:row>19</xdr:row>
      <xdr:rowOff>134600</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1891783"/>
          <a:ext cx="0" cy="15479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106677</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1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134600</xdr:rowOff>
    </xdr:from>
    <xdr:to>
      <xdr:col>30</xdr:col>
      <xdr:colOff>25400</xdr:colOff>
      <xdr:row>19</xdr:row>
      <xdr:rowOff>134600</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397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44585</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635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129658</xdr:rowOff>
    </xdr:from>
    <xdr:to>
      <xdr:col>30</xdr:col>
      <xdr:colOff>25400</xdr:colOff>
      <xdr:row>10</xdr:row>
      <xdr:rowOff>129658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189178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111719</xdr:rowOff>
    </xdr:from>
    <xdr:to>
      <xdr:col>29</xdr:col>
      <xdr:colOff>127000</xdr:colOff>
      <xdr:row>18</xdr:row>
      <xdr:rowOff>127257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3245444"/>
          <a:ext cx="647700" cy="155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149173</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29399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132646</xdr:rowOff>
    </xdr:from>
    <xdr:to>
      <xdr:col>29</xdr:col>
      <xdr:colOff>177800</xdr:colOff>
      <xdr:row>18</xdr:row>
      <xdr:rowOff>62796</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0949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127257</xdr:rowOff>
    </xdr:from>
    <xdr:to>
      <xdr:col>26</xdr:col>
      <xdr:colOff>50800</xdr:colOff>
      <xdr:row>18</xdr:row>
      <xdr:rowOff>139038</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4305300" y="3260982"/>
          <a:ext cx="698500" cy="117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157912</xdr:rowOff>
    </xdr:from>
    <xdr:to>
      <xdr:col>26</xdr:col>
      <xdr:colOff>101600</xdr:colOff>
      <xdr:row>18</xdr:row>
      <xdr:rowOff>88062</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98239</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28890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139038</xdr:rowOff>
    </xdr:from>
    <xdr:to>
      <xdr:col>22</xdr:col>
      <xdr:colOff>114300</xdr:colOff>
      <xdr:row>18</xdr:row>
      <xdr:rowOff>152797</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606800" y="3272763"/>
          <a:ext cx="698500" cy="137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167461</xdr:rowOff>
    </xdr:from>
    <xdr:to>
      <xdr:col>22</xdr:col>
      <xdr:colOff>165100</xdr:colOff>
      <xdr:row>18</xdr:row>
      <xdr:rowOff>97611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107788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2898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152797</xdr:rowOff>
    </xdr:from>
    <xdr:to>
      <xdr:col>18</xdr:col>
      <xdr:colOff>177800</xdr:colOff>
      <xdr:row>18</xdr:row>
      <xdr:rowOff>168513</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3286522"/>
          <a:ext cx="698500" cy="157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9035</xdr:rowOff>
    </xdr:from>
    <xdr:to>
      <xdr:col>19</xdr:col>
      <xdr:colOff>38100</xdr:colOff>
      <xdr:row>19</xdr:row>
      <xdr:rowOff>110635</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3142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95412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3400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15250</xdr:rowOff>
    </xdr:from>
    <xdr:to>
      <xdr:col>15</xdr:col>
      <xdr:colOff>101600</xdr:colOff>
      <xdr:row>19</xdr:row>
      <xdr:rowOff>116850</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3204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101627</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3406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60919</xdr:rowOff>
    </xdr:from>
    <xdr:to>
      <xdr:col>29</xdr:col>
      <xdr:colOff>177800</xdr:colOff>
      <xdr:row>18</xdr:row>
      <xdr:rowOff>162519</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31946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32996</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3166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76458</xdr:rowOff>
    </xdr:from>
    <xdr:to>
      <xdr:col>26</xdr:col>
      <xdr:colOff>101600</xdr:colOff>
      <xdr:row>19</xdr:row>
      <xdr:rowOff>6607</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3210183"/>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162834</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32965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88239</xdr:rowOff>
    </xdr:from>
    <xdr:to>
      <xdr:col>22</xdr:col>
      <xdr:colOff>165100</xdr:colOff>
      <xdr:row>19</xdr:row>
      <xdr:rowOff>18389</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32219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3165</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3308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101997</xdr:rowOff>
    </xdr:from>
    <xdr:to>
      <xdr:col>19</xdr:col>
      <xdr:colOff>38100</xdr:colOff>
      <xdr:row>19</xdr:row>
      <xdr:rowOff>32147</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32357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42324</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3004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117713</xdr:rowOff>
    </xdr:from>
    <xdr:to>
      <xdr:col>15</xdr:col>
      <xdr:colOff>101600</xdr:colOff>
      <xdr:row>19</xdr:row>
      <xdr:rowOff>47863</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32514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58040</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3020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219339</xdr:rowOff>
    </xdr:from>
    <xdr:to>
      <xdr:col>29</xdr:col>
      <xdr:colOff>127000</xdr:colOff>
      <xdr:row>37</xdr:row>
      <xdr:rowOff>174728</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143889"/>
          <a:ext cx="0" cy="11555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146805</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27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174728</xdr:rowOff>
    </xdr:from>
    <xdr:to>
      <xdr:col>30</xdr:col>
      <xdr:colOff>25400</xdr:colOff>
      <xdr:row>37</xdr:row>
      <xdr:rowOff>174728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2994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134266</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887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219339</xdr:rowOff>
    </xdr:from>
    <xdr:to>
      <xdr:col>30</xdr:col>
      <xdr:colOff>25400</xdr:colOff>
      <xdr:row>33</xdr:row>
      <xdr:rowOff>219339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1438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75607</xdr:rowOff>
    </xdr:from>
    <xdr:to>
      <xdr:col>29</xdr:col>
      <xdr:colOff>127000</xdr:colOff>
      <xdr:row>36</xdr:row>
      <xdr:rowOff>80232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7028857"/>
          <a:ext cx="647700" cy="46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167384</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777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322307</xdr:rowOff>
    </xdr:from>
    <xdr:to>
      <xdr:col>29</xdr:col>
      <xdr:colOff>177800</xdr:colOff>
      <xdr:row>36</xdr:row>
      <xdr:rowOff>81007</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80232</xdr:rowOff>
    </xdr:from>
    <xdr:to>
      <xdr:col>26</xdr:col>
      <xdr:colOff>50800</xdr:colOff>
      <xdr:row>36</xdr:row>
      <xdr:rowOff>94649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7033482"/>
          <a:ext cx="698500" cy="144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3128</xdr:rowOff>
    </xdr:from>
    <xdr:to>
      <xdr:col>26</xdr:col>
      <xdr:colOff>101600</xdr:colOff>
      <xdr:row>36</xdr:row>
      <xdr:rowOff>104728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56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114905</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725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94649</xdr:rowOff>
    </xdr:from>
    <xdr:to>
      <xdr:col>22</xdr:col>
      <xdr:colOff>114300</xdr:colOff>
      <xdr:row>36</xdr:row>
      <xdr:rowOff>99012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7047899"/>
          <a:ext cx="698500" cy="43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329222</xdr:rowOff>
    </xdr:from>
    <xdr:to>
      <xdr:col>22</xdr:col>
      <xdr:colOff>165100</xdr:colOff>
      <xdr:row>36</xdr:row>
      <xdr:rowOff>87922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98099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7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99012</xdr:rowOff>
    </xdr:from>
    <xdr:to>
      <xdr:col>18</xdr:col>
      <xdr:colOff>177800</xdr:colOff>
      <xdr:row>36</xdr:row>
      <xdr:rowOff>119190</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7052262"/>
          <a:ext cx="698500" cy="201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52010</xdr:rowOff>
    </xdr:from>
    <xdr:to>
      <xdr:col>19</xdr:col>
      <xdr:colOff>38100</xdr:colOff>
      <xdr:row>36</xdr:row>
      <xdr:rowOff>153610</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70052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138387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9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55073</xdr:rowOff>
    </xdr:from>
    <xdr:to>
      <xdr:col>15</xdr:col>
      <xdr:colOff>101600</xdr:colOff>
      <xdr:row>36</xdr:row>
      <xdr:rowOff>156673</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70083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166850</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777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24807</xdr:rowOff>
    </xdr:from>
    <xdr:to>
      <xdr:col>29</xdr:col>
      <xdr:colOff>177800</xdr:colOff>
      <xdr:row>36</xdr:row>
      <xdr:rowOff>126407</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9780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339784</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950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29432</xdr:rowOff>
    </xdr:from>
    <xdr:to>
      <xdr:col>26</xdr:col>
      <xdr:colOff>101600</xdr:colOff>
      <xdr:row>36</xdr:row>
      <xdr:rowOff>131032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9826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115809</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0690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43849</xdr:rowOff>
    </xdr:from>
    <xdr:to>
      <xdr:col>22</xdr:col>
      <xdr:colOff>165100</xdr:colOff>
      <xdr:row>36</xdr:row>
      <xdr:rowOff>145449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9970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130226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083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48212</xdr:rowOff>
    </xdr:from>
    <xdr:to>
      <xdr:col>19</xdr:col>
      <xdr:colOff>38100</xdr:colOff>
      <xdr:row>36</xdr:row>
      <xdr:rowOff>149812</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0014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159989</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770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68390</xdr:rowOff>
    </xdr:from>
    <xdr:to>
      <xdr:col>15</xdr:col>
      <xdr:colOff>101600</xdr:colOff>
      <xdr:row>36</xdr:row>
      <xdr:rowOff>169990</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0216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154767</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108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4,746
4,685
225.53
7,652,031
7,356,246
242,755
2,828,157
1,651,257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30522</xdr:rowOff>
    </xdr:from>
    <xdr:to>
      <xdr:col>24</xdr:col>
      <xdr:colOff>62865</xdr:colOff>
      <xdr:row>38</xdr:row>
      <xdr:rowOff>119714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74022"/>
          <a:ext cx="1270" cy="1460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123541</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119714</xdr:rowOff>
    </xdr:from>
    <xdr:to>
      <xdr:col>24</xdr:col>
      <xdr:colOff>152400</xdr:colOff>
      <xdr:row>38</xdr:row>
      <xdr:rowOff>119714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34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148649</xdr:rowOff>
    </xdr:from>
    <xdr:ext cx="599010"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49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30522</xdr:rowOff>
    </xdr:from>
    <xdr:to>
      <xdr:col>24</xdr:col>
      <xdr:colOff>152400</xdr:colOff>
      <xdr:row>30</xdr:row>
      <xdr:rowOff>30522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74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84018</xdr:rowOff>
    </xdr:from>
    <xdr:to>
      <xdr:col>24</xdr:col>
      <xdr:colOff>63500</xdr:colOff>
      <xdr:row>37</xdr:row>
      <xdr:rowOff>101127</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427668"/>
          <a:ext cx="838200" cy="17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168165</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1689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145288</xdr:rowOff>
    </xdr:from>
    <xdr:to>
      <xdr:col>24</xdr:col>
      <xdr:colOff>114300</xdr:colOff>
      <xdr:row>37</xdr:row>
      <xdr:rowOff>75438</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101127</xdr:rowOff>
    </xdr:from>
    <xdr:to>
      <xdr:col>19</xdr:col>
      <xdr:colOff>177800</xdr:colOff>
      <xdr:row>37</xdr:row>
      <xdr:rowOff>115462</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444777"/>
          <a:ext cx="889000" cy="14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166147</xdr:rowOff>
    </xdr:from>
    <xdr:to>
      <xdr:col>20</xdr:col>
      <xdr:colOff>38100</xdr:colOff>
      <xdr:row>37</xdr:row>
      <xdr:rowOff>96297</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112824</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113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115462</xdr:rowOff>
    </xdr:from>
    <xdr:to>
      <xdr:col>15</xdr:col>
      <xdr:colOff>50800</xdr:colOff>
      <xdr:row>37</xdr:row>
      <xdr:rowOff>159309</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459112"/>
          <a:ext cx="889000" cy="43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170567</xdr:rowOff>
    </xdr:from>
    <xdr:to>
      <xdr:col>15</xdr:col>
      <xdr:colOff>101600</xdr:colOff>
      <xdr:row>37</xdr:row>
      <xdr:rowOff>100717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117244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117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159309</xdr:rowOff>
    </xdr:from>
    <xdr:to>
      <xdr:col>10</xdr:col>
      <xdr:colOff>114300</xdr:colOff>
      <xdr:row>37</xdr:row>
      <xdr:rowOff>167205</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502959"/>
          <a:ext cx="889000" cy="7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22998</xdr:rowOff>
    </xdr:from>
    <xdr:to>
      <xdr:col>10</xdr:col>
      <xdr:colOff>165100</xdr:colOff>
      <xdr:row>38</xdr:row>
      <xdr:rowOff>124598</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53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115725</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630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28756</xdr:rowOff>
    </xdr:from>
    <xdr:to>
      <xdr:col>6</xdr:col>
      <xdr:colOff>38100</xdr:colOff>
      <xdr:row>38</xdr:row>
      <xdr:rowOff>130356</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543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121483</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636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33218</xdr:rowOff>
    </xdr:from>
    <xdr:to>
      <xdr:col>24</xdr:col>
      <xdr:colOff>114300</xdr:colOff>
      <xdr:row>37</xdr:row>
      <xdr:rowOff>134818</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37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11645</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355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50327</xdr:rowOff>
    </xdr:from>
    <xdr:to>
      <xdr:col>20</xdr:col>
      <xdr:colOff>38100</xdr:colOff>
      <xdr:row>37</xdr:row>
      <xdr:rowOff>151927</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39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143054</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486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64662</xdr:rowOff>
    </xdr:from>
    <xdr:to>
      <xdr:col>15</xdr:col>
      <xdr:colOff>101600</xdr:colOff>
      <xdr:row>37</xdr:row>
      <xdr:rowOff>166262</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408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157389</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501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108509</xdr:rowOff>
    </xdr:from>
    <xdr:to>
      <xdr:col>10</xdr:col>
      <xdr:colOff>165100</xdr:colOff>
      <xdr:row>38</xdr:row>
      <xdr:rowOff>38659</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452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55186</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227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116405</xdr:rowOff>
    </xdr:from>
    <xdr:to>
      <xdr:col>6</xdr:col>
      <xdr:colOff>38100</xdr:colOff>
      <xdr:row>38</xdr:row>
      <xdr:rowOff>46555</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46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63082</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235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13412</xdr:rowOff>
    </xdr:from>
    <xdr:to>
      <xdr:col>24</xdr:col>
      <xdr:colOff>62865</xdr:colOff>
      <xdr:row>58</xdr:row>
      <xdr:rowOff>145523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85912"/>
          <a:ext cx="1270" cy="1503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149350</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9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145523</xdr:rowOff>
    </xdr:from>
    <xdr:to>
      <xdr:col>24</xdr:col>
      <xdr:colOff>152400</xdr:colOff>
      <xdr:row>58</xdr:row>
      <xdr:rowOff>145523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89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131539</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611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2,065,732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13412</xdr:rowOff>
    </xdr:from>
    <xdr:to>
      <xdr:col>24</xdr:col>
      <xdr:colOff>152400</xdr:colOff>
      <xdr:row>50</xdr:row>
      <xdr:rowOff>13412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85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127172</xdr:rowOff>
    </xdr:from>
    <xdr:to>
      <xdr:col>24</xdr:col>
      <xdr:colOff>63500</xdr:colOff>
      <xdr:row>57</xdr:row>
      <xdr:rowOff>130097</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899822"/>
          <a:ext cx="838200" cy="2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98093</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8707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119666</xdr:rowOff>
    </xdr:from>
    <xdr:to>
      <xdr:col>24</xdr:col>
      <xdr:colOff>114300</xdr:colOff>
      <xdr:row>58</xdr:row>
      <xdr:rowOff>49816</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130097</xdr:rowOff>
    </xdr:from>
    <xdr:to>
      <xdr:col>19</xdr:col>
      <xdr:colOff>177800</xdr:colOff>
      <xdr:row>57</xdr:row>
      <xdr:rowOff>136888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902747"/>
          <a:ext cx="889000" cy="6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146526</xdr:rowOff>
    </xdr:from>
    <xdr:to>
      <xdr:col>20</xdr:col>
      <xdr:colOff>38100</xdr:colOff>
      <xdr:row>58</xdr:row>
      <xdr:rowOff>76676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919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67803</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10011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135919</xdr:rowOff>
    </xdr:from>
    <xdr:to>
      <xdr:col>15</xdr:col>
      <xdr:colOff>50800</xdr:colOff>
      <xdr:row>57</xdr:row>
      <xdr:rowOff>136888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9908569"/>
          <a:ext cx="889000" cy="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134594</xdr:rowOff>
    </xdr:from>
    <xdr:to>
      <xdr:col>15</xdr:col>
      <xdr:colOff>101600</xdr:colOff>
      <xdr:row>58</xdr:row>
      <xdr:rowOff>64744</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90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55871</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999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135919</xdr:rowOff>
    </xdr:from>
    <xdr:to>
      <xdr:col>10</xdr:col>
      <xdr:colOff>114300</xdr:colOff>
      <xdr:row>57</xdr:row>
      <xdr:rowOff>169077</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08569"/>
          <a:ext cx="889000" cy="33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68345</xdr:rowOff>
    </xdr:from>
    <xdr:to>
      <xdr:col>10</xdr:col>
      <xdr:colOff>165100</xdr:colOff>
      <xdr:row>58</xdr:row>
      <xdr:rowOff>169945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1001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161072</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10105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72437</xdr:rowOff>
    </xdr:from>
    <xdr:to>
      <xdr:col>6</xdr:col>
      <xdr:colOff>38100</xdr:colOff>
      <xdr:row>59</xdr:row>
      <xdr:rowOff>2587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10016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165164</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10109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76372</xdr:rowOff>
    </xdr:from>
    <xdr:to>
      <xdr:col>24</xdr:col>
      <xdr:colOff>114300</xdr:colOff>
      <xdr:row>58</xdr:row>
      <xdr:rowOff>6522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49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99249</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00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79297</xdr:rowOff>
    </xdr:from>
    <xdr:to>
      <xdr:col>20</xdr:col>
      <xdr:colOff>38100</xdr:colOff>
      <xdr:row>58</xdr:row>
      <xdr:rowOff>9447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51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25974</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627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86088</xdr:rowOff>
    </xdr:from>
    <xdr:to>
      <xdr:col>15</xdr:col>
      <xdr:colOff>101600</xdr:colOff>
      <xdr:row>58</xdr:row>
      <xdr:rowOff>16238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58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32765</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633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85119</xdr:rowOff>
    </xdr:from>
    <xdr:to>
      <xdr:col>10</xdr:col>
      <xdr:colOff>165100</xdr:colOff>
      <xdr:row>58</xdr:row>
      <xdr:rowOff>15269</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5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31796</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9632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118277</xdr:rowOff>
    </xdr:from>
    <xdr:to>
      <xdr:col>6</xdr:col>
      <xdr:colOff>38100</xdr:colOff>
      <xdr:row>58</xdr:row>
      <xdr:rowOff>48427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9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64954</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9666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52426</xdr:rowOff>
    </xdr:from>
    <xdr:to>
      <xdr:col>24</xdr:col>
      <xdr:colOff>62865</xdr:colOff>
      <xdr:row>78</xdr:row>
      <xdr:rowOff>23183</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25376"/>
          <a:ext cx="1270" cy="11709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27010</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001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23183</xdr:rowOff>
    </xdr:from>
    <xdr:to>
      <xdr:col>24</xdr:col>
      <xdr:colOff>152400</xdr:colOff>
      <xdr:row>78</xdr:row>
      <xdr:rowOff>23183</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96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170553</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00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52426</xdr:rowOff>
    </xdr:from>
    <xdr:to>
      <xdr:col>24</xdr:col>
      <xdr:colOff>152400</xdr:colOff>
      <xdr:row>71</xdr:row>
      <xdr:rowOff>52426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25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85699</xdr:rowOff>
    </xdr:from>
    <xdr:to>
      <xdr:col>24</xdr:col>
      <xdr:colOff>63500</xdr:colOff>
      <xdr:row>77</xdr:row>
      <xdr:rowOff>88939</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87349"/>
          <a:ext cx="838200" cy="3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6861</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037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155434</xdr:rowOff>
    </xdr:from>
    <xdr:to>
      <xdr:col>24</xdr:col>
      <xdr:colOff>114300</xdr:colOff>
      <xdr:row>77</xdr:row>
      <xdr:rowOff>85584</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8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88939</xdr:rowOff>
    </xdr:from>
    <xdr:to>
      <xdr:col>19</xdr:col>
      <xdr:colOff>177800</xdr:colOff>
      <xdr:row>77</xdr:row>
      <xdr:rowOff>126916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90589"/>
          <a:ext cx="889000" cy="37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163663</xdr:rowOff>
    </xdr:from>
    <xdr:to>
      <xdr:col>20</xdr:col>
      <xdr:colOff>38100</xdr:colOff>
      <xdr:row>77</xdr:row>
      <xdr:rowOff>93813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93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110341</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296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126916</xdr:rowOff>
    </xdr:from>
    <xdr:to>
      <xdr:col>15</xdr:col>
      <xdr:colOff>50800</xdr:colOff>
      <xdr:row>77</xdr:row>
      <xdr:rowOff>133858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328566"/>
          <a:ext cx="889000" cy="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14999</xdr:rowOff>
    </xdr:from>
    <xdr:to>
      <xdr:col>15</xdr:col>
      <xdr:colOff>101600</xdr:colOff>
      <xdr:row>77</xdr:row>
      <xdr:rowOff>116599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21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133126</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2991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126161</xdr:rowOff>
    </xdr:from>
    <xdr:to>
      <xdr:col>10</xdr:col>
      <xdr:colOff>114300</xdr:colOff>
      <xdr:row>77</xdr:row>
      <xdr:rowOff>133858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327811"/>
          <a:ext cx="889000" cy="7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95433</xdr:rowOff>
    </xdr:from>
    <xdr:to>
      <xdr:col>10</xdr:col>
      <xdr:colOff>165100</xdr:colOff>
      <xdr:row>78</xdr:row>
      <xdr:rowOff>25583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297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16710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389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90083</xdr:rowOff>
    </xdr:from>
    <xdr:to>
      <xdr:col>6</xdr:col>
      <xdr:colOff>38100</xdr:colOff>
      <xdr:row>78</xdr:row>
      <xdr:rowOff>20233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291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11360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384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34899</xdr:rowOff>
    </xdr:from>
    <xdr:to>
      <xdr:col>24</xdr:col>
      <xdr:colOff>114300</xdr:colOff>
      <xdr:row>77</xdr:row>
      <xdr:rowOff>136499</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36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133861</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64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38139</xdr:rowOff>
    </xdr:from>
    <xdr:to>
      <xdr:col>20</xdr:col>
      <xdr:colOff>38100</xdr:colOff>
      <xdr:row>77</xdr:row>
      <xdr:rowOff>139739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39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130866</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33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76116</xdr:rowOff>
    </xdr:from>
    <xdr:to>
      <xdr:col>15</xdr:col>
      <xdr:colOff>101600</xdr:colOff>
      <xdr:row>78</xdr:row>
      <xdr:rowOff>6266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77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168843</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370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83058</xdr:rowOff>
    </xdr:from>
    <xdr:to>
      <xdr:col>10</xdr:col>
      <xdr:colOff>165100</xdr:colOff>
      <xdr:row>78</xdr:row>
      <xdr:rowOff>13208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29735</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059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75361</xdr:rowOff>
    </xdr:from>
    <xdr:to>
      <xdr:col>6</xdr:col>
      <xdr:colOff>38100</xdr:colOff>
      <xdr:row>78</xdr:row>
      <xdr:rowOff>5511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77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22038</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052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148752</xdr:rowOff>
    </xdr:from>
    <xdr:to>
      <xdr:col>24</xdr:col>
      <xdr:colOff>62865</xdr:colOff>
      <xdr:row>98</xdr:row>
      <xdr:rowOff>118425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79252"/>
          <a:ext cx="1270" cy="1341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122252</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92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118425</xdr:rowOff>
    </xdr:from>
    <xdr:to>
      <xdr:col>24</xdr:col>
      <xdr:colOff>152400</xdr:colOff>
      <xdr:row>98</xdr:row>
      <xdr:rowOff>118425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92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95429</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354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148752</xdr:rowOff>
    </xdr:from>
    <xdr:to>
      <xdr:col>24</xdr:col>
      <xdr:colOff>152400</xdr:colOff>
      <xdr:row>90</xdr:row>
      <xdr:rowOff>148752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7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8689</xdr:rowOff>
    </xdr:from>
    <xdr:to>
      <xdr:col>24</xdr:col>
      <xdr:colOff>63500</xdr:colOff>
      <xdr:row>94</xdr:row>
      <xdr:rowOff>82077</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124989"/>
          <a:ext cx="838200" cy="7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9971</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2977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31544</xdr:rowOff>
    </xdr:from>
    <xdr:to>
      <xdr:col>24</xdr:col>
      <xdr:colOff>114300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8689</xdr:rowOff>
    </xdr:from>
    <xdr:to>
      <xdr:col>19</xdr:col>
      <xdr:colOff>177800</xdr:colOff>
      <xdr:row>95</xdr:row>
      <xdr:rowOff>42819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124989"/>
          <a:ext cx="889000" cy="205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143428</xdr:rowOff>
    </xdr:from>
    <xdr:to>
      <xdr:col>20</xdr:col>
      <xdr:colOff>38100</xdr:colOff>
      <xdr:row>95</xdr:row>
      <xdr:rowOff>73578</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64705</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352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42819</xdr:rowOff>
    </xdr:from>
    <xdr:to>
      <xdr:col>15</xdr:col>
      <xdr:colOff>50800</xdr:colOff>
      <xdr:row>95</xdr:row>
      <xdr:rowOff>57290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330569"/>
          <a:ext cx="889000" cy="1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99507</xdr:rowOff>
    </xdr:from>
    <xdr:to>
      <xdr:col>15</xdr:col>
      <xdr:colOff>101600</xdr:colOff>
      <xdr:row>96</xdr:row>
      <xdr:rowOff>29657</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20784</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47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57290</xdr:rowOff>
    </xdr:from>
    <xdr:to>
      <xdr:col>10</xdr:col>
      <xdr:colOff>114300</xdr:colOff>
      <xdr:row>95</xdr:row>
      <xdr:rowOff>73940</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345040"/>
          <a:ext cx="889000" cy="16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143993</xdr:rowOff>
    </xdr:from>
    <xdr:to>
      <xdr:col>10</xdr:col>
      <xdr:colOff>165100</xdr:colOff>
      <xdr:row>96</xdr:row>
      <xdr:rowOff>74143</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31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65270</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52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151643</xdr:rowOff>
    </xdr:from>
    <xdr:to>
      <xdr:col>6</xdr:col>
      <xdr:colOff>38100</xdr:colOff>
      <xdr:row>96</xdr:row>
      <xdr:rowOff>81793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39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72920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532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31277</xdr:rowOff>
    </xdr:from>
    <xdr:to>
      <xdr:col>24</xdr:col>
      <xdr:colOff>114300</xdr:colOff>
      <xdr:row>94</xdr:row>
      <xdr:rowOff>132877</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147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54154</xdr:rowOff>
    </xdr:from>
    <xdr:ext cx="599010"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5999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129339</xdr:rowOff>
    </xdr:from>
    <xdr:to>
      <xdr:col>20</xdr:col>
      <xdr:colOff>38100</xdr:colOff>
      <xdr:row>94</xdr:row>
      <xdr:rowOff>59489</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074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76016</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497795" y="15849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163469</xdr:rowOff>
    </xdr:from>
    <xdr:to>
      <xdr:col>15</xdr:col>
      <xdr:colOff>101600</xdr:colOff>
      <xdr:row>95</xdr:row>
      <xdr:rowOff>93619</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27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110146</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054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6490</xdr:rowOff>
    </xdr:from>
    <xdr:to>
      <xdr:col>10</xdr:col>
      <xdr:colOff>165100</xdr:colOff>
      <xdr:row>95</xdr:row>
      <xdr:rowOff>108090</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29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124617</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069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23140</xdr:rowOff>
    </xdr:from>
    <xdr:to>
      <xdr:col>6</xdr:col>
      <xdr:colOff>38100</xdr:colOff>
      <xdr:row>95</xdr:row>
      <xdr:rowOff>124740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31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141267</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086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132387</xdr:rowOff>
    </xdr:from>
    <xdr:to>
      <xdr:col>54</xdr:col>
      <xdr:colOff>189865</xdr:colOff>
      <xdr:row>38</xdr:row>
      <xdr:rowOff>62202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275887"/>
          <a:ext cx="1270" cy="1301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66029</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8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62202</xdr:rowOff>
    </xdr:from>
    <xdr:to>
      <xdr:col>55</xdr:col>
      <xdr:colOff>88900</xdr:colOff>
      <xdr:row>38</xdr:row>
      <xdr:rowOff>62202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7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79064</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051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132387</xdr:rowOff>
    </xdr:from>
    <xdr:to>
      <xdr:col>55</xdr:col>
      <xdr:colOff>88900</xdr:colOff>
      <xdr:row>30</xdr:row>
      <xdr:rowOff>132387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27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115265</xdr:rowOff>
    </xdr:from>
    <xdr:to>
      <xdr:col>55</xdr:col>
      <xdr:colOff>0</xdr:colOff>
      <xdr:row>37</xdr:row>
      <xdr:rowOff>44440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9639300" y="6287465"/>
          <a:ext cx="838200" cy="100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45206</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2174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66779</xdr:rowOff>
    </xdr:from>
    <xdr:to>
      <xdr:col>55</xdr:col>
      <xdr:colOff>50800</xdr:colOff>
      <xdr:row>36</xdr:row>
      <xdr:rowOff>168379</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238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8705</xdr:rowOff>
    </xdr:from>
    <xdr:to>
      <xdr:col>50</xdr:col>
      <xdr:colOff>114300</xdr:colOff>
      <xdr:row>37</xdr:row>
      <xdr:rowOff>44440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8750300" y="6180905"/>
          <a:ext cx="889000" cy="207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96991</xdr:rowOff>
    </xdr:from>
    <xdr:to>
      <xdr:col>50</xdr:col>
      <xdr:colOff>165100</xdr:colOff>
      <xdr:row>37</xdr:row>
      <xdr:rowOff>27141</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43668</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6044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8705</xdr:rowOff>
    </xdr:from>
    <xdr:to>
      <xdr:col>45</xdr:col>
      <xdr:colOff>177800</xdr:colOff>
      <xdr:row>37</xdr:row>
      <xdr:rowOff>85994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7861300" y="6180905"/>
          <a:ext cx="889000" cy="248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57500</xdr:rowOff>
    </xdr:from>
    <xdr:to>
      <xdr:col>46</xdr:col>
      <xdr:colOff>38100</xdr:colOff>
      <xdr:row>35</xdr:row>
      <xdr:rowOff>159100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4177</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5833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85994</xdr:rowOff>
    </xdr:from>
    <xdr:to>
      <xdr:col>41</xdr:col>
      <xdr:colOff>50800</xdr:colOff>
      <xdr:row>37</xdr:row>
      <xdr:rowOff>96598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6429644"/>
          <a:ext cx="889000" cy="10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118681</xdr:rowOff>
    </xdr:from>
    <xdr:to>
      <xdr:col>41</xdr:col>
      <xdr:colOff>101600</xdr:colOff>
      <xdr:row>38</xdr:row>
      <xdr:rowOff>48831</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462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39958</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555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120007</xdr:rowOff>
    </xdr:from>
    <xdr:to>
      <xdr:col>36</xdr:col>
      <xdr:colOff>165100</xdr:colOff>
      <xdr:row>38</xdr:row>
      <xdr:rowOff>50157</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463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41284</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5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64465</xdr:rowOff>
    </xdr:from>
    <xdr:to>
      <xdr:col>55</xdr:col>
      <xdr:colOff>50800</xdr:colOff>
      <xdr:row>36</xdr:row>
      <xdr:rowOff>166065</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23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87342</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088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165090</xdr:rowOff>
    </xdr:from>
    <xdr:to>
      <xdr:col>50</xdr:col>
      <xdr:colOff>165100</xdr:colOff>
      <xdr:row>37</xdr:row>
      <xdr:rowOff>95240</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33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86367</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430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129355</xdr:rowOff>
    </xdr:from>
    <xdr:to>
      <xdr:col>46</xdr:col>
      <xdr:colOff>38100</xdr:colOff>
      <xdr:row>36</xdr:row>
      <xdr:rowOff>59505</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13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50632</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6222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35194</xdr:rowOff>
    </xdr:from>
    <xdr:to>
      <xdr:col>41</xdr:col>
      <xdr:colOff>101600</xdr:colOff>
      <xdr:row>37</xdr:row>
      <xdr:rowOff>136794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378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153321</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6154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45798</xdr:rowOff>
    </xdr:from>
    <xdr:to>
      <xdr:col>36</xdr:col>
      <xdr:colOff>165100</xdr:colOff>
      <xdr:row>37</xdr:row>
      <xdr:rowOff>147398</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389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163925</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6164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130478</xdr:rowOff>
    </xdr:from>
    <xdr:to>
      <xdr:col>54</xdr:col>
      <xdr:colOff>189865</xdr:colOff>
      <xdr:row>59</xdr:row>
      <xdr:rowOff>30262</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874428"/>
          <a:ext cx="1270" cy="1271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34089</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1014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30262</xdr:rowOff>
    </xdr:from>
    <xdr:to>
      <xdr:col>55</xdr:col>
      <xdr:colOff>88900</xdr:colOff>
      <xdr:row>59</xdr:row>
      <xdr:rowOff>30262</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10145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77155</xdr:rowOff>
    </xdr:from>
    <xdr:ext cx="690189"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6496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130478</xdr:rowOff>
    </xdr:from>
    <xdr:to>
      <xdr:col>55</xdr:col>
      <xdr:colOff>88900</xdr:colOff>
      <xdr:row>51</xdr:row>
      <xdr:rowOff>130478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8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147700</xdr:rowOff>
    </xdr:from>
    <xdr:to>
      <xdr:col>55</xdr:col>
      <xdr:colOff>0</xdr:colOff>
      <xdr:row>58</xdr:row>
      <xdr:rowOff>157446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9639300" y="10091800"/>
          <a:ext cx="838200" cy="9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75165</xdr:rowOff>
    </xdr:from>
    <xdr:ext cx="599010"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8478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52288</xdr:rowOff>
    </xdr:from>
    <xdr:to>
      <xdr:col>55</xdr:col>
      <xdr:colOff>50800</xdr:colOff>
      <xdr:row>58</xdr:row>
      <xdr:rowOff>153888</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99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157446</xdr:rowOff>
    </xdr:from>
    <xdr:to>
      <xdr:col>50</xdr:col>
      <xdr:colOff>114300</xdr:colOff>
      <xdr:row>58</xdr:row>
      <xdr:rowOff>159117</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8750300" y="10101546"/>
          <a:ext cx="889000" cy="1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26915</xdr:rowOff>
    </xdr:from>
    <xdr:to>
      <xdr:col>50</xdr:col>
      <xdr:colOff>165100</xdr:colOff>
      <xdr:row>58</xdr:row>
      <xdr:rowOff>128515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97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145042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39795" y="9746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114276</xdr:rowOff>
    </xdr:from>
    <xdr:to>
      <xdr:col>45</xdr:col>
      <xdr:colOff>177800</xdr:colOff>
      <xdr:row>58</xdr:row>
      <xdr:rowOff>159117</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7861300" y="10058376"/>
          <a:ext cx="889000" cy="44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38474</xdr:rowOff>
    </xdr:from>
    <xdr:to>
      <xdr:col>46</xdr:col>
      <xdr:colOff>38100</xdr:colOff>
      <xdr:row>58</xdr:row>
      <xdr:rowOff>140074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9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156601</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50795" y="9757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114276</xdr:rowOff>
    </xdr:from>
    <xdr:to>
      <xdr:col>41</xdr:col>
      <xdr:colOff>50800</xdr:colOff>
      <xdr:row>58</xdr:row>
      <xdr:rowOff>121699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6972300" y="10058376"/>
          <a:ext cx="889000" cy="7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109802</xdr:rowOff>
    </xdr:from>
    <xdr:to>
      <xdr:col>41</xdr:col>
      <xdr:colOff>101600</xdr:colOff>
      <xdr:row>59</xdr:row>
      <xdr:rowOff>39952</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1005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31079</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61795" y="10146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118828</xdr:rowOff>
    </xdr:from>
    <xdr:to>
      <xdr:col>36</xdr:col>
      <xdr:colOff>165100</xdr:colOff>
      <xdr:row>59</xdr:row>
      <xdr:rowOff>48978</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1006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40105</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672795" y="10155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96900</xdr:rowOff>
    </xdr:from>
    <xdr:to>
      <xdr:col>55</xdr:col>
      <xdr:colOff>50800</xdr:colOff>
      <xdr:row>59</xdr:row>
      <xdr:rowOff>27050</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1004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30716</xdr:rowOff>
    </xdr:from>
    <xdr:ext cx="599010"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974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106646</xdr:rowOff>
    </xdr:from>
    <xdr:to>
      <xdr:col>50</xdr:col>
      <xdr:colOff>165100</xdr:colOff>
      <xdr:row>59</xdr:row>
      <xdr:rowOff>36796</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10050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27923</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39795" y="10143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108317</xdr:rowOff>
    </xdr:from>
    <xdr:to>
      <xdr:col>46</xdr:col>
      <xdr:colOff>38100</xdr:colOff>
      <xdr:row>59</xdr:row>
      <xdr:rowOff>38467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10052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29594</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50795" y="10145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63476</xdr:rowOff>
    </xdr:from>
    <xdr:to>
      <xdr:col>41</xdr:col>
      <xdr:colOff>101600</xdr:colOff>
      <xdr:row>58</xdr:row>
      <xdr:rowOff>165076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1000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10153</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61795" y="9782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70899</xdr:rowOff>
    </xdr:from>
    <xdr:to>
      <xdr:col>36</xdr:col>
      <xdr:colOff>165100</xdr:colOff>
      <xdr:row>59</xdr:row>
      <xdr:rowOff>1049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10014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17576</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672795" y="9790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155905</xdr:rowOff>
    </xdr:from>
    <xdr:to>
      <xdr:col>54</xdr:col>
      <xdr:colOff>189865</xdr:colOff>
      <xdr:row>79</xdr:row>
      <xdr:rowOff>44450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157405"/>
          <a:ext cx="1270" cy="14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102582</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9326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155905</xdr:rowOff>
    </xdr:from>
    <xdr:to>
      <xdr:col>55</xdr:col>
      <xdr:colOff>88900</xdr:colOff>
      <xdr:row>70</xdr:row>
      <xdr:rowOff>155905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157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140909</xdr:rowOff>
    </xdr:from>
    <xdr:to>
      <xdr:col>55</xdr:col>
      <xdr:colOff>0</xdr:colOff>
      <xdr:row>78</xdr:row>
      <xdr:rowOff>158806</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514009"/>
          <a:ext cx="838200" cy="17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63419</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65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40542</xdr:rowOff>
    </xdr:from>
    <xdr:to>
      <xdr:col>55</xdr:col>
      <xdr:colOff>50800</xdr:colOff>
      <xdr:row>78</xdr:row>
      <xdr:rowOff>142142</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140909</xdr:rowOff>
    </xdr:from>
    <xdr:to>
      <xdr:col>50</xdr:col>
      <xdr:colOff>114300</xdr:colOff>
      <xdr:row>78</xdr:row>
      <xdr:rowOff>157882</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8750300" y="13514009"/>
          <a:ext cx="889000" cy="16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160350</xdr:rowOff>
    </xdr:from>
    <xdr:to>
      <xdr:col>50</xdr:col>
      <xdr:colOff>165100</xdr:colOff>
      <xdr:row>78</xdr:row>
      <xdr:rowOff>90500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107027</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39795" y="13137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114458</xdr:rowOff>
    </xdr:from>
    <xdr:to>
      <xdr:col>45</xdr:col>
      <xdr:colOff>177800</xdr:colOff>
      <xdr:row>78</xdr:row>
      <xdr:rowOff>157882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7861300" y="13487558"/>
          <a:ext cx="889000" cy="43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16554</xdr:rowOff>
    </xdr:from>
    <xdr:to>
      <xdr:col>46</xdr:col>
      <xdr:colOff>38100</xdr:colOff>
      <xdr:row>78</xdr:row>
      <xdr:rowOff>118154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134681</xdr:rowOff>
    </xdr:from>
    <xdr:ext cx="59901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50795" y="13164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114458</xdr:rowOff>
    </xdr:from>
    <xdr:to>
      <xdr:col>41</xdr:col>
      <xdr:colOff>50800</xdr:colOff>
      <xdr:row>78</xdr:row>
      <xdr:rowOff>141173</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6972300" y="13487558"/>
          <a:ext cx="889000" cy="26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100592</xdr:rowOff>
    </xdr:from>
    <xdr:to>
      <xdr:col>41</xdr:col>
      <xdr:colOff>101600</xdr:colOff>
      <xdr:row>79</xdr:row>
      <xdr:rowOff>30742</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7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21869</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94111" y="1356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113232</xdr:rowOff>
    </xdr:from>
    <xdr:to>
      <xdr:col>36</xdr:col>
      <xdr:colOff>165100</xdr:colOff>
      <xdr:row>79</xdr:row>
      <xdr:rowOff>43382</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86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34509</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05111" y="13579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108006</xdr:rowOff>
    </xdr:from>
    <xdr:to>
      <xdr:col>55</xdr:col>
      <xdr:colOff>50800</xdr:colOff>
      <xdr:row>79</xdr:row>
      <xdr:rowOff>38156</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8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22933</xdr:rowOff>
    </xdr:from>
    <xdr:ext cx="534377"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39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90109</xdr:rowOff>
    </xdr:from>
    <xdr:to>
      <xdr:col>50</xdr:col>
      <xdr:colOff>165100</xdr:colOff>
      <xdr:row>79</xdr:row>
      <xdr:rowOff>20259</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46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11386</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72111" y="13555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107082</xdr:rowOff>
    </xdr:from>
    <xdr:to>
      <xdr:col>46</xdr:col>
      <xdr:colOff>38100</xdr:colOff>
      <xdr:row>79</xdr:row>
      <xdr:rowOff>37232</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80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28359</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83111" y="13572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63658</xdr:rowOff>
    </xdr:from>
    <xdr:to>
      <xdr:col>41</xdr:col>
      <xdr:colOff>101600</xdr:colOff>
      <xdr:row>78</xdr:row>
      <xdr:rowOff>165258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36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10335</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94111" y="1321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90373</xdr:rowOff>
    </xdr:from>
    <xdr:to>
      <xdr:col>36</xdr:col>
      <xdr:colOff>165100</xdr:colOff>
      <xdr:row>79</xdr:row>
      <xdr:rowOff>20523</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6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37050</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05111" y="13238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56307</xdr:rowOff>
    </xdr:from>
    <xdr:to>
      <xdr:col>54</xdr:col>
      <xdr:colOff>189865</xdr:colOff>
      <xdr:row>98</xdr:row>
      <xdr:rowOff>129826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829707"/>
          <a:ext cx="1270" cy="110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133653</xdr:rowOff>
    </xdr:from>
    <xdr:ext cx="534377"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3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129826</xdr:rowOff>
    </xdr:from>
    <xdr:to>
      <xdr:col>55</xdr:col>
      <xdr:colOff>88900</xdr:colOff>
      <xdr:row>98</xdr:row>
      <xdr:rowOff>129826</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3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2984</xdr:rowOff>
    </xdr:from>
    <xdr:ext cx="690189"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6049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56307</xdr:rowOff>
    </xdr:from>
    <xdr:to>
      <xdr:col>55</xdr:col>
      <xdr:colOff>88900</xdr:colOff>
      <xdr:row>92</xdr:row>
      <xdr:rowOff>56307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829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82152</xdr:rowOff>
    </xdr:from>
    <xdr:to>
      <xdr:col>55</xdr:col>
      <xdr:colOff>0</xdr:colOff>
      <xdr:row>98</xdr:row>
      <xdr:rowOff>97030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9639300" y="16884252"/>
          <a:ext cx="838200" cy="1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28340</xdr:rowOff>
    </xdr:from>
    <xdr:ext cx="599010"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6589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5463</xdr:rowOff>
    </xdr:from>
    <xdr:to>
      <xdr:col>55</xdr:col>
      <xdr:colOff>50800</xdr:colOff>
      <xdr:row>98</xdr:row>
      <xdr:rowOff>107063</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97030</xdr:rowOff>
    </xdr:from>
    <xdr:to>
      <xdr:col>50</xdr:col>
      <xdr:colOff>114300</xdr:colOff>
      <xdr:row>98</xdr:row>
      <xdr:rowOff>102611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8750300" y="16899130"/>
          <a:ext cx="889000" cy="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3113</xdr:rowOff>
    </xdr:from>
    <xdr:to>
      <xdr:col>50</xdr:col>
      <xdr:colOff>165100</xdr:colOff>
      <xdr:row>98</xdr:row>
      <xdr:rowOff>104713</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121240</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39795" y="16580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67373</xdr:rowOff>
    </xdr:from>
    <xdr:to>
      <xdr:col>45</xdr:col>
      <xdr:colOff>177800</xdr:colOff>
      <xdr:row>98</xdr:row>
      <xdr:rowOff>102611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7861300" y="16869473"/>
          <a:ext cx="889000" cy="35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237</xdr:rowOff>
    </xdr:from>
    <xdr:to>
      <xdr:col>46</xdr:col>
      <xdr:colOff>38100</xdr:colOff>
      <xdr:row>98</xdr:row>
      <xdr:rowOff>101837</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118364</xdr:rowOff>
    </xdr:from>
    <xdr:ext cx="59901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50795" y="16577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67373</xdr:rowOff>
    </xdr:from>
    <xdr:to>
      <xdr:col>41</xdr:col>
      <xdr:colOff>50800</xdr:colOff>
      <xdr:row>98</xdr:row>
      <xdr:rowOff>70007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6972300" y="16869473"/>
          <a:ext cx="889000" cy="2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53132</xdr:rowOff>
    </xdr:from>
    <xdr:to>
      <xdr:col>41</xdr:col>
      <xdr:colOff>101600</xdr:colOff>
      <xdr:row>98</xdr:row>
      <xdr:rowOff>154732</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85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145859</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94111" y="1694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58620</xdr:rowOff>
    </xdr:from>
    <xdr:to>
      <xdr:col>36</xdr:col>
      <xdr:colOff>165100</xdr:colOff>
      <xdr:row>98</xdr:row>
      <xdr:rowOff>160220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86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151347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705111" y="16953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31352</xdr:rowOff>
    </xdr:from>
    <xdr:to>
      <xdr:col>55</xdr:col>
      <xdr:colOff>50800</xdr:colOff>
      <xdr:row>98</xdr:row>
      <xdr:rowOff>132952</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83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155341</xdr:rowOff>
    </xdr:from>
    <xdr:ext cx="599010"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785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46230</xdr:rowOff>
    </xdr:from>
    <xdr:to>
      <xdr:col>50</xdr:col>
      <xdr:colOff>165100</xdr:colOff>
      <xdr:row>98</xdr:row>
      <xdr:rowOff>147830</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84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138957</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72111" y="1694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51811</xdr:rowOff>
    </xdr:from>
    <xdr:to>
      <xdr:col>46</xdr:col>
      <xdr:colOff>38100</xdr:colOff>
      <xdr:row>98</xdr:row>
      <xdr:rowOff>153411</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85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144538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946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16573</xdr:rowOff>
    </xdr:from>
    <xdr:to>
      <xdr:col>41</xdr:col>
      <xdr:colOff>101600</xdr:colOff>
      <xdr:row>98</xdr:row>
      <xdr:rowOff>118173</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818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134700</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61795" y="16593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19207</xdr:rowOff>
    </xdr:from>
    <xdr:to>
      <xdr:col>36</xdr:col>
      <xdr:colOff>165100</xdr:colOff>
      <xdr:row>98</xdr:row>
      <xdr:rowOff>120807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82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137334</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672795" y="16596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130808</xdr:rowOff>
    </xdr:from>
    <xdr:to>
      <xdr:col>85</xdr:col>
      <xdr:colOff>126364</xdr:colOff>
      <xdr:row>39</xdr:row>
      <xdr:rowOff>98878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274308"/>
          <a:ext cx="1269" cy="151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77485</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49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130808</xdr:rowOff>
    </xdr:from>
    <xdr:to>
      <xdr:col>86</xdr:col>
      <xdr:colOff>25400</xdr:colOff>
      <xdr:row>30</xdr:row>
      <xdr:rowOff>130808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274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68576</xdr:rowOff>
    </xdr:from>
    <xdr:to>
      <xdr:col>85</xdr:col>
      <xdr:colOff>127000</xdr:colOff>
      <xdr:row>39</xdr:row>
      <xdr:rowOff>5084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583676"/>
          <a:ext cx="838200" cy="107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132060</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647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153633</xdr:rowOff>
    </xdr:from>
    <xdr:to>
      <xdr:col>85</xdr:col>
      <xdr:colOff>177800</xdr:colOff>
      <xdr:row>39</xdr:row>
      <xdr:rowOff>83783</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6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159334</xdr:rowOff>
    </xdr:from>
    <xdr:to>
      <xdr:col>81</xdr:col>
      <xdr:colOff>50800</xdr:colOff>
      <xdr:row>38</xdr:row>
      <xdr:rowOff>68576</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502984"/>
          <a:ext cx="889000" cy="80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150164</xdr:rowOff>
    </xdr:from>
    <xdr:to>
      <xdr:col>81</xdr:col>
      <xdr:colOff>101600</xdr:colOff>
      <xdr:row>39</xdr:row>
      <xdr:rowOff>80314</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66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71441</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14111" y="675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159334</xdr:rowOff>
    </xdr:from>
    <xdr:to>
      <xdr:col>76</xdr:col>
      <xdr:colOff>114300</xdr:colOff>
      <xdr:row>38</xdr:row>
      <xdr:rowOff>72900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3703300" y="6502984"/>
          <a:ext cx="889000" cy="85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135123</xdr:rowOff>
    </xdr:from>
    <xdr:to>
      <xdr:col>76</xdr:col>
      <xdr:colOff>165100</xdr:colOff>
      <xdr:row>39</xdr:row>
      <xdr:rowOff>65273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56400</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25111" y="6742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72900</xdr:rowOff>
    </xdr:from>
    <xdr:to>
      <xdr:col>71</xdr:col>
      <xdr:colOff>177800</xdr:colOff>
      <xdr:row>39</xdr:row>
      <xdr:rowOff>81031</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2814300" y="6588000"/>
          <a:ext cx="889000" cy="179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6731</xdr:rowOff>
    </xdr:from>
    <xdr:to>
      <xdr:col>72</xdr:col>
      <xdr:colOff>38100</xdr:colOff>
      <xdr:row>39</xdr:row>
      <xdr:rowOff>108331</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693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99458</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36111" y="678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6855</xdr:rowOff>
    </xdr:from>
    <xdr:to>
      <xdr:col>67</xdr:col>
      <xdr:colOff>101600</xdr:colOff>
      <xdr:row>39</xdr:row>
      <xdr:rowOff>108455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69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124982</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47111" y="6468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125734</xdr:rowOff>
    </xdr:from>
    <xdr:to>
      <xdr:col>85</xdr:col>
      <xdr:colOff>177800</xdr:colOff>
      <xdr:row>39</xdr:row>
      <xdr:rowOff>55884</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40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85111</xdr:rowOff>
    </xdr:from>
    <xdr:ext cx="534377"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42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17776</xdr:rowOff>
    </xdr:from>
    <xdr:to>
      <xdr:col>81</xdr:col>
      <xdr:colOff>101600</xdr:colOff>
      <xdr:row>38</xdr:row>
      <xdr:rowOff>119376</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532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135903</xdr:rowOff>
    </xdr:from>
    <xdr:ext cx="534377"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14111" y="6308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108533</xdr:rowOff>
    </xdr:from>
    <xdr:to>
      <xdr:col>76</xdr:col>
      <xdr:colOff>165100</xdr:colOff>
      <xdr:row>38</xdr:row>
      <xdr:rowOff>38683</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45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55210</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25111" y="6227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22100</xdr:rowOff>
    </xdr:from>
    <xdr:to>
      <xdr:col>72</xdr:col>
      <xdr:colOff>38100</xdr:colOff>
      <xdr:row>38</xdr:row>
      <xdr:rowOff>123700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53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140227</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36111" y="631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30231</xdr:rowOff>
    </xdr:from>
    <xdr:to>
      <xdr:col>67</xdr:col>
      <xdr:colOff>101600</xdr:colOff>
      <xdr:row>39</xdr:row>
      <xdr:rowOff>131831</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716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122958</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579428" y="6809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73</xdr:row>
      <xdr:rowOff>168927</xdr:rowOff>
    </xdr:from>
    <xdr:ext cx="685572"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760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71</xdr:row>
      <xdr:rowOff>130827</xdr:rowOff>
    </xdr:from>
    <xdr:ext cx="685572"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760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77441</xdr:rowOff>
    </xdr:from>
    <xdr:to>
      <xdr:col>85</xdr:col>
      <xdr:colOff>126364</xdr:colOff>
      <xdr:row>79</xdr:row>
      <xdr:rowOff>44450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078941"/>
          <a:ext cx="1269" cy="151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24118</xdr:rowOff>
    </xdr:from>
    <xdr:ext cx="690189"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8541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1,981,705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77441</xdr:rowOff>
    </xdr:from>
    <xdr:to>
      <xdr:col>86</xdr:col>
      <xdr:colOff>25400</xdr:colOff>
      <xdr:row>70</xdr:row>
      <xdr:rowOff>77441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078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11157</xdr:rowOff>
    </xdr:from>
    <xdr:to>
      <xdr:col>85</xdr:col>
      <xdr:colOff>127000</xdr:colOff>
      <xdr:row>79</xdr:row>
      <xdr:rowOff>11556</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5481300" y="13555707"/>
          <a:ext cx="838200" cy="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63039</xdr:rowOff>
    </xdr:from>
    <xdr:ext cx="599010"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3264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40162</xdr:rowOff>
    </xdr:from>
    <xdr:to>
      <xdr:col>85</xdr:col>
      <xdr:colOff>177800</xdr:colOff>
      <xdr:row>78</xdr:row>
      <xdr:rowOff>141762</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41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11556</xdr:rowOff>
    </xdr:from>
    <xdr:to>
      <xdr:col>81</xdr:col>
      <xdr:colOff>50800</xdr:colOff>
      <xdr:row>79</xdr:row>
      <xdr:rowOff>12247</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556106"/>
          <a:ext cx="889000" cy="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50963</xdr:rowOff>
    </xdr:from>
    <xdr:to>
      <xdr:col>81</xdr:col>
      <xdr:colOff>101600</xdr:colOff>
      <xdr:row>78</xdr:row>
      <xdr:rowOff>152563</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42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169090</xdr:rowOff>
    </xdr:from>
    <xdr:ext cx="59901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181795" y="13199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12081</xdr:rowOff>
    </xdr:from>
    <xdr:to>
      <xdr:col>76</xdr:col>
      <xdr:colOff>114300</xdr:colOff>
      <xdr:row>79</xdr:row>
      <xdr:rowOff>12247</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3703300" y="13556631"/>
          <a:ext cx="889000" cy="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48938</xdr:rowOff>
    </xdr:from>
    <xdr:to>
      <xdr:col>76</xdr:col>
      <xdr:colOff>165100</xdr:colOff>
      <xdr:row>78</xdr:row>
      <xdr:rowOff>150538</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4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167065</xdr:rowOff>
    </xdr:from>
    <xdr:ext cx="59901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292795" y="13197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12081</xdr:rowOff>
    </xdr:from>
    <xdr:to>
      <xdr:col>71</xdr:col>
      <xdr:colOff>177800</xdr:colOff>
      <xdr:row>79</xdr:row>
      <xdr:rowOff>13224</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556631"/>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110530</xdr:rowOff>
    </xdr:from>
    <xdr:to>
      <xdr:col>72</xdr:col>
      <xdr:colOff>38100</xdr:colOff>
      <xdr:row>79</xdr:row>
      <xdr:rowOff>40680</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48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57207</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36111" y="1325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107945</xdr:rowOff>
    </xdr:from>
    <xdr:to>
      <xdr:col>67</xdr:col>
      <xdr:colOff>101600</xdr:colOff>
      <xdr:row>79</xdr:row>
      <xdr:rowOff>38095</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481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54622</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47111" y="1325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131807</xdr:rowOff>
    </xdr:from>
    <xdr:to>
      <xdr:col>85</xdr:col>
      <xdr:colOff>177800</xdr:colOff>
      <xdr:row>79</xdr:row>
      <xdr:rowOff>61957</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504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46734</xdr:rowOff>
    </xdr:from>
    <xdr:ext cx="534377"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419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132206</xdr:rowOff>
    </xdr:from>
    <xdr:to>
      <xdr:col>81</xdr:col>
      <xdr:colOff>101600</xdr:colOff>
      <xdr:row>79</xdr:row>
      <xdr:rowOff>62356</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505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53483</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3598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132897</xdr:rowOff>
    </xdr:from>
    <xdr:to>
      <xdr:col>76</xdr:col>
      <xdr:colOff>165100</xdr:colOff>
      <xdr:row>79</xdr:row>
      <xdr:rowOff>63047</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50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54174</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598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132731</xdr:rowOff>
    </xdr:from>
    <xdr:to>
      <xdr:col>72</xdr:col>
      <xdr:colOff>38100</xdr:colOff>
      <xdr:row>79</xdr:row>
      <xdr:rowOff>62881</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50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54008</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598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133874</xdr:rowOff>
    </xdr:from>
    <xdr:to>
      <xdr:col>67</xdr:col>
      <xdr:colOff>101600</xdr:colOff>
      <xdr:row>79</xdr:row>
      <xdr:rowOff>64024</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50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55151</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599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110765</xdr:rowOff>
    </xdr:from>
    <xdr:to>
      <xdr:col>85</xdr:col>
      <xdr:colOff>126364</xdr:colOff>
      <xdr:row>98</xdr:row>
      <xdr:rowOff>139526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541265"/>
          <a:ext cx="1269" cy="1400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143353</xdr:rowOff>
    </xdr:from>
    <xdr:ext cx="378565"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6945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139526</xdr:rowOff>
    </xdr:from>
    <xdr:to>
      <xdr:col>86</xdr:col>
      <xdr:colOff>25400</xdr:colOff>
      <xdr:row>98</xdr:row>
      <xdr:rowOff>139526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941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57442</xdr:rowOff>
    </xdr:from>
    <xdr:ext cx="690189"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3164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110765</xdr:rowOff>
    </xdr:from>
    <xdr:to>
      <xdr:col>86</xdr:col>
      <xdr:colOff>25400</xdr:colOff>
      <xdr:row>90</xdr:row>
      <xdr:rowOff>110765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541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154029</xdr:rowOff>
    </xdr:from>
    <xdr:to>
      <xdr:col>85</xdr:col>
      <xdr:colOff>127000</xdr:colOff>
      <xdr:row>98</xdr:row>
      <xdr:rowOff>5116</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5481300" y="16784679"/>
          <a:ext cx="838200" cy="22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96327</xdr:rowOff>
    </xdr:from>
    <xdr:ext cx="599010"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7269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117900</xdr:rowOff>
    </xdr:from>
    <xdr:to>
      <xdr:col>85</xdr:col>
      <xdr:colOff>177800</xdr:colOff>
      <xdr:row>98</xdr:row>
      <xdr:rowOff>48050</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5116</xdr:rowOff>
    </xdr:from>
    <xdr:to>
      <xdr:col>81</xdr:col>
      <xdr:colOff>50800</xdr:colOff>
      <xdr:row>98</xdr:row>
      <xdr:rowOff>41419</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807216"/>
          <a:ext cx="889000" cy="3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54332</xdr:rowOff>
    </xdr:from>
    <xdr:to>
      <xdr:col>81</xdr:col>
      <xdr:colOff>101600</xdr:colOff>
      <xdr:row>97</xdr:row>
      <xdr:rowOff>155932</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1009</xdr:rowOff>
    </xdr:from>
    <xdr:ext cx="599010"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181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41419</xdr:rowOff>
    </xdr:from>
    <xdr:to>
      <xdr:col>76</xdr:col>
      <xdr:colOff>114300</xdr:colOff>
      <xdr:row>98</xdr:row>
      <xdr:rowOff>47079</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843519"/>
          <a:ext cx="889000" cy="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19740</xdr:rowOff>
    </xdr:from>
    <xdr:to>
      <xdr:col>76</xdr:col>
      <xdr:colOff>165100</xdr:colOff>
      <xdr:row>98</xdr:row>
      <xdr:rowOff>121340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112467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91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47079</xdr:rowOff>
    </xdr:from>
    <xdr:to>
      <xdr:col>71</xdr:col>
      <xdr:colOff>177800</xdr:colOff>
      <xdr:row>98</xdr:row>
      <xdr:rowOff>80947</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849179"/>
          <a:ext cx="889000" cy="33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43959</xdr:rowOff>
    </xdr:from>
    <xdr:to>
      <xdr:col>72</xdr:col>
      <xdr:colOff>38100</xdr:colOff>
      <xdr:row>98</xdr:row>
      <xdr:rowOff>145559</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46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136686</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938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44135</xdr:rowOff>
    </xdr:from>
    <xdr:to>
      <xdr:col>67</xdr:col>
      <xdr:colOff>101600</xdr:colOff>
      <xdr:row>98</xdr:row>
      <xdr:rowOff>145735</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846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136862</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93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103229</xdr:rowOff>
    </xdr:from>
    <xdr:to>
      <xdr:col>85</xdr:col>
      <xdr:colOff>177800</xdr:colOff>
      <xdr:row>98</xdr:row>
      <xdr:rowOff>33379</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733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126106</xdr:rowOff>
    </xdr:from>
    <xdr:ext cx="599010"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585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125766</xdr:rowOff>
    </xdr:from>
    <xdr:to>
      <xdr:col>81</xdr:col>
      <xdr:colOff>101600</xdr:colOff>
      <xdr:row>98</xdr:row>
      <xdr:rowOff>55916</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75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47043</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181795" y="16849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162069</xdr:rowOff>
    </xdr:from>
    <xdr:to>
      <xdr:col>76</xdr:col>
      <xdr:colOff>165100</xdr:colOff>
      <xdr:row>98</xdr:row>
      <xdr:rowOff>92219</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792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108746</xdr:rowOff>
    </xdr:from>
    <xdr:ext cx="59901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292795" y="16567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167729</xdr:rowOff>
    </xdr:from>
    <xdr:to>
      <xdr:col>72</xdr:col>
      <xdr:colOff>38100</xdr:colOff>
      <xdr:row>98</xdr:row>
      <xdr:rowOff>97879</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798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114406</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03795" y="16573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30147</xdr:rowOff>
    </xdr:from>
    <xdr:to>
      <xdr:col>67</xdr:col>
      <xdr:colOff>101600</xdr:colOff>
      <xdr:row>98</xdr:row>
      <xdr:rowOff>131747</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832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148274</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607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27777</xdr:rowOff>
    </xdr:from>
    <xdr:to>
      <xdr:col>116</xdr:col>
      <xdr:colOff>62864</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171277"/>
          <a:ext cx="1269" cy="1483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145904</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4946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27777</xdr:rowOff>
    </xdr:from>
    <xdr:to>
      <xdr:col>116</xdr:col>
      <xdr:colOff>152400</xdr:colOff>
      <xdr:row>30</xdr:row>
      <xdr:rowOff>27777</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171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27777</xdr:rowOff>
    </xdr:from>
    <xdr:to>
      <xdr:col>116</xdr:col>
      <xdr:colOff>63500</xdr:colOff>
      <xdr:row>38</xdr:row>
      <xdr:rowOff>9032</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flipV="1">
          <a:off x="21323300" y="5171277"/>
          <a:ext cx="838200" cy="1352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152000</xdr:rowOff>
    </xdr:from>
    <xdr:ext cx="378565"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4956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2123</xdr:rowOff>
    </xdr:from>
    <xdr:to>
      <xdr:col>116</xdr:col>
      <xdr:colOff>114300</xdr:colOff>
      <xdr:row>38</xdr:row>
      <xdr:rowOff>103723</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51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9032</xdr:rowOff>
    </xdr:from>
    <xdr:to>
      <xdr:col>111</xdr:col>
      <xdr:colOff>177800</xdr:colOff>
      <xdr:row>38</xdr:row>
      <xdr:rowOff>11409</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0434300" y="6524132"/>
          <a:ext cx="889000" cy="2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133797</xdr:rowOff>
    </xdr:from>
    <xdr:to>
      <xdr:col>112</xdr:col>
      <xdr:colOff>38100</xdr:colOff>
      <xdr:row>38</xdr:row>
      <xdr:rowOff>63946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47744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55074</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57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11409</xdr:rowOff>
    </xdr:from>
    <xdr:to>
      <xdr:col>107</xdr:col>
      <xdr:colOff>50800</xdr:colOff>
      <xdr:row>38</xdr:row>
      <xdr:rowOff>12690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19545300" y="6526509"/>
          <a:ext cx="889000" cy="1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47556</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169875</xdr:rowOff>
    </xdr:from>
    <xdr:to>
      <xdr:col>102</xdr:col>
      <xdr:colOff>114300</xdr:colOff>
      <xdr:row>38</xdr:row>
      <xdr:rowOff>12690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513525"/>
          <a:ext cx="889000" cy="1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127122</xdr:rowOff>
    </xdr:from>
    <xdr:to>
      <xdr:col>102</xdr:col>
      <xdr:colOff>165100</xdr:colOff>
      <xdr:row>38</xdr:row>
      <xdr:rowOff>57272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47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73799</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24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90729</xdr:rowOff>
    </xdr:from>
    <xdr:to>
      <xdr:col>98</xdr:col>
      <xdr:colOff>38100</xdr:colOff>
      <xdr:row>38</xdr:row>
      <xdr:rowOff>20879</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434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37406</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21428" y="6209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29</xdr:row>
      <xdr:rowOff>148427</xdr:rowOff>
    </xdr:from>
    <xdr:to>
      <xdr:col>116</xdr:col>
      <xdr:colOff>114300</xdr:colOff>
      <xdr:row>30</xdr:row>
      <xdr:rowOff>78577</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512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29</xdr:row>
      <xdr:rowOff>101454</xdr:rowOff>
    </xdr:from>
    <xdr:ext cx="534377"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5073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129682</xdr:rowOff>
    </xdr:from>
    <xdr:to>
      <xdr:col>112</xdr:col>
      <xdr:colOff>38100</xdr:colOff>
      <xdr:row>38</xdr:row>
      <xdr:rowOff>59832</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473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76359</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248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132060</xdr:rowOff>
    </xdr:from>
    <xdr:to>
      <xdr:col>107</xdr:col>
      <xdr:colOff>101600</xdr:colOff>
      <xdr:row>38</xdr:row>
      <xdr:rowOff>62210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47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53336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568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133340</xdr:rowOff>
    </xdr:from>
    <xdr:to>
      <xdr:col>102</xdr:col>
      <xdr:colOff>165100</xdr:colOff>
      <xdr:row>38</xdr:row>
      <xdr:rowOff>63490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47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54617</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10428" y="6569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119075</xdr:rowOff>
    </xdr:from>
    <xdr:to>
      <xdr:col>98</xdr:col>
      <xdr:colOff>38100</xdr:colOff>
      <xdr:row>38</xdr:row>
      <xdr:rowOff>49225</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462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40352</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21428" y="6555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31517</xdr:rowOff>
    </xdr:from>
    <xdr:to>
      <xdr:col>116</xdr:col>
      <xdr:colOff>62864</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775467"/>
          <a:ext cx="1269" cy="1438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106054</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216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149644</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50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31517</xdr:rowOff>
    </xdr:from>
    <xdr:to>
      <xdr:col>116</xdr:col>
      <xdr:colOff>152400</xdr:colOff>
      <xdr:row>51</xdr:row>
      <xdr:rowOff>31517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775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23505</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9676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628</xdr:rowOff>
    </xdr:from>
    <xdr:to>
      <xdr:col>116</xdr:col>
      <xdr:colOff>114300</xdr:colOff>
      <xdr:row>59</xdr:row>
      <xdr:rowOff>102228</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116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7551</xdr:rowOff>
    </xdr:from>
    <xdr:to>
      <xdr:col>112</xdr:col>
      <xdr:colOff>38100</xdr:colOff>
      <xdr:row>59</xdr:row>
      <xdr:rowOff>109151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125678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898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87416</xdr:rowOff>
    </xdr:from>
    <xdr:to>
      <xdr:col>107</xdr:col>
      <xdr:colOff>50800</xdr:colOff>
      <xdr:row>59</xdr:row>
      <xdr:rowOff>98878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202966"/>
          <a:ext cx="889000" cy="1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147444</xdr:rowOff>
    </xdr:from>
    <xdr:to>
      <xdr:col>107</xdr:col>
      <xdr:colOff>101600</xdr:colOff>
      <xdr:row>59</xdr:row>
      <xdr:rowOff>77594</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94121</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86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87416</xdr:rowOff>
    </xdr:from>
    <xdr:to>
      <xdr:col>102</xdr:col>
      <xdr:colOff>114300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18656300" y="10202966"/>
          <a:ext cx="889000" cy="1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12232</xdr:rowOff>
    </xdr:from>
    <xdr:to>
      <xdr:col>102</xdr:col>
      <xdr:colOff>165100</xdr:colOff>
      <xdr:row>59</xdr:row>
      <xdr:rowOff>113832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127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130359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90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23118</xdr:rowOff>
    </xdr:from>
    <xdr:to>
      <xdr:col>98</xdr:col>
      <xdr:colOff>38100</xdr:colOff>
      <xdr:row>59</xdr:row>
      <xdr:rowOff>124718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138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141245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913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150504</xdr:rowOff>
    </xdr:from>
    <xdr:ext cx="249299"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0946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36616</xdr:rowOff>
    </xdr:from>
    <xdr:to>
      <xdr:col>102</xdr:col>
      <xdr:colOff>165100</xdr:colOff>
      <xdr:row>59</xdr:row>
      <xdr:rowOff>138216</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52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129343</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10244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11260</xdr:rowOff>
    </xdr:from>
    <xdr:to>
      <xdr:col>116</xdr:col>
      <xdr:colOff>62864</xdr:colOff>
      <xdr:row>78</xdr:row>
      <xdr:rowOff>159944</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012760"/>
          <a:ext cx="1269" cy="1520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163771</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53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159944</xdr:rowOff>
    </xdr:from>
    <xdr:to>
      <xdr:col>116</xdr:col>
      <xdr:colOff>152400</xdr:colOff>
      <xdr:row>78</xdr:row>
      <xdr:rowOff>159944</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533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129387</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787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11260</xdr:rowOff>
    </xdr:from>
    <xdr:to>
      <xdr:col>116</xdr:col>
      <xdr:colOff>152400</xdr:colOff>
      <xdr:row>70</xdr:row>
      <xdr:rowOff>11260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01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163730</xdr:rowOff>
    </xdr:from>
    <xdr:to>
      <xdr:col>116</xdr:col>
      <xdr:colOff>63500</xdr:colOff>
      <xdr:row>76</xdr:row>
      <xdr:rowOff>4170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1323300" y="13022480"/>
          <a:ext cx="838200" cy="11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87532</xdr:rowOff>
    </xdr:from>
    <xdr:ext cx="599010"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1177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109105</xdr:rowOff>
    </xdr:from>
    <xdr:to>
      <xdr:col>116</xdr:col>
      <xdr:colOff>114300</xdr:colOff>
      <xdr:row>77</xdr:row>
      <xdr:rowOff>39255</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4170</xdr:rowOff>
    </xdr:from>
    <xdr:to>
      <xdr:col>111</xdr:col>
      <xdr:colOff>177800</xdr:colOff>
      <xdr:row>76</xdr:row>
      <xdr:rowOff>20687</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0434300" y="13034370"/>
          <a:ext cx="889000" cy="16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132471</xdr:rowOff>
    </xdr:from>
    <xdr:to>
      <xdr:col>112</xdr:col>
      <xdr:colOff>38100</xdr:colOff>
      <xdr:row>77</xdr:row>
      <xdr:rowOff>62621</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53748</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32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20687</xdr:rowOff>
    </xdr:from>
    <xdr:to>
      <xdr:col>107</xdr:col>
      <xdr:colOff>50800</xdr:colOff>
      <xdr:row>76</xdr:row>
      <xdr:rowOff>44861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3050887"/>
          <a:ext cx="889000" cy="24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157882</xdr:rowOff>
    </xdr:from>
    <xdr:to>
      <xdr:col>107</xdr:col>
      <xdr:colOff>101600</xdr:colOff>
      <xdr:row>77</xdr:row>
      <xdr:rowOff>88032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79159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32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44861</xdr:rowOff>
    </xdr:from>
    <xdr:to>
      <xdr:col>102</xdr:col>
      <xdr:colOff>114300</xdr:colOff>
      <xdr:row>76</xdr:row>
      <xdr:rowOff>58440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8656300" y="13075061"/>
          <a:ext cx="889000" cy="13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140348</xdr:rowOff>
    </xdr:from>
    <xdr:to>
      <xdr:col>102</xdr:col>
      <xdr:colOff>165100</xdr:colOff>
      <xdr:row>78</xdr:row>
      <xdr:rowOff>70498</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3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61625</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78111" y="13434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148757</xdr:rowOff>
    </xdr:from>
    <xdr:to>
      <xdr:col>98</xdr:col>
      <xdr:colOff>38100</xdr:colOff>
      <xdr:row>78</xdr:row>
      <xdr:rowOff>78907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350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70034</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89111" y="13443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112929</xdr:rowOff>
    </xdr:from>
    <xdr:to>
      <xdr:col>116</xdr:col>
      <xdr:colOff>114300</xdr:colOff>
      <xdr:row>76</xdr:row>
      <xdr:rowOff>43080</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297167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135806</xdr:rowOff>
    </xdr:from>
    <xdr:ext cx="599010"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823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124820</xdr:rowOff>
    </xdr:from>
    <xdr:to>
      <xdr:col>112</xdr:col>
      <xdr:colOff>38100</xdr:colOff>
      <xdr:row>76</xdr:row>
      <xdr:rowOff>54970</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2983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71497</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2758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141338</xdr:rowOff>
    </xdr:from>
    <xdr:to>
      <xdr:col>107</xdr:col>
      <xdr:colOff>101600</xdr:colOff>
      <xdr:row>76</xdr:row>
      <xdr:rowOff>71487</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00008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88015</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2775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165511</xdr:rowOff>
    </xdr:from>
    <xdr:to>
      <xdr:col>102</xdr:col>
      <xdr:colOff>165100</xdr:colOff>
      <xdr:row>76</xdr:row>
      <xdr:rowOff>95661</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02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112187</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2799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7640</xdr:rowOff>
    </xdr:from>
    <xdr:to>
      <xdr:col>98</xdr:col>
      <xdr:colOff>38100</xdr:colOff>
      <xdr:row>76</xdr:row>
      <xdr:rowOff>109240</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303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125766</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2813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a:t>
          </a:r>
          <a:r>
            <a:rPr kumimoji="1" lang="en-US" altLang="ja-JP" sz="1300">
              <a:latin typeface="ＭＳ Ｐゴシック" panose="020B0600070205080204" pitchFamily="50" charset="-128"/>
              <a:ea typeface="ＭＳ Ｐゴシック" panose="020B0600070205080204" pitchFamily="50" charset="-128"/>
            </a:rPr>
            <a:t>94</a:t>
          </a:r>
          <a:r>
            <a:rPr kumimoji="1" lang="ja-JP" altLang="en-US" sz="1300">
              <a:latin typeface="ＭＳ Ｐゴシック" panose="020B0600070205080204" pitchFamily="50" charset="-128"/>
              <a:ea typeface="ＭＳ Ｐゴシック" panose="020B0600070205080204" pitchFamily="50" charset="-128"/>
            </a:rPr>
            <a:t>団体と比較して一人当たりコストが高い主な項目は、災害復旧事業費が</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位、投資及び出資金が</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位、扶助費が</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位、繰出金が</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位となっている。災害復旧事業費は、令和元年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月に発生した台風第</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号災害に伴う山葵田や林道の災害復旧費が高額となったことによる。投資及び出資金は、町立病院の整備のために出資金として支出を行ったもの。扶助費は、少子化対策により子育て世帯が増加し、保育所措置費が高く、上昇傾向にあることによる。繰出金については、平成</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ヶ年計画により整備を実施した下水道整備事業の起債の本格的な償還が始まり、その償還の財源として一般会計からの繰出金に頼らざるを得ないこと、高齢化の進行（高齢化率</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％超）に伴い、後期高齢者医療保険、介護保険の給付費が多額となっていることなどから類似団体と比較して高い水準となっている。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4,746
4,685
225.53
7,652,031
7,356,246
242,755
2,828,157
1,651,257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161389</xdr:rowOff>
    </xdr:from>
    <xdr:to>
      <xdr:col>24</xdr:col>
      <xdr:colOff>62865</xdr:colOff>
      <xdr:row>39</xdr:row>
      <xdr:rowOff>12227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304889"/>
          <a:ext cx="1270" cy="1393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16054</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702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12227</xdr:rowOff>
    </xdr:from>
    <xdr:to>
      <xdr:col>24</xdr:col>
      <xdr:colOff>152400</xdr:colOff>
      <xdr:row>39</xdr:row>
      <xdr:rowOff>12227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8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108066</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8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106,482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161389</xdr:rowOff>
    </xdr:from>
    <xdr:to>
      <xdr:col>24</xdr:col>
      <xdr:colOff>152400</xdr:colOff>
      <xdr:row>30</xdr:row>
      <xdr:rowOff>161389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304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40016</xdr:rowOff>
    </xdr:from>
    <xdr:to>
      <xdr:col>24</xdr:col>
      <xdr:colOff>63500</xdr:colOff>
      <xdr:row>38</xdr:row>
      <xdr:rowOff>47174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3797300" y="6555116"/>
          <a:ext cx="838200" cy="7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158697</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3308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135820</xdr:rowOff>
    </xdr:from>
    <xdr:to>
      <xdr:col>24</xdr:col>
      <xdr:colOff>114300</xdr:colOff>
      <xdr:row>38</xdr:row>
      <xdr:rowOff>65970</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47174</xdr:rowOff>
    </xdr:from>
    <xdr:to>
      <xdr:col>19</xdr:col>
      <xdr:colOff>177800</xdr:colOff>
      <xdr:row>38</xdr:row>
      <xdr:rowOff>48346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908300" y="6562274"/>
          <a:ext cx="889000" cy="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157380</xdr:rowOff>
    </xdr:from>
    <xdr:to>
      <xdr:col>20</xdr:col>
      <xdr:colOff>38100</xdr:colOff>
      <xdr:row>38</xdr:row>
      <xdr:rowOff>87530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104057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27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42973</xdr:rowOff>
    </xdr:from>
    <xdr:to>
      <xdr:col>15</xdr:col>
      <xdr:colOff>50800</xdr:colOff>
      <xdr:row>38</xdr:row>
      <xdr:rowOff>48346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2019300" y="6558073"/>
          <a:ext cx="889000" cy="5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157109</xdr:rowOff>
    </xdr:from>
    <xdr:to>
      <xdr:col>15</xdr:col>
      <xdr:colOff>101600</xdr:colOff>
      <xdr:row>38</xdr:row>
      <xdr:rowOff>87258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103786</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27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42973</xdr:rowOff>
    </xdr:from>
    <xdr:to>
      <xdr:col>10</xdr:col>
      <xdr:colOff>114300</xdr:colOff>
      <xdr:row>38</xdr:row>
      <xdr:rowOff>58104</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flipV="1">
          <a:off x="1130300" y="6558073"/>
          <a:ext cx="889000" cy="15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122733</xdr:rowOff>
    </xdr:from>
    <xdr:to>
      <xdr:col>10</xdr:col>
      <xdr:colOff>165100</xdr:colOff>
      <xdr:row>39</xdr:row>
      <xdr:rowOff>52883</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63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39</xdr:row>
      <xdr:rowOff>44010</xdr:rowOff>
    </xdr:from>
    <xdr:ext cx="469744"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84428" y="6730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122547</xdr:rowOff>
    </xdr:from>
    <xdr:to>
      <xdr:col>6</xdr:col>
      <xdr:colOff>38100</xdr:colOff>
      <xdr:row>39</xdr:row>
      <xdr:rowOff>52697</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637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39</xdr:row>
      <xdr:rowOff>43824</xdr:rowOff>
    </xdr:from>
    <xdr:ext cx="469744"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95428" y="6730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160666</xdr:rowOff>
    </xdr:from>
    <xdr:to>
      <xdr:col>24</xdr:col>
      <xdr:colOff>114300</xdr:colOff>
      <xdr:row>38</xdr:row>
      <xdr:rowOff>90816</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504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139093</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482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167824</xdr:rowOff>
    </xdr:from>
    <xdr:to>
      <xdr:col>20</xdr:col>
      <xdr:colOff>38100</xdr:colOff>
      <xdr:row>38</xdr:row>
      <xdr:rowOff>97974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51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89101</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660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168996</xdr:rowOff>
    </xdr:from>
    <xdr:to>
      <xdr:col>15</xdr:col>
      <xdr:colOff>101600</xdr:colOff>
      <xdr:row>38</xdr:row>
      <xdr:rowOff>99146</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512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90273</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6605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163623</xdr:rowOff>
    </xdr:from>
    <xdr:to>
      <xdr:col>10</xdr:col>
      <xdr:colOff>165100</xdr:colOff>
      <xdr:row>38</xdr:row>
      <xdr:rowOff>93773</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507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110301</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628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7304</xdr:rowOff>
    </xdr:from>
    <xdr:to>
      <xdr:col>6</xdr:col>
      <xdr:colOff>38100</xdr:colOff>
      <xdr:row>38</xdr:row>
      <xdr:rowOff>108904</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522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125431</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6297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14874</xdr:rowOff>
    </xdr:from>
    <xdr:to>
      <xdr:col>24</xdr:col>
      <xdr:colOff>62865</xdr:colOff>
      <xdr:row>59</xdr:row>
      <xdr:rowOff>1849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8758824"/>
          <a:ext cx="1270" cy="135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5676</xdr:rowOff>
    </xdr:from>
    <xdr:ext cx="599010"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121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1849</xdr:rowOff>
    </xdr:from>
    <xdr:to>
      <xdr:col>24</xdr:col>
      <xdr:colOff>152400</xdr:colOff>
      <xdr:row>59</xdr:row>
      <xdr:rowOff>1849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117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133001</xdr:rowOff>
    </xdr:from>
    <xdr:ext cx="690189"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85340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3,677,626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14874</xdr:rowOff>
    </xdr:from>
    <xdr:to>
      <xdr:col>24</xdr:col>
      <xdr:colOff>152400</xdr:colOff>
      <xdr:row>51</xdr:row>
      <xdr:rowOff>14874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8758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90302</xdr:rowOff>
    </xdr:from>
    <xdr:to>
      <xdr:col>24</xdr:col>
      <xdr:colOff>63500</xdr:colOff>
      <xdr:row>58</xdr:row>
      <xdr:rowOff>109017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3797300" y="10034402"/>
          <a:ext cx="838200" cy="18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12708</xdr:rowOff>
    </xdr:from>
    <xdr:ext cx="599010"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7853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161281</xdr:rowOff>
    </xdr:from>
    <xdr:to>
      <xdr:col>24</xdr:col>
      <xdr:colOff>114300</xdr:colOff>
      <xdr:row>58</xdr:row>
      <xdr:rowOff>91431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933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81952</xdr:rowOff>
    </xdr:from>
    <xdr:to>
      <xdr:col>19</xdr:col>
      <xdr:colOff>177800</xdr:colOff>
      <xdr:row>58</xdr:row>
      <xdr:rowOff>109017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908300" y="10026052"/>
          <a:ext cx="889000" cy="27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134181</xdr:rowOff>
    </xdr:from>
    <xdr:to>
      <xdr:col>20</xdr:col>
      <xdr:colOff>38100</xdr:colOff>
      <xdr:row>58</xdr:row>
      <xdr:rowOff>64331</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9906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80858</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497795" y="9682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81952</xdr:rowOff>
    </xdr:from>
    <xdr:to>
      <xdr:col>15</xdr:col>
      <xdr:colOff>50800</xdr:colOff>
      <xdr:row>58</xdr:row>
      <xdr:rowOff>142399</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2019300" y="10026052"/>
          <a:ext cx="889000" cy="60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160763</xdr:rowOff>
    </xdr:from>
    <xdr:to>
      <xdr:col>15</xdr:col>
      <xdr:colOff>101600</xdr:colOff>
      <xdr:row>58</xdr:row>
      <xdr:rowOff>90913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107440</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08795" y="9708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140113</xdr:rowOff>
    </xdr:from>
    <xdr:to>
      <xdr:col>10</xdr:col>
      <xdr:colOff>114300</xdr:colOff>
      <xdr:row>58</xdr:row>
      <xdr:rowOff>142399</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a:off x="1130300" y="10084213"/>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101288</xdr:rowOff>
    </xdr:from>
    <xdr:to>
      <xdr:col>10</xdr:col>
      <xdr:colOff>165100</xdr:colOff>
      <xdr:row>59</xdr:row>
      <xdr:rowOff>31438</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1004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22565</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19795" y="10138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102469</xdr:rowOff>
    </xdr:from>
    <xdr:to>
      <xdr:col>6</xdr:col>
      <xdr:colOff>38100</xdr:colOff>
      <xdr:row>59</xdr:row>
      <xdr:rowOff>32619</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1004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23746</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30795" y="10139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39502</xdr:rowOff>
    </xdr:from>
    <xdr:to>
      <xdr:col>24</xdr:col>
      <xdr:colOff>114300</xdr:colOff>
      <xdr:row>58</xdr:row>
      <xdr:rowOff>141102</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98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139708</xdr:rowOff>
    </xdr:from>
    <xdr:ext cx="599010"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912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58217</xdr:rowOff>
    </xdr:from>
    <xdr:to>
      <xdr:col>20</xdr:col>
      <xdr:colOff>38100</xdr:colOff>
      <xdr:row>58</xdr:row>
      <xdr:rowOff>159817</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10002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150944</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497795" y="10095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31152</xdr:rowOff>
    </xdr:from>
    <xdr:to>
      <xdr:col>15</xdr:col>
      <xdr:colOff>101600</xdr:colOff>
      <xdr:row>58</xdr:row>
      <xdr:rowOff>132752</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997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123879</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08795" y="10067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91599</xdr:rowOff>
    </xdr:from>
    <xdr:to>
      <xdr:col>10</xdr:col>
      <xdr:colOff>165100</xdr:colOff>
      <xdr:row>59</xdr:row>
      <xdr:rowOff>21749</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1003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38276</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19795" y="9810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89313</xdr:rowOff>
    </xdr:from>
    <xdr:to>
      <xdr:col>6</xdr:col>
      <xdr:colOff>38100</xdr:colOff>
      <xdr:row>59</xdr:row>
      <xdr:rowOff>19463</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1003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35990</xdr:rowOff>
    </xdr:from>
    <xdr:ext cx="599010"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30795" y="9808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157483</xdr:rowOff>
    </xdr:from>
    <xdr:to>
      <xdr:col>24</xdr:col>
      <xdr:colOff>62865</xdr:colOff>
      <xdr:row>79</xdr:row>
      <xdr:rowOff>62161</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30433"/>
          <a:ext cx="1270" cy="1276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65988</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610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62161</xdr:rowOff>
    </xdr:from>
    <xdr:to>
      <xdr:col>24</xdr:col>
      <xdr:colOff>152400</xdr:colOff>
      <xdr:row>79</xdr:row>
      <xdr:rowOff>62161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60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104160</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10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717,221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157483</xdr:rowOff>
    </xdr:from>
    <xdr:to>
      <xdr:col>24</xdr:col>
      <xdr:colOff>152400</xdr:colOff>
      <xdr:row>71</xdr:row>
      <xdr:rowOff>157483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3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30252</xdr:rowOff>
    </xdr:from>
    <xdr:to>
      <xdr:col>24</xdr:col>
      <xdr:colOff>63500</xdr:colOff>
      <xdr:row>78</xdr:row>
      <xdr:rowOff>42227</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3403352"/>
          <a:ext cx="838200" cy="11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150260</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1804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127383</xdr:rowOff>
    </xdr:from>
    <xdr:to>
      <xdr:col>24</xdr:col>
      <xdr:colOff>114300</xdr:colOff>
      <xdr:row>78</xdr:row>
      <xdr:rowOff>57533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30252</xdr:rowOff>
    </xdr:from>
    <xdr:to>
      <xdr:col>19</xdr:col>
      <xdr:colOff>177800</xdr:colOff>
      <xdr:row>78</xdr:row>
      <xdr:rowOff>49253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403352"/>
          <a:ext cx="889000" cy="19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129282</xdr:rowOff>
    </xdr:from>
    <xdr:to>
      <xdr:col>20</xdr:col>
      <xdr:colOff>38100</xdr:colOff>
      <xdr:row>78</xdr:row>
      <xdr:rowOff>59432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75959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10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134689</xdr:rowOff>
    </xdr:from>
    <xdr:to>
      <xdr:col>15</xdr:col>
      <xdr:colOff>50800</xdr:colOff>
      <xdr:row>78</xdr:row>
      <xdr:rowOff>49253</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3336339"/>
          <a:ext cx="889000" cy="86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151957</xdr:rowOff>
    </xdr:from>
    <xdr:to>
      <xdr:col>15</xdr:col>
      <xdr:colOff>101600</xdr:colOff>
      <xdr:row>78</xdr:row>
      <xdr:rowOff>82107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98634</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128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134689</xdr:rowOff>
    </xdr:from>
    <xdr:to>
      <xdr:col>10</xdr:col>
      <xdr:colOff>114300</xdr:colOff>
      <xdr:row>78</xdr:row>
      <xdr:rowOff>92677</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336339"/>
          <a:ext cx="889000" cy="129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156733</xdr:rowOff>
    </xdr:from>
    <xdr:to>
      <xdr:col>10</xdr:col>
      <xdr:colOff>165100</xdr:colOff>
      <xdr:row>79</xdr:row>
      <xdr:rowOff>86883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529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78010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622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166199</xdr:rowOff>
    </xdr:from>
    <xdr:to>
      <xdr:col>6</xdr:col>
      <xdr:colOff>38100</xdr:colOff>
      <xdr:row>79</xdr:row>
      <xdr:rowOff>96349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539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87476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632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162877</xdr:rowOff>
    </xdr:from>
    <xdr:to>
      <xdr:col>24</xdr:col>
      <xdr:colOff>114300</xdr:colOff>
      <xdr:row>78</xdr:row>
      <xdr:rowOff>93027</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36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141304</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342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150902</xdr:rowOff>
    </xdr:from>
    <xdr:to>
      <xdr:col>20</xdr:col>
      <xdr:colOff>38100</xdr:colOff>
      <xdr:row>78</xdr:row>
      <xdr:rowOff>81052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35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72179</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445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169903</xdr:rowOff>
    </xdr:from>
    <xdr:to>
      <xdr:col>15</xdr:col>
      <xdr:colOff>101600</xdr:colOff>
      <xdr:row>78</xdr:row>
      <xdr:rowOff>100053</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371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91180</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464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83889</xdr:rowOff>
    </xdr:from>
    <xdr:to>
      <xdr:col>10</xdr:col>
      <xdr:colOff>165100</xdr:colOff>
      <xdr:row>78</xdr:row>
      <xdr:rowOff>14039</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285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30566</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06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41877</xdr:rowOff>
    </xdr:from>
    <xdr:to>
      <xdr:col>6</xdr:col>
      <xdr:colOff>38100</xdr:colOff>
      <xdr:row>78</xdr:row>
      <xdr:rowOff>143477</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414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160004</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190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61300</xdr:rowOff>
    </xdr:from>
    <xdr:to>
      <xdr:col>24</xdr:col>
      <xdr:colOff>62865</xdr:colOff>
      <xdr:row>98</xdr:row>
      <xdr:rowOff>145334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491800"/>
          <a:ext cx="1270" cy="1455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149161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5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145334</xdr:rowOff>
    </xdr:from>
    <xdr:to>
      <xdr:col>24</xdr:col>
      <xdr:colOff>152400</xdr:colOff>
      <xdr:row>98</xdr:row>
      <xdr:rowOff>145334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47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7977</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67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801,155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61300</xdr:rowOff>
    </xdr:from>
    <xdr:to>
      <xdr:col>24</xdr:col>
      <xdr:colOff>152400</xdr:colOff>
      <xdr:row>90</xdr:row>
      <xdr:rowOff>61300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4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114672</xdr:rowOff>
    </xdr:from>
    <xdr:to>
      <xdr:col>24</xdr:col>
      <xdr:colOff>63500</xdr:colOff>
      <xdr:row>97</xdr:row>
      <xdr:rowOff>159319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745322"/>
          <a:ext cx="838200" cy="44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74029</xdr:rowOff>
    </xdr:from>
    <xdr:ext cx="599010"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5332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51152</xdr:rowOff>
    </xdr:from>
    <xdr:to>
      <xdr:col>24</xdr:col>
      <xdr:colOff>114300</xdr:colOff>
      <xdr:row>97</xdr:row>
      <xdr:rowOff>152752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159319</xdr:rowOff>
    </xdr:from>
    <xdr:to>
      <xdr:col>19</xdr:col>
      <xdr:colOff>177800</xdr:colOff>
      <xdr:row>98</xdr:row>
      <xdr:rowOff>7865</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789969"/>
          <a:ext cx="889000" cy="19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59830</xdr:rowOff>
    </xdr:from>
    <xdr:to>
      <xdr:col>20</xdr:col>
      <xdr:colOff>38100</xdr:colOff>
      <xdr:row>97</xdr:row>
      <xdr:rowOff>161430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6507</xdr:rowOff>
    </xdr:from>
    <xdr:ext cx="599010"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497795" y="16465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7865</xdr:rowOff>
    </xdr:from>
    <xdr:to>
      <xdr:col>15</xdr:col>
      <xdr:colOff>50800</xdr:colOff>
      <xdr:row>98</xdr:row>
      <xdr:rowOff>25789</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809965"/>
          <a:ext cx="889000" cy="17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79149</xdr:rowOff>
    </xdr:from>
    <xdr:to>
      <xdr:col>15</xdr:col>
      <xdr:colOff>101600</xdr:colOff>
      <xdr:row>98</xdr:row>
      <xdr:rowOff>9299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25826</xdr:rowOff>
    </xdr:from>
    <xdr:ext cx="59901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08795" y="16485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25789</xdr:rowOff>
    </xdr:from>
    <xdr:to>
      <xdr:col>10</xdr:col>
      <xdr:colOff>114300</xdr:colOff>
      <xdr:row>98</xdr:row>
      <xdr:rowOff>42038</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827889"/>
          <a:ext cx="889000" cy="16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27581</xdr:rowOff>
    </xdr:from>
    <xdr:to>
      <xdr:col>10</xdr:col>
      <xdr:colOff>165100</xdr:colOff>
      <xdr:row>98</xdr:row>
      <xdr:rowOff>129181</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829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120308</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922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17354</xdr:rowOff>
    </xdr:from>
    <xdr:to>
      <xdr:col>6</xdr:col>
      <xdr:colOff>38100</xdr:colOff>
      <xdr:row>98</xdr:row>
      <xdr:rowOff>118954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81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110081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91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63872</xdr:rowOff>
    </xdr:from>
    <xdr:to>
      <xdr:col>24</xdr:col>
      <xdr:colOff>114300</xdr:colOff>
      <xdr:row>97</xdr:row>
      <xdr:rowOff>165472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694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42299</xdr:rowOff>
    </xdr:from>
    <xdr:ext cx="599010"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672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108519</xdr:rowOff>
    </xdr:from>
    <xdr:to>
      <xdr:col>20</xdr:col>
      <xdr:colOff>38100</xdr:colOff>
      <xdr:row>98</xdr:row>
      <xdr:rowOff>38669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739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29796</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497795" y="16831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128515</xdr:rowOff>
    </xdr:from>
    <xdr:to>
      <xdr:col>15</xdr:col>
      <xdr:colOff>101600</xdr:colOff>
      <xdr:row>98</xdr:row>
      <xdr:rowOff>58665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75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49792</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08795" y="16851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146439</xdr:rowOff>
    </xdr:from>
    <xdr:to>
      <xdr:col>10</xdr:col>
      <xdr:colOff>165100</xdr:colOff>
      <xdr:row>98</xdr:row>
      <xdr:rowOff>76589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7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93116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55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162688</xdr:rowOff>
    </xdr:from>
    <xdr:to>
      <xdr:col>6</xdr:col>
      <xdr:colOff>38100</xdr:colOff>
      <xdr:row>98</xdr:row>
      <xdr:rowOff>92838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93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109365</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568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127356</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70856"/>
          <a:ext cx="1270" cy="1460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53890</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4044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74033</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4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76,648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127356</xdr:rowOff>
    </xdr:from>
    <xdr:to>
      <xdr:col>55</xdr:col>
      <xdr:colOff>88900</xdr:colOff>
      <xdr:row>30</xdr:row>
      <xdr:rowOff>127356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70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9189</xdr:rowOff>
    </xdr:from>
    <xdr:to>
      <xdr:col>55</xdr:col>
      <xdr:colOff>0</xdr:colOff>
      <xdr:row>38</xdr:row>
      <xdr:rowOff>33344</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524289"/>
          <a:ext cx="838200" cy="24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98341</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6134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119914</xdr:rowOff>
    </xdr:from>
    <xdr:to>
      <xdr:col>55</xdr:col>
      <xdr:colOff>50800</xdr:colOff>
      <xdr:row>39</xdr:row>
      <xdr:rowOff>50064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33153</xdr:rowOff>
    </xdr:from>
    <xdr:to>
      <xdr:col>50</xdr:col>
      <xdr:colOff>114300</xdr:colOff>
      <xdr:row>38</xdr:row>
      <xdr:rowOff>33344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548253"/>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117228</xdr:rowOff>
    </xdr:from>
    <xdr:to>
      <xdr:col>50</xdr:col>
      <xdr:colOff>165100</xdr:colOff>
      <xdr:row>39</xdr:row>
      <xdr:rowOff>47378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38505</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72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8236</xdr:rowOff>
    </xdr:from>
    <xdr:to>
      <xdr:col>45</xdr:col>
      <xdr:colOff>177800</xdr:colOff>
      <xdr:row>38</xdr:row>
      <xdr:rowOff>33153</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523336"/>
          <a:ext cx="889000" cy="24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104425</xdr:rowOff>
    </xdr:from>
    <xdr:to>
      <xdr:col>46</xdr:col>
      <xdr:colOff>38100</xdr:colOff>
      <xdr:row>39</xdr:row>
      <xdr:rowOff>34575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25702</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71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7265</xdr:rowOff>
    </xdr:from>
    <xdr:to>
      <xdr:col>41</xdr:col>
      <xdr:colOff>50800</xdr:colOff>
      <xdr:row>38</xdr:row>
      <xdr:rowOff>8236</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522365"/>
          <a:ext cx="889000" cy="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142316</xdr:rowOff>
    </xdr:from>
    <xdr:to>
      <xdr:col>41</xdr:col>
      <xdr:colOff>101600</xdr:colOff>
      <xdr:row>39</xdr:row>
      <xdr:rowOff>72466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5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63593</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750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141763</xdr:rowOff>
    </xdr:from>
    <xdr:to>
      <xdr:col>36</xdr:col>
      <xdr:colOff>165100</xdr:colOff>
      <xdr:row>39</xdr:row>
      <xdr:rowOff>71913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56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63040</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74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129839</xdr:rowOff>
    </xdr:from>
    <xdr:to>
      <xdr:col>55</xdr:col>
      <xdr:colOff>50800</xdr:colOff>
      <xdr:row>38</xdr:row>
      <xdr:rowOff>59989</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47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152716</xdr:rowOff>
    </xdr:from>
    <xdr:ext cx="534377"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324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153994</xdr:rowOff>
    </xdr:from>
    <xdr:to>
      <xdr:col>50</xdr:col>
      <xdr:colOff>165100</xdr:colOff>
      <xdr:row>38</xdr:row>
      <xdr:rowOff>84144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497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100671</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6272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153803</xdr:rowOff>
    </xdr:from>
    <xdr:to>
      <xdr:col>46</xdr:col>
      <xdr:colOff>38100</xdr:colOff>
      <xdr:row>38</xdr:row>
      <xdr:rowOff>83953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497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100480</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6272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128886</xdr:rowOff>
    </xdr:from>
    <xdr:to>
      <xdr:col>41</xdr:col>
      <xdr:colOff>101600</xdr:colOff>
      <xdr:row>38</xdr:row>
      <xdr:rowOff>59036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47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75563</xdr:rowOff>
    </xdr:from>
    <xdr:ext cx="534377"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594111" y="6247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127914</xdr:rowOff>
    </xdr:from>
    <xdr:to>
      <xdr:col>36</xdr:col>
      <xdr:colOff>165100</xdr:colOff>
      <xdr:row>38</xdr:row>
      <xdr:rowOff>58065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47156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74591</xdr:rowOff>
    </xdr:from>
    <xdr:ext cx="534377"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05111" y="6246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55459</xdr:rowOff>
    </xdr:from>
    <xdr:to>
      <xdr:col>54</xdr:col>
      <xdr:colOff>189865</xdr:colOff>
      <xdr:row>58</xdr:row>
      <xdr:rowOff>138065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99409"/>
          <a:ext cx="1270" cy="1282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141892</xdr:rowOff>
    </xdr:from>
    <xdr:ext cx="378565"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5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138065</xdr:rowOff>
    </xdr:from>
    <xdr:to>
      <xdr:col>55</xdr:col>
      <xdr:colOff>88900</xdr:colOff>
      <xdr:row>58</xdr:row>
      <xdr:rowOff>138065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2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2136</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74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561,851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55459</xdr:rowOff>
    </xdr:from>
    <xdr:to>
      <xdr:col>55</xdr:col>
      <xdr:colOff>88900</xdr:colOff>
      <xdr:row>51</xdr:row>
      <xdr:rowOff>55459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99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31718</xdr:rowOff>
    </xdr:from>
    <xdr:to>
      <xdr:col>55</xdr:col>
      <xdr:colOff>0</xdr:colOff>
      <xdr:row>56</xdr:row>
      <xdr:rowOff>102838</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632918"/>
          <a:ext cx="838200" cy="71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163138</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643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13261</xdr:rowOff>
    </xdr:from>
    <xdr:to>
      <xdr:col>55</xdr:col>
      <xdr:colOff>50800</xdr:colOff>
      <xdr:row>57</xdr:row>
      <xdr:rowOff>114861</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85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102838</xdr:rowOff>
    </xdr:from>
    <xdr:to>
      <xdr:col>50</xdr:col>
      <xdr:colOff>114300</xdr:colOff>
      <xdr:row>56</xdr:row>
      <xdr:rowOff>145765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9704038"/>
          <a:ext cx="889000" cy="42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8767</xdr:rowOff>
    </xdr:from>
    <xdr:to>
      <xdr:col>50</xdr:col>
      <xdr:colOff>165100</xdr:colOff>
      <xdr:row>57</xdr:row>
      <xdr:rowOff>110367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78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101494</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874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69147</xdr:rowOff>
    </xdr:from>
    <xdr:to>
      <xdr:col>45</xdr:col>
      <xdr:colOff>177800</xdr:colOff>
      <xdr:row>56</xdr:row>
      <xdr:rowOff>145765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9670347"/>
          <a:ext cx="889000" cy="76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136682</xdr:rowOff>
    </xdr:from>
    <xdr:to>
      <xdr:col>46</xdr:col>
      <xdr:colOff>38100</xdr:colOff>
      <xdr:row>57</xdr:row>
      <xdr:rowOff>66832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73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57959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830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69147</xdr:rowOff>
    </xdr:from>
    <xdr:to>
      <xdr:col>41</xdr:col>
      <xdr:colOff>50800</xdr:colOff>
      <xdr:row>56</xdr:row>
      <xdr:rowOff>76767</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670347"/>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152688</xdr:rowOff>
    </xdr:from>
    <xdr:to>
      <xdr:col>41</xdr:col>
      <xdr:colOff>101600</xdr:colOff>
      <xdr:row>58</xdr:row>
      <xdr:rowOff>82838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92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73965</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94111" y="10018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157173</xdr:rowOff>
    </xdr:from>
    <xdr:to>
      <xdr:col>36</xdr:col>
      <xdr:colOff>165100</xdr:colOff>
      <xdr:row>58</xdr:row>
      <xdr:rowOff>87323</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929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78450</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10022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152368</xdr:rowOff>
    </xdr:from>
    <xdr:to>
      <xdr:col>55</xdr:col>
      <xdr:colOff>50800</xdr:colOff>
      <xdr:row>56</xdr:row>
      <xdr:rowOff>82518</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582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3795</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433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52038</xdr:rowOff>
    </xdr:from>
    <xdr:to>
      <xdr:col>50</xdr:col>
      <xdr:colOff>165100</xdr:colOff>
      <xdr:row>56</xdr:row>
      <xdr:rowOff>153638</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653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170165</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9428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94965</xdr:rowOff>
    </xdr:from>
    <xdr:to>
      <xdr:col>46</xdr:col>
      <xdr:colOff>38100</xdr:colOff>
      <xdr:row>57</xdr:row>
      <xdr:rowOff>25115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69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41642</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471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18347</xdr:rowOff>
    </xdr:from>
    <xdr:to>
      <xdr:col>41</xdr:col>
      <xdr:colOff>101600</xdr:colOff>
      <xdr:row>56</xdr:row>
      <xdr:rowOff>119947</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619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136474</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9394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25967</xdr:rowOff>
    </xdr:from>
    <xdr:to>
      <xdr:col>36</xdr:col>
      <xdr:colOff>165100</xdr:colOff>
      <xdr:row>56</xdr:row>
      <xdr:rowOff>127567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627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144094</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9402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113643</xdr:rowOff>
    </xdr:from>
    <xdr:to>
      <xdr:col>54</xdr:col>
      <xdr:colOff>189865</xdr:colOff>
      <xdr:row>79</xdr:row>
      <xdr:rowOff>42208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286593"/>
          <a:ext cx="1270" cy="130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46035</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9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42208</xdr:rowOff>
    </xdr:from>
    <xdr:to>
      <xdr:col>55</xdr:col>
      <xdr:colOff>88900</xdr:colOff>
      <xdr:row>79</xdr:row>
      <xdr:rowOff>42208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86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60320</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61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683,678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113643</xdr:rowOff>
    </xdr:from>
    <xdr:to>
      <xdr:col>55</xdr:col>
      <xdr:colOff>88900</xdr:colOff>
      <xdr:row>71</xdr:row>
      <xdr:rowOff>113643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2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8883</xdr:rowOff>
    </xdr:from>
    <xdr:to>
      <xdr:col>55</xdr:col>
      <xdr:colOff>0</xdr:colOff>
      <xdr:row>78</xdr:row>
      <xdr:rowOff>15478</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381983"/>
          <a:ext cx="838200" cy="6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142226</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3438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163799</xdr:rowOff>
    </xdr:from>
    <xdr:to>
      <xdr:col>55</xdr:col>
      <xdr:colOff>50800</xdr:colOff>
      <xdr:row>78</xdr:row>
      <xdr:rowOff>93949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65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8883</xdr:rowOff>
    </xdr:from>
    <xdr:to>
      <xdr:col>50</xdr:col>
      <xdr:colOff>114300</xdr:colOff>
      <xdr:row>78</xdr:row>
      <xdr:rowOff>44056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381983"/>
          <a:ext cx="889000" cy="35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165207</xdr:rowOff>
    </xdr:from>
    <xdr:to>
      <xdr:col>50</xdr:col>
      <xdr:colOff>165100</xdr:colOff>
      <xdr:row>78</xdr:row>
      <xdr:rowOff>95357</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6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86484</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459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44056</xdr:rowOff>
    </xdr:from>
    <xdr:to>
      <xdr:col>45</xdr:col>
      <xdr:colOff>177800</xdr:colOff>
      <xdr:row>78</xdr:row>
      <xdr:rowOff>44834</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417156"/>
          <a:ext cx="889000" cy="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138198</xdr:rowOff>
    </xdr:from>
    <xdr:to>
      <xdr:col>46</xdr:col>
      <xdr:colOff>38100</xdr:colOff>
      <xdr:row>78</xdr:row>
      <xdr:rowOff>68348</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339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84875</xdr:rowOff>
    </xdr:from>
    <xdr:ext cx="59901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50795" y="13115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41363</xdr:rowOff>
    </xdr:from>
    <xdr:to>
      <xdr:col>41</xdr:col>
      <xdr:colOff>50800</xdr:colOff>
      <xdr:row>78</xdr:row>
      <xdr:rowOff>44834</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414463"/>
          <a:ext cx="889000" cy="3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96180</xdr:rowOff>
    </xdr:from>
    <xdr:to>
      <xdr:col>41</xdr:col>
      <xdr:colOff>101600</xdr:colOff>
      <xdr:row>79</xdr:row>
      <xdr:rowOff>26330</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46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17457</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562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109342</xdr:rowOff>
    </xdr:from>
    <xdr:to>
      <xdr:col>36</xdr:col>
      <xdr:colOff>165100</xdr:colOff>
      <xdr:row>79</xdr:row>
      <xdr:rowOff>39492</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48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30619</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575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136128</xdr:rowOff>
    </xdr:from>
    <xdr:to>
      <xdr:col>55</xdr:col>
      <xdr:colOff>50800</xdr:colOff>
      <xdr:row>78</xdr:row>
      <xdr:rowOff>66278</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33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159005</xdr:rowOff>
    </xdr:from>
    <xdr:ext cx="599010"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189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129533</xdr:rowOff>
    </xdr:from>
    <xdr:to>
      <xdr:col>50</xdr:col>
      <xdr:colOff>165100</xdr:colOff>
      <xdr:row>78</xdr:row>
      <xdr:rowOff>59683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331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76210</xdr:rowOff>
    </xdr:from>
    <xdr:ext cx="59901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39795" y="13106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164706</xdr:rowOff>
    </xdr:from>
    <xdr:to>
      <xdr:col>46</xdr:col>
      <xdr:colOff>38100</xdr:colOff>
      <xdr:row>78</xdr:row>
      <xdr:rowOff>94856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36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85983</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3459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165484</xdr:rowOff>
    </xdr:from>
    <xdr:to>
      <xdr:col>41</xdr:col>
      <xdr:colOff>101600</xdr:colOff>
      <xdr:row>78</xdr:row>
      <xdr:rowOff>95634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367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112161</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314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162013</xdr:rowOff>
    </xdr:from>
    <xdr:to>
      <xdr:col>36</xdr:col>
      <xdr:colOff>165100</xdr:colOff>
      <xdr:row>78</xdr:row>
      <xdr:rowOff>92163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363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108690</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313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114091</xdr:rowOff>
    </xdr:from>
    <xdr:to>
      <xdr:col>54</xdr:col>
      <xdr:colOff>189865</xdr:colOff>
      <xdr:row>98</xdr:row>
      <xdr:rowOff>3425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10475595" y="15544591"/>
          <a:ext cx="1270" cy="1260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7252</xdr:rowOff>
    </xdr:from>
    <xdr:ext cx="534377" cy="259045"/>
    <xdr:sp macro="" textlink="">
      <xdr:nvSpPr>
        <xdr:cNvPr id="452" name="土木費最小値テキスト">
          <a:extLst>
            <a:ext uri="{FF2B5EF4-FFF2-40B4-BE49-F238E27FC236}">
              <a16:creationId xmlns:a16="http://schemas.microsoft.com/office/drawing/2014/main" id="{00000000-0008-0000-0700-0000C4010000}"/>
            </a:ext>
          </a:extLst>
        </xdr:cNvPr>
        <xdr:cNvSpPr txBox="1"/>
      </xdr:nvSpPr>
      <xdr:spPr>
        <a:xfrm>
          <a:off x="10528300" y="1680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3425</xdr:rowOff>
    </xdr:from>
    <xdr:to>
      <xdr:col>55</xdr:col>
      <xdr:colOff>88900</xdr:colOff>
      <xdr:row>98</xdr:row>
      <xdr:rowOff>3425</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680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60768</xdr:rowOff>
    </xdr:from>
    <xdr:ext cx="690189" cy="259045"/>
    <xdr:sp macro="" textlink="">
      <xdr:nvSpPr>
        <xdr:cNvPr id="454" name="土木費最大値テキスト">
          <a:extLst>
            <a:ext uri="{FF2B5EF4-FFF2-40B4-BE49-F238E27FC236}">
              <a16:creationId xmlns:a16="http://schemas.microsoft.com/office/drawing/2014/main" id="{00000000-0008-0000-0700-0000C6010000}"/>
            </a:ext>
          </a:extLst>
        </xdr:cNvPr>
        <xdr:cNvSpPr txBox="1"/>
      </xdr:nvSpPr>
      <xdr:spPr>
        <a:xfrm>
          <a:off x="10528300" y="153198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2,244,810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114091</xdr:rowOff>
    </xdr:from>
    <xdr:to>
      <xdr:col>55</xdr:col>
      <xdr:colOff>88900</xdr:colOff>
      <xdr:row>90</xdr:row>
      <xdr:rowOff>114091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5544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62066</xdr:rowOff>
    </xdr:from>
    <xdr:to>
      <xdr:col>55</xdr:col>
      <xdr:colOff>0</xdr:colOff>
      <xdr:row>97</xdr:row>
      <xdr:rowOff>68063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9639300" y="16692716"/>
          <a:ext cx="838200" cy="5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26956</xdr:rowOff>
    </xdr:from>
    <xdr:ext cx="599010" cy="259045"/>
    <xdr:sp macro="" textlink="">
      <xdr:nvSpPr>
        <xdr:cNvPr id="457" name="土木費平均値テキスト">
          <a:extLst>
            <a:ext uri="{FF2B5EF4-FFF2-40B4-BE49-F238E27FC236}">
              <a16:creationId xmlns:a16="http://schemas.microsoft.com/office/drawing/2014/main" id="{00000000-0008-0000-0700-0000C9010000}"/>
            </a:ext>
          </a:extLst>
        </xdr:cNvPr>
        <xdr:cNvSpPr txBox="1"/>
      </xdr:nvSpPr>
      <xdr:spPr>
        <a:xfrm>
          <a:off x="10528300" y="166576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48529</xdr:rowOff>
    </xdr:from>
    <xdr:to>
      <xdr:col>55</xdr:col>
      <xdr:colOff>50800</xdr:colOff>
      <xdr:row>97</xdr:row>
      <xdr:rowOff>150129</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10426700" y="16679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62066</xdr:rowOff>
    </xdr:from>
    <xdr:to>
      <xdr:col>50</xdr:col>
      <xdr:colOff>114300</xdr:colOff>
      <xdr:row>97</xdr:row>
      <xdr:rowOff>71616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8750300" y="16692716"/>
          <a:ext cx="889000" cy="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37824</xdr:rowOff>
    </xdr:from>
    <xdr:to>
      <xdr:col>50</xdr:col>
      <xdr:colOff>165100</xdr:colOff>
      <xdr:row>97</xdr:row>
      <xdr:rowOff>139424</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95885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130551</xdr:rowOff>
    </xdr:from>
    <xdr:ext cx="599010"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9339795" y="16761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60964</xdr:rowOff>
    </xdr:from>
    <xdr:to>
      <xdr:col>45</xdr:col>
      <xdr:colOff>177800</xdr:colOff>
      <xdr:row>97</xdr:row>
      <xdr:rowOff>71616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7861300" y="16691614"/>
          <a:ext cx="889000" cy="10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52970</xdr:rowOff>
    </xdr:from>
    <xdr:to>
      <xdr:col>46</xdr:col>
      <xdr:colOff>38100</xdr:colOff>
      <xdr:row>97</xdr:row>
      <xdr:rowOff>154570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8699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145697</xdr:rowOff>
    </xdr:from>
    <xdr:ext cx="599010"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450795" y="16776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60964</xdr:rowOff>
    </xdr:from>
    <xdr:to>
      <xdr:col>41</xdr:col>
      <xdr:colOff>50800</xdr:colOff>
      <xdr:row>97</xdr:row>
      <xdr:rowOff>68014</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6972300" y="16691614"/>
          <a:ext cx="889000" cy="7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93791</xdr:rowOff>
    </xdr:from>
    <xdr:to>
      <xdr:col>41</xdr:col>
      <xdr:colOff>101600</xdr:colOff>
      <xdr:row>98</xdr:row>
      <xdr:rowOff>23941</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7810500" y="16724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15068</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7594111" y="16817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100017</xdr:rowOff>
    </xdr:from>
    <xdr:to>
      <xdr:col>36</xdr:col>
      <xdr:colOff>165100</xdr:colOff>
      <xdr:row>98</xdr:row>
      <xdr:rowOff>30167</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6921500" y="16730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21294</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705111" y="16823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17263</xdr:rowOff>
    </xdr:from>
    <xdr:to>
      <xdr:col>55</xdr:col>
      <xdr:colOff>50800</xdr:colOff>
      <xdr:row>97</xdr:row>
      <xdr:rowOff>118863</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10426700" y="16647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148090</xdr:rowOff>
    </xdr:from>
    <xdr:ext cx="599010" cy="259045"/>
    <xdr:sp macro="" textlink="">
      <xdr:nvSpPr>
        <xdr:cNvPr id="476" name="土木費該当値テキスト">
          <a:extLst>
            <a:ext uri="{FF2B5EF4-FFF2-40B4-BE49-F238E27FC236}">
              <a16:creationId xmlns:a16="http://schemas.microsoft.com/office/drawing/2014/main" id="{00000000-0008-0000-0700-0000DC010000}"/>
            </a:ext>
          </a:extLst>
        </xdr:cNvPr>
        <xdr:cNvSpPr txBox="1"/>
      </xdr:nvSpPr>
      <xdr:spPr>
        <a:xfrm>
          <a:off x="10528300" y="16435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11266</xdr:rowOff>
    </xdr:from>
    <xdr:to>
      <xdr:col>50</xdr:col>
      <xdr:colOff>165100</xdr:colOff>
      <xdr:row>97</xdr:row>
      <xdr:rowOff>112866</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9588500" y="16641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129393</xdr:rowOff>
    </xdr:from>
    <xdr:ext cx="59901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39795" y="16417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20816</xdr:rowOff>
    </xdr:from>
    <xdr:to>
      <xdr:col>46</xdr:col>
      <xdr:colOff>38100</xdr:colOff>
      <xdr:row>97</xdr:row>
      <xdr:rowOff>122416</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8699500" y="16651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138943</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50795" y="16426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10164</xdr:rowOff>
    </xdr:from>
    <xdr:to>
      <xdr:col>41</xdr:col>
      <xdr:colOff>101600</xdr:colOff>
      <xdr:row>97</xdr:row>
      <xdr:rowOff>111764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7810500" y="1664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128291</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61795" y="16416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17214</xdr:rowOff>
    </xdr:from>
    <xdr:to>
      <xdr:col>36</xdr:col>
      <xdr:colOff>165100</xdr:colOff>
      <xdr:row>97</xdr:row>
      <xdr:rowOff>118814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6921500" y="1664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135341</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672795" y="16423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10142</xdr:rowOff>
    </xdr:from>
    <xdr:to>
      <xdr:col>85</xdr:col>
      <xdr:colOff>126364</xdr:colOff>
      <xdr:row>39</xdr:row>
      <xdr:rowOff>57410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325092"/>
          <a:ext cx="1269" cy="1418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61237</xdr:rowOff>
    </xdr:from>
    <xdr:ext cx="534377"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74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57410</xdr:rowOff>
    </xdr:from>
    <xdr:to>
      <xdr:col>86</xdr:col>
      <xdr:colOff>25400</xdr:colOff>
      <xdr:row>39</xdr:row>
      <xdr:rowOff>57410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743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128269</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0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447,172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10142</xdr:rowOff>
    </xdr:from>
    <xdr:to>
      <xdr:col>86</xdr:col>
      <xdr:colOff>25400</xdr:colOff>
      <xdr:row>31</xdr:row>
      <xdr:rowOff>10142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32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57453</xdr:rowOff>
    </xdr:from>
    <xdr:to>
      <xdr:col>85</xdr:col>
      <xdr:colOff>127000</xdr:colOff>
      <xdr:row>38</xdr:row>
      <xdr:rowOff>90884</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5481300" y="6572553"/>
          <a:ext cx="838200" cy="3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171095</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5147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21218</xdr:rowOff>
    </xdr:from>
    <xdr:to>
      <xdr:col>85</xdr:col>
      <xdr:colOff>177800</xdr:colOff>
      <xdr:row>38</xdr:row>
      <xdr:rowOff>122818</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53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76293</xdr:rowOff>
    </xdr:from>
    <xdr:to>
      <xdr:col>81</xdr:col>
      <xdr:colOff>50800</xdr:colOff>
      <xdr:row>38</xdr:row>
      <xdr:rowOff>90884</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4592300" y="6591393"/>
          <a:ext cx="889000" cy="1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6431</xdr:rowOff>
    </xdr:from>
    <xdr:to>
      <xdr:col>81</xdr:col>
      <xdr:colOff>101600</xdr:colOff>
      <xdr:row>38</xdr:row>
      <xdr:rowOff>108031</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521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124558</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296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147832</xdr:rowOff>
    </xdr:from>
    <xdr:to>
      <xdr:col>76</xdr:col>
      <xdr:colOff>114300</xdr:colOff>
      <xdr:row>38</xdr:row>
      <xdr:rowOff>76293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3703300" y="6491482"/>
          <a:ext cx="889000" cy="99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144211</xdr:rowOff>
    </xdr:from>
    <xdr:to>
      <xdr:col>76</xdr:col>
      <xdr:colOff>165100</xdr:colOff>
      <xdr:row>38</xdr:row>
      <xdr:rowOff>74361</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48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90888</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26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147832</xdr:rowOff>
    </xdr:from>
    <xdr:to>
      <xdr:col>71</xdr:col>
      <xdr:colOff>177800</xdr:colOff>
      <xdr:row>38</xdr:row>
      <xdr:rowOff>72165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491482"/>
          <a:ext cx="889000" cy="95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99954</xdr:rowOff>
    </xdr:from>
    <xdr:to>
      <xdr:col>72</xdr:col>
      <xdr:colOff>38100</xdr:colOff>
      <xdr:row>39</xdr:row>
      <xdr:rowOff>30104</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61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21231</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70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106025</xdr:rowOff>
    </xdr:from>
    <xdr:to>
      <xdr:col>67</xdr:col>
      <xdr:colOff>101600</xdr:colOff>
      <xdr:row>39</xdr:row>
      <xdr:rowOff>36175</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62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27302</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71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6653</xdr:rowOff>
    </xdr:from>
    <xdr:to>
      <xdr:col>85</xdr:col>
      <xdr:colOff>177800</xdr:colOff>
      <xdr:row>38</xdr:row>
      <xdr:rowOff>108253</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521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29530</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373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40084</xdr:rowOff>
    </xdr:from>
    <xdr:to>
      <xdr:col>81</xdr:col>
      <xdr:colOff>101600</xdr:colOff>
      <xdr:row>38</xdr:row>
      <xdr:rowOff>141684</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555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132811</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64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25493</xdr:rowOff>
    </xdr:from>
    <xdr:to>
      <xdr:col>76</xdr:col>
      <xdr:colOff>165100</xdr:colOff>
      <xdr:row>38</xdr:row>
      <xdr:rowOff>127093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540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118220</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633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97032</xdr:rowOff>
    </xdr:from>
    <xdr:to>
      <xdr:col>72</xdr:col>
      <xdr:colOff>38100</xdr:colOff>
      <xdr:row>38</xdr:row>
      <xdr:rowOff>27181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44068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43709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621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21365</xdr:rowOff>
    </xdr:from>
    <xdr:to>
      <xdr:col>67</xdr:col>
      <xdr:colOff>101600</xdr:colOff>
      <xdr:row>38</xdr:row>
      <xdr:rowOff>122965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53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139492</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311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152348</xdr:rowOff>
    </xdr:from>
    <xdr:to>
      <xdr:col>85</xdr:col>
      <xdr:colOff>126364</xdr:colOff>
      <xdr:row>59</xdr:row>
      <xdr:rowOff>8266</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53398"/>
          <a:ext cx="1269" cy="1570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12093</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12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8266</xdr:rowOff>
    </xdr:from>
    <xdr:to>
      <xdr:col>86</xdr:col>
      <xdr:colOff>25400</xdr:colOff>
      <xdr:row>59</xdr:row>
      <xdr:rowOff>8266</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123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99025</xdr:rowOff>
    </xdr:from>
    <xdr:ext cx="690189"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286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152348</xdr:rowOff>
    </xdr:from>
    <xdr:to>
      <xdr:col>86</xdr:col>
      <xdr:colOff>25400</xdr:colOff>
      <xdr:row>49</xdr:row>
      <xdr:rowOff>152348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53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42808</xdr:rowOff>
    </xdr:from>
    <xdr:to>
      <xdr:col>85</xdr:col>
      <xdr:colOff>127000</xdr:colOff>
      <xdr:row>58</xdr:row>
      <xdr:rowOff>92207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986908"/>
          <a:ext cx="838200" cy="49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155839</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757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132962</xdr:rowOff>
    </xdr:from>
    <xdr:to>
      <xdr:col>85</xdr:col>
      <xdr:colOff>177800</xdr:colOff>
      <xdr:row>58</xdr:row>
      <xdr:rowOff>63112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90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83071</xdr:rowOff>
    </xdr:from>
    <xdr:to>
      <xdr:col>81</xdr:col>
      <xdr:colOff>50800</xdr:colOff>
      <xdr:row>58</xdr:row>
      <xdr:rowOff>92207</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10027171"/>
          <a:ext cx="889000" cy="9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161391</xdr:rowOff>
    </xdr:from>
    <xdr:to>
      <xdr:col>81</xdr:col>
      <xdr:colOff>101600</xdr:colOff>
      <xdr:row>58</xdr:row>
      <xdr:rowOff>91541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93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108068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9709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83071</xdr:rowOff>
    </xdr:from>
    <xdr:to>
      <xdr:col>76</xdr:col>
      <xdr:colOff>114300</xdr:colOff>
      <xdr:row>58</xdr:row>
      <xdr:rowOff>95662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10027171"/>
          <a:ext cx="889000" cy="1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4686</xdr:rowOff>
    </xdr:from>
    <xdr:to>
      <xdr:col>76</xdr:col>
      <xdr:colOff>165100</xdr:colOff>
      <xdr:row>58</xdr:row>
      <xdr:rowOff>106286</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94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122813</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724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95662</xdr:rowOff>
    </xdr:from>
    <xdr:to>
      <xdr:col>71</xdr:col>
      <xdr:colOff>177800</xdr:colOff>
      <xdr:row>58</xdr:row>
      <xdr:rowOff>116877</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10039762"/>
          <a:ext cx="889000" cy="21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82190</xdr:rowOff>
    </xdr:from>
    <xdr:to>
      <xdr:col>72</xdr:col>
      <xdr:colOff>38100</xdr:colOff>
      <xdr:row>59</xdr:row>
      <xdr:rowOff>12340</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1002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3467</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10119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103888</xdr:rowOff>
    </xdr:from>
    <xdr:to>
      <xdr:col>67</xdr:col>
      <xdr:colOff>101600</xdr:colOff>
      <xdr:row>59</xdr:row>
      <xdr:rowOff>34038</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1004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25165</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10140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163458</xdr:rowOff>
    </xdr:from>
    <xdr:to>
      <xdr:col>85</xdr:col>
      <xdr:colOff>177800</xdr:colOff>
      <xdr:row>58</xdr:row>
      <xdr:rowOff>93608</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93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141885</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914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41407</xdr:rowOff>
    </xdr:from>
    <xdr:to>
      <xdr:col>81</xdr:col>
      <xdr:colOff>101600</xdr:colOff>
      <xdr:row>58</xdr:row>
      <xdr:rowOff>143007</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98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134134</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10078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32271</xdr:rowOff>
    </xdr:from>
    <xdr:to>
      <xdr:col>76</xdr:col>
      <xdr:colOff>165100</xdr:colOff>
      <xdr:row>58</xdr:row>
      <xdr:rowOff>133871</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976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124998</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10069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44862</xdr:rowOff>
    </xdr:from>
    <xdr:to>
      <xdr:col>72</xdr:col>
      <xdr:colOff>38100</xdr:colOff>
      <xdr:row>58</xdr:row>
      <xdr:rowOff>146462</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988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162989</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764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66077</xdr:rowOff>
    </xdr:from>
    <xdr:to>
      <xdr:col>67</xdr:col>
      <xdr:colOff>101600</xdr:colOff>
      <xdr:row>58</xdr:row>
      <xdr:rowOff>167677</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1001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12754</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785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130808</xdr:rowOff>
    </xdr:from>
    <xdr:to>
      <xdr:col>85</xdr:col>
      <xdr:colOff>126364</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132308"/>
          <a:ext cx="1269" cy="1511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77485</xdr:rowOff>
    </xdr:from>
    <xdr:ext cx="599010"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90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462,723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130808</xdr:rowOff>
    </xdr:from>
    <xdr:to>
      <xdr:col>86</xdr:col>
      <xdr:colOff>25400</xdr:colOff>
      <xdr:row>70</xdr:row>
      <xdr:rowOff>130808</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13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68576</xdr:rowOff>
    </xdr:from>
    <xdr:to>
      <xdr:col>85</xdr:col>
      <xdr:colOff>127000</xdr:colOff>
      <xdr:row>79</xdr:row>
      <xdr:rowOff>5083</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441676"/>
          <a:ext cx="838200" cy="107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131994</xdr:rowOff>
    </xdr:from>
    <xdr:ext cx="534377"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505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153567</xdr:rowOff>
    </xdr:from>
    <xdr:to>
      <xdr:col>85</xdr:col>
      <xdr:colOff>177800</xdr:colOff>
      <xdr:row>79</xdr:row>
      <xdr:rowOff>83717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52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159333</xdr:rowOff>
    </xdr:from>
    <xdr:to>
      <xdr:col>81</xdr:col>
      <xdr:colOff>50800</xdr:colOff>
      <xdr:row>78</xdr:row>
      <xdr:rowOff>68576</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360983"/>
          <a:ext cx="889000" cy="80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150093</xdr:rowOff>
    </xdr:from>
    <xdr:to>
      <xdr:col>81</xdr:col>
      <xdr:colOff>101600</xdr:colOff>
      <xdr:row>79</xdr:row>
      <xdr:rowOff>80243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52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71370</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14111" y="13615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159333</xdr:rowOff>
    </xdr:from>
    <xdr:to>
      <xdr:col>76</xdr:col>
      <xdr:colOff>114300</xdr:colOff>
      <xdr:row>78</xdr:row>
      <xdr:rowOff>72899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3703300" y="13360983"/>
          <a:ext cx="889000" cy="85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135048</xdr:rowOff>
    </xdr:from>
    <xdr:to>
      <xdr:col>76</xdr:col>
      <xdr:colOff>165100</xdr:colOff>
      <xdr:row>79</xdr:row>
      <xdr:rowOff>65198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56325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25111" y="13600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72899</xdr:rowOff>
    </xdr:from>
    <xdr:to>
      <xdr:col>71</xdr:col>
      <xdr:colOff>177800</xdr:colOff>
      <xdr:row>79</xdr:row>
      <xdr:rowOff>81031</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2814300" y="13445999"/>
          <a:ext cx="889000" cy="17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6731</xdr:rowOff>
    </xdr:from>
    <xdr:to>
      <xdr:col>72</xdr:col>
      <xdr:colOff>38100</xdr:colOff>
      <xdr:row>79</xdr:row>
      <xdr:rowOff>108331</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55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99458</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36111" y="13644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6829</xdr:rowOff>
    </xdr:from>
    <xdr:to>
      <xdr:col>67</xdr:col>
      <xdr:colOff>101600</xdr:colOff>
      <xdr:row>79</xdr:row>
      <xdr:rowOff>108429</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55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124956</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47111" y="13326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125733</xdr:rowOff>
    </xdr:from>
    <xdr:to>
      <xdr:col>85</xdr:col>
      <xdr:colOff>177800</xdr:colOff>
      <xdr:row>79</xdr:row>
      <xdr:rowOff>55883</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498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85110</xdr:rowOff>
    </xdr:from>
    <xdr:ext cx="534377"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286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17776</xdr:rowOff>
    </xdr:from>
    <xdr:to>
      <xdr:col>81</xdr:col>
      <xdr:colOff>101600</xdr:colOff>
      <xdr:row>78</xdr:row>
      <xdr:rowOff>119376</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39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135903</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14111" y="1316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108533</xdr:rowOff>
    </xdr:from>
    <xdr:to>
      <xdr:col>76</xdr:col>
      <xdr:colOff>165100</xdr:colOff>
      <xdr:row>78</xdr:row>
      <xdr:rowOff>38683</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310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55210</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325111" y="13085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22099</xdr:rowOff>
    </xdr:from>
    <xdr:to>
      <xdr:col>72</xdr:col>
      <xdr:colOff>38100</xdr:colOff>
      <xdr:row>78</xdr:row>
      <xdr:rowOff>123699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395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140226</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436111" y="13170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30231</xdr:rowOff>
    </xdr:from>
    <xdr:to>
      <xdr:col>67</xdr:col>
      <xdr:colOff>101600</xdr:colOff>
      <xdr:row>79</xdr:row>
      <xdr:rowOff>131831</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574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122958</xdr:rowOff>
    </xdr:from>
    <xdr:ext cx="469744"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579428" y="13667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77440</xdr:rowOff>
    </xdr:from>
    <xdr:to>
      <xdr:col>85</xdr:col>
      <xdr:colOff>126364</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507940"/>
          <a:ext cx="1269" cy="1510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24117</xdr:rowOff>
    </xdr:from>
    <xdr:ext cx="690189"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831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1,981,705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77440</xdr:rowOff>
    </xdr:from>
    <xdr:to>
      <xdr:col>86</xdr:col>
      <xdr:colOff>25400</xdr:colOff>
      <xdr:row>90</xdr:row>
      <xdr:rowOff>77440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50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11157</xdr:rowOff>
    </xdr:from>
    <xdr:to>
      <xdr:col>85</xdr:col>
      <xdr:colOff>127000</xdr:colOff>
      <xdr:row>99</xdr:row>
      <xdr:rowOff>11556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6984707"/>
          <a:ext cx="838200" cy="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63039</xdr:rowOff>
    </xdr:from>
    <xdr:ext cx="599010"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693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40162</xdr:rowOff>
    </xdr:from>
    <xdr:to>
      <xdr:col>85</xdr:col>
      <xdr:colOff>177800</xdr:colOff>
      <xdr:row>98</xdr:row>
      <xdr:rowOff>141762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84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11556</xdr:rowOff>
    </xdr:from>
    <xdr:to>
      <xdr:col>81</xdr:col>
      <xdr:colOff>50800</xdr:colOff>
      <xdr:row>99</xdr:row>
      <xdr:rowOff>12247</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985106"/>
          <a:ext cx="889000" cy="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50961</xdr:rowOff>
    </xdr:from>
    <xdr:to>
      <xdr:col>81</xdr:col>
      <xdr:colOff>101600</xdr:colOff>
      <xdr:row>98</xdr:row>
      <xdr:rowOff>152561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8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169088</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181795" y="16628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12081</xdr:rowOff>
    </xdr:from>
    <xdr:to>
      <xdr:col>76</xdr:col>
      <xdr:colOff>114300</xdr:colOff>
      <xdr:row>99</xdr:row>
      <xdr:rowOff>12247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3703300" y="16985631"/>
          <a:ext cx="889000" cy="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48938</xdr:rowOff>
    </xdr:from>
    <xdr:to>
      <xdr:col>76</xdr:col>
      <xdr:colOff>165100</xdr:colOff>
      <xdr:row>98</xdr:row>
      <xdr:rowOff>150538</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851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167065</xdr:rowOff>
    </xdr:from>
    <xdr:ext cx="59901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292795" y="16626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12081</xdr:rowOff>
    </xdr:from>
    <xdr:to>
      <xdr:col>71</xdr:col>
      <xdr:colOff>177800</xdr:colOff>
      <xdr:row>99</xdr:row>
      <xdr:rowOff>13224</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814300" y="16985631"/>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110530</xdr:rowOff>
    </xdr:from>
    <xdr:to>
      <xdr:col>72</xdr:col>
      <xdr:colOff>38100</xdr:colOff>
      <xdr:row>99</xdr:row>
      <xdr:rowOff>40680</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91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57207</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36111" y="1668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107945</xdr:rowOff>
    </xdr:from>
    <xdr:to>
      <xdr:col>67</xdr:col>
      <xdr:colOff>101600</xdr:colOff>
      <xdr:row>99</xdr:row>
      <xdr:rowOff>38095</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910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54622</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47111" y="16685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131807</xdr:rowOff>
    </xdr:from>
    <xdr:to>
      <xdr:col>85</xdr:col>
      <xdr:colOff>177800</xdr:colOff>
      <xdr:row>99</xdr:row>
      <xdr:rowOff>61957</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933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46734</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848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132206</xdr:rowOff>
    </xdr:from>
    <xdr:to>
      <xdr:col>81</xdr:col>
      <xdr:colOff>101600</xdr:colOff>
      <xdr:row>99</xdr:row>
      <xdr:rowOff>62356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934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53483</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14111" y="17027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132897</xdr:rowOff>
    </xdr:from>
    <xdr:to>
      <xdr:col>76</xdr:col>
      <xdr:colOff>165100</xdr:colOff>
      <xdr:row>99</xdr:row>
      <xdr:rowOff>63047</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934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54174</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7027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132731</xdr:rowOff>
    </xdr:from>
    <xdr:to>
      <xdr:col>72</xdr:col>
      <xdr:colOff>38100</xdr:colOff>
      <xdr:row>99</xdr:row>
      <xdr:rowOff>62881</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934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54008</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7027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133874</xdr:rowOff>
    </xdr:from>
    <xdr:to>
      <xdr:col>67</xdr:col>
      <xdr:colOff>101600</xdr:colOff>
      <xdr:row>99</xdr:row>
      <xdr:rowOff>64024</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93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55151</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7028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130827</xdr:rowOff>
    </xdr:from>
    <xdr:ext cx="59541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692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92727</xdr:rowOff>
    </xdr:from>
    <xdr:ext cx="59541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692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46500</xdr:rowOff>
    </xdr:from>
    <xdr:to>
      <xdr:col>116</xdr:col>
      <xdr:colOff>62864</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2159595" y="5361450"/>
          <a:ext cx="1269" cy="136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85186</xdr:rowOff>
    </xdr:from>
    <xdr:ext cx="249299" cy="259045"/>
    <xdr:sp macro="" textlink="">
      <xdr:nvSpPr>
        <xdr:cNvPr id="743" name="諸支出金最小値テキスト">
          <a:extLst>
            <a:ext uri="{FF2B5EF4-FFF2-40B4-BE49-F238E27FC236}">
              <a16:creationId xmlns:a16="http://schemas.microsoft.com/office/drawing/2014/main" id="{00000000-0008-0000-0700-0000E7020000}"/>
            </a:ext>
          </a:extLst>
        </xdr:cNvPr>
        <xdr:cNvSpPr txBox="1"/>
      </xdr:nvSpPr>
      <xdr:spPr>
        <a:xfrm>
          <a:off x="22212300" y="6771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164627</xdr:rowOff>
    </xdr:from>
    <xdr:ext cx="599010" cy="259045"/>
    <xdr:sp macro="" textlink="">
      <xdr:nvSpPr>
        <xdr:cNvPr id="745" name="諸支出金最大値テキスト">
          <a:extLst>
            <a:ext uri="{FF2B5EF4-FFF2-40B4-BE49-F238E27FC236}">
              <a16:creationId xmlns:a16="http://schemas.microsoft.com/office/drawing/2014/main" id="{00000000-0008-0000-0700-0000E9020000}"/>
            </a:ext>
          </a:extLst>
        </xdr:cNvPr>
        <xdr:cNvSpPr txBox="1"/>
      </xdr:nvSpPr>
      <xdr:spPr>
        <a:xfrm>
          <a:off x="22212300" y="5136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179,731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46500</xdr:rowOff>
    </xdr:from>
    <xdr:to>
      <xdr:col>116</xdr:col>
      <xdr:colOff>152400</xdr:colOff>
      <xdr:row>31</xdr:row>
      <xdr:rowOff>46500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53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2636</xdr:rowOff>
    </xdr:from>
    <xdr:ext cx="469744" cy="259045"/>
    <xdr:sp macro="" textlink="">
      <xdr:nvSpPr>
        <xdr:cNvPr id="748" name="諸支出金平均値テキスト">
          <a:extLst>
            <a:ext uri="{FF2B5EF4-FFF2-40B4-BE49-F238E27FC236}">
              <a16:creationId xmlns:a16="http://schemas.microsoft.com/office/drawing/2014/main" id="{00000000-0008-0000-0700-0000EC020000}"/>
            </a:ext>
          </a:extLst>
        </xdr:cNvPr>
        <xdr:cNvSpPr txBox="1"/>
      </xdr:nvSpPr>
      <xdr:spPr>
        <a:xfrm>
          <a:off x="22212300" y="65177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151209</xdr:rowOff>
    </xdr:from>
    <xdr:to>
      <xdr:col>116</xdr:col>
      <xdr:colOff>114300</xdr:colOff>
      <xdr:row>39</xdr:row>
      <xdr:rowOff>81359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2110700" y="666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152733</xdr:rowOff>
    </xdr:from>
    <xdr:to>
      <xdr:col>112</xdr:col>
      <xdr:colOff>38100</xdr:colOff>
      <xdr:row>39</xdr:row>
      <xdr:rowOff>82883</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1272500" y="666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99410</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088428" y="6443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156032</xdr:rowOff>
    </xdr:from>
    <xdr:to>
      <xdr:col>107</xdr:col>
      <xdr:colOff>101600</xdr:colOff>
      <xdr:row>39</xdr:row>
      <xdr:rowOff>86182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0383500" y="667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102709</xdr:rowOff>
    </xdr:from>
    <xdr:ext cx="469744"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199428" y="644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162486</xdr:rowOff>
    </xdr:from>
    <xdr:to>
      <xdr:col>102</xdr:col>
      <xdr:colOff>165100</xdr:colOff>
      <xdr:row>39</xdr:row>
      <xdr:rowOff>92636</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9494500" y="6677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109163</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6017" y="64528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162387</xdr:rowOff>
    </xdr:from>
    <xdr:to>
      <xdr:col>98</xdr:col>
      <xdr:colOff>38100</xdr:colOff>
      <xdr:row>39</xdr:row>
      <xdr:rowOff>92537</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8605500" y="66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109064</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67017" y="64527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129636</xdr:rowOff>
    </xdr:from>
    <xdr:ext cx="249299" cy="259045"/>
    <xdr:sp macro="" textlink="">
      <xdr:nvSpPr>
        <xdr:cNvPr id="767" name="諸支出金該当値テキスト">
          <a:extLst>
            <a:ext uri="{FF2B5EF4-FFF2-40B4-BE49-F238E27FC236}">
              <a16:creationId xmlns:a16="http://schemas.microsoft.com/office/drawing/2014/main" id="{00000000-0008-0000-0700-0000FF020000}"/>
            </a:ext>
          </a:extLst>
        </xdr:cNvPr>
        <xdr:cNvSpPr txBox="1"/>
      </xdr:nvSpPr>
      <xdr:spPr>
        <a:xfrm>
          <a:off x="22212300" y="6644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目的別歳出の状況では、労働費、消防費、農林水産業費、商工費、土木費、災害復旧費において類似団体平均値を上回っているが、その他の項目においてはすべて平均値を下回っている。奥多摩町の行政面積は東京都の面積の約</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分の</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に及び、その</a:t>
          </a:r>
          <a:r>
            <a:rPr kumimoji="1" lang="en-US" altLang="ja-JP" sz="1300">
              <a:latin typeface="ＭＳ Ｐゴシック" panose="020B0600070205080204" pitchFamily="50" charset="-128"/>
              <a:ea typeface="ＭＳ Ｐゴシック" panose="020B0600070205080204" pitchFamily="50" charset="-128"/>
            </a:rPr>
            <a:t>94</a:t>
          </a:r>
          <a:r>
            <a:rPr kumimoji="1" lang="ja-JP" altLang="en-US" sz="1300">
              <a:latin typeface="ＭＳ Ｐゴシック" panose="020B0600070205080204" pitchFamily="50" charset="-128"/>
              <a:ea typeface="ＭＳ Ｐゴシック" panose="020B0600070205080204" pitchFamily="50" charset="-128"/>
            </a:rPr>
            <a:t>％が山林であり、急峻な地形に集落が点在しているため、町が様々な事務事業を実施するうえでの行政コストが割高となる。ただ、類似団体グループ（人口</a:t>
          </a:r>
          <a:r>
            <a:rPr kumimoji="1" lang="en-US" altLang="ja-JP" sz="1300">
              <a:latin typeface="ＭＳ Ｐゴシック" panose="020B0600070205080204" pitchFamily="50" charset="-128"/>
              <a:ea typeface="ＭＳ Ｐゴシック" panose="020B0600070205080204" pitchFamily="50" charset="-128"/>
            </a:rPr>
            <a:t>5,000</a:t>
          </a:r>
          <a:r>
            <a:rPr kumimoji="1" lang="ja-JP" altLang="en-US" sz="1300">
              <a:latin typeface="ＭＳ Ｐゴシック" panose="020B0600070205080204" pitchFamily="50" charset="-128"/>
              <a:ea typeface="ＭＳ Ｐゴシック" panose="020B0600070205080204" pitchFamily="50" charset="-128"/>
            </a:rPr>
            <a:t>人未満）内においては人口が多く、平均値は低く出ていると考えられる。農林水産業費では、林道の開設・改良事業の実施及び森林再生（間伐）・枝打ち事業の実施に伴い林業費が高くなっていること、商工費では、新型コロナウイルス感染症の影響を受ける住民や、町内事業者への支援事業を行ったことにより高くなっていること、土木費では、若者定住化対策としての若者住宅等建設事業の実施のほか、下水道整備に伴う起債の償還に多額の費用がかかり、その財源として一般会計からの繰出金に頼らざるを得ないことなどが高い要因となっている。災害復旧費では、前年度より減少しているが、引き続き令和元年台風第</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号災害復旧事業を実施したことにより、高くなっている。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東京都奥多摩町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財政調整基金については、決算剰余金の</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以上を積み立てることにより、標準財政規模比</a:t>
          </a:r>
          <a:r>
            <a:rPr kumimoji="1" lang="en-US" altLang="ja-JP" sz="1400">
              <a:latin typeface="ＭＳ ゴシック" pitchFamily="49" charset="-128"/>
              <a:ea typeface="ＭＳ ゴシック" pitchFamily="49" charset="-128"/>
            </a:rPr>
            <a:t>65.04</a:t>
          </a:r>
          <a:r>
            <a:rPr kumimoji="1" lang="ja-JP" altLang="en-US" sz="1400">
              <a:latin typeface="ＭＳ ゴシック" pitchFamily="49" charset="-128"/>
              <a:ea typeface="ＭＳ ゴシック" pitchFamily="49" charset="-128"/>
            </a:rPr>
            <a:t>％、対前年度比で</a:t>
          </a:r>
          <a:r>
            <a:rPr kumimoji="1" lang="en-US" altLang="ja-JP" sz="1400">
              <a:latin typeface="ＭＳ ゴシック" pitchFamily="49" charset="-128"/>
              <a:ea typeface="ＭＳ ゴシック" pitchFamily="49" charset="-128"/>
            </a:rPr>
            <a:t>4.46</a:t>
          </a:r>
          <a:r>
            <a:rPr kumimoji="1" lang="ja-JP" altLang="en-US" sz="1400">
              <a:latin typeface="ＭＳ ゴシック" pitchFamily="49" charset="-128"/>
              <a:ea typeface="ＭＳ ゴシック" pitchFamily="49" charset="-128"/>
            </a:rPr>
            <a:t>ポイントの上昇となり、今後の人口減少に伴う町税収入の減や老朽化施設の更新費用の増などに伴う将来負担への備えとして、確実に積み立てを行っている。</a:t>
          </a:r>
        </a:p>
        <a:p>
          <a:r>
            <a:rPr kumimoji="1" lang="ja-JP" altLang="en-US" sz="1400">
              <a:latin typeface="ＭＳ ゴシック" pitchFamily="49" charset="-128"/>
              <a:ea typeface="ＭＳ ゴシック" pitchFamily="49" charset="-128"/>
            </a:rPr>
            <a:t>　実質収支比率については、</a:t>
          </a:r>
          <a:r>
            <a:rPr kumimoji="1" lang="en-US" altLang="ja-JP" sz="1400">
              <a:latin typeface="ＭＳ ゴシック" pitchFamily="49" charset="-128"/>
              <a:ea typeface="ＭＳ ゴシック" pitchFamily="49" charset="-128"/>
            </a:rPr>
            <a:t>8.58</a:t>
          </a:r>
          <a:r>
            <a:rPr kumimoji="1" lang="ja-JP" altLang="en-US" sz="1400">
              <a:latin typeface="ＭＳ ゴシック" pitchFamily="49" charset="-128"/>
              <a:ea typeface="ＭＳ ゴシック" pitchFamily="49" charset="-128"/>
            </a:rPr>
            <a:t>％と対前年度比で</a:t>
          </a:r>
          <a:r>
            <a:rPr kumimoji="1" lang="en-US" altLang="ja-JP" sz="1400">
              <a:latin typeface="ＭＳ ゴシック" pitchFamily="49" charset="-128"/>
              <a:ea typeface="ＭＳ ゴシック" pitchFamily="49" charset="-128"/>
            </a:rPr>
            <a:t>5.17</a:t>
          </a:r>
          <a:r>
            <a:rPr kumimoji="1" lang="ja-JP" altLang="en-US" sz="1400">
              <a:latin typeface="ＭＳ ゴシック" pitchFamily="49" charset="-128"/>
              <a:ea typeface="ＭＳ ゴシック" pitchFamily="49" charset="-128"/>
            </a:rPr>
            <a:t>ポイント減少した。一般的には、概ね</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％から</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％が望ましいとされており、今後も健全な行財政運営に努める。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東京都奥多摩町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現状において、連結実質赤字比率は、各会計とも黒字となっており、大きな問題はないと考えるが、特に国民健康保険特別会計及び下水道事業特別会計は、一般会計からの繰出金に依存している状況が続いているため、引き続き保険税・使用料の適正化を図り、一般会計からの繰出金の抑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25;&#30011;&#36001;&#25919;&#35506;/&#9679;&#36001;&#25919;&#20418;/800_&#35519;&#26619;/R6/&#9679;&#26410;&#22238;&#31572;/20240821_&#20196;&#21644;&#65300;&#24180;&#24230;&#36001;&#25919;&#29366;&#27841;&#36039;&#26009;&#38598;&#12398;&#20316;&#25104;&#12395;&#12388;&#12356;&#12390;&#65288;2&#22238;&#30446;&#12539;&#22320;&#26041;&#20844;&#20250;&#35336;&#38306;&#20418;&#65289;/&#9679;&#22238;&#31572;/01_&#20170;&#22238;&#20316;&#25104;&#20998;/&#12304;&#36001;&#25919;&#29366;&#27841;&#36039;&#26009;&#38598;&#12305;_133086_&#22885;&#22810;&#25705;&#30010;_2022(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H30</v>
          </cell>
          <cell r="BX50" t="str">
            <v>R01</v>
          </cell>
          <cell r="CF50" t="str">
            <v>R02</v>
          </cell>
          <cell r="CN50" t="str">
            <v>R03</v>
          </cell>
          <cell r="CV50" t="str">
            <v>R04</v>
          </cell>
        </row>
        <row r="51">
          <cell r="AN51" t="str">
            <v>当該団体値</v>
          </cell>
          <cell r="BP51"/>
          <cell r="BQ51"/>
          <cell r="BR51"/>
          <cell r="BS51"/>
          <cell r="BT51"/>
          <cell r="BU51"/>
          <cell r="BV51"/>
          <cell r="BW51"/>
          <cell r="BX51"/>
          <cell r="BY51"/>
          <cell r="BZ51"/>
          <cell r="CA51"/>
          <cell r="CB51"/>
          <cell r="CC51"/>
          <cell r="CD51"/>
          <cell r="CE51"/>
          <cell r="CF51"/>
          <cell r="CG51"/>
          <cell r="CH51"/>
          <cell r="CI51"/>
          <cell r="CJ51"/>
          <cell r="CK51"/>
          <cell r="CL51"/>
          <cell r="CM51"/>
          <cell r="CN51"/>
          <cell r="CO51"/>
          <cell r="CP51"/>
          <cell r="CQ51"/>
          <cell r="CR51"/>
          <cell r="CS51"/>
          <cell r="CT51"/>
          <cell r="CU51"/>
          <cell r="CV51"/>
          <cell r="CW51"/>
          <cell r="CX51"/>
          <cell r="CY51"/>
          <cell r="CZ51"/>
          <cell r="DA51"/>
          <cell r="DB51"/>
          <cell r="DC51"/>
        </row>
        <row r="53">
          <cell r="BP53">
            <v>56.4</v>
          </cell>
          <cell r="BQ53"/>
          <cell r="BR53"/>
          <cell r="BS53"/>
          <cell r="BT53"/>
          <cell r="BU53"/>
          <cell r="BV53"/>
          <cell r="BW53"/>
          <cell r="BX53">
            <v>56.6</v>
          </cell>
          <cell r="BY53"/>
          <cell r="BZ53"/>
          <cell r="CA53"/>
          <cell r="CB53"/>
          <cell r="CC53"/>
          <cell r="CD53"/>
          <cell r="CE53"/>
          <cell r="CF53">
            <v>58.3</v>
          </cell>
          <cell r="CG53"/>
          <cell r="CH53"/>
          <cell r="CI53"/>
          <cell r="CJ53"/>
          <cell r="CK53"/>
          <cell r="CL53"/>
          <cell r="CM53"/>
          <cell r="CN53">
            <v>59.1</v>
          </cell>
          <cell r="CO53"/>
          <cell r="CP53"/>
          <cell r="CQ53"/>
          <cell r="CR53"/>
          <cell r="CS53"/>
          <cell r="CT53"/>
          <cell r="CU53"/>
          <cell r="CV53">
            <v>57.4</v>
          </cell>
          <cell r="CW53"/>
          <cell r="CX53"/>
          <cell r="CY53"/>
          <cell r="CZ53"/>
          <cell r="DA53"/>
          <cell r="DB53"/>
          <cell r="DC53"/>
        </row>
        <row r="55">
          <cell r="AN55" t="str">
            <v>類似団体内平均値</v>
          </cell>
          <cell r="BP55">
            <v>7.6</v>
          </cell>
          <cell r="BQ55"/>
          <cell r="BR55"/>
          <cell r="BS55"/>
          <cell r="BT55"/>
          <cell r="BU55"/>
          <cell r="BV55"/>
          <cell r="BW55"/>
          <cell r="BX55">
            <v>3</v>
          </cell>
          <cell r="BY55"/>
          <cell r="BZ55"/>
          <cell r="CA55"/>
          <cell r="CB55"/>
          <cell r="CC55"/>
          <cell r="CD55"/>
          <cell r="CE55"/>
          <cell r="CF55">
            <v>0</v>
          </cell>
          <cell r="CG55"/>
          <cell r="CH55"/>
          <cell r="CI55"/>
          <cell r="CJ55"/>
          <cell r="CK55"/>
          <cell r="CL55"/>
          <cell r="CM55"/>
          <cell r="CN55">
            <v>0</v>
          </cell>
          <cell r="CO55"/>
          <cell r="CP55"/>
          <cell r="CQ55"/>
          <cell r="CR55"/>
          <cell r="CS55"/>
          <cell r="CT55"/>
          <cell r="CU55"/>
          <cell r="CV55">
            <v>0</v>
          </cell>
          <cell r="CW55"/>
          <cell r="CX55"/>
          <cell r="CY55"/>
          <cell r="CZ55"/>
          <cell r="DA55"/>
          <cell r="DB55"/>
          <cell r="DC55"/>
        </row>
        <row r="57">
          <cell r="BP57">
            <v>63.4</v>
          </cell>
          <cell r="BQ57"/>
          <cell r="BR57"/>
          <cell r="BS57"/>
          <cell r="BT57"/>
          <cell r="BU57"/>
          <cell r="BV57"/>
          <cell r="BW57"/>
          <cell r="BX57">
            <v>63.3</v>
          </cell>
          <cell r="BY57"/>
          <cell r="BZ57"/>
          <cell r="CA57"/>
          <cell r="CB57"/>
          <cell r="CC57"/>
          <cell r="CD57"/>
          <cell r="CE57"/>
          <cell r="CF57">
            <v>61.5</v>
          </cell>
          <cell r="CG57"/>
          <cell r="CH57"/>
          <cell r="CI57"/>
          <cell r="CJ57"/>
          <cell r="CK57"/>
          <cell r="CL57"/>
          <cell r="CM57"/>
          <cell r="CN57">
            <v>60.9</v>
          </cell>
          <cell r="CO57"/>
          <cell r="CP57"/>
          <cell r="CQ57"/>
          <cell r="CR57"/>
          <cell r="CS57"/>
          <cell r="CT57"/>
          <cell r="CU57"/>
          <cell r="CV57">
            <v>62.3</v>
          </cell>
          <cell r="CW57"/>
          <cell r="CX57"/>
          <cell r="CY57"/>
          <cell r="CZ57"/>
          <cell r="DA57"/>
          <cell r="DB57"/>
          <cell r="DC57"/>
        </row>
        <row r="72">
          <cell r="BP72" t="str">
            <v>H30</v>
          </cell>
          <cell r="BX72" t="str">
            <v>R01</v>
          </cell>
          <cell r="CF72" t="str">
            <v>R02</v>
          </cell>
          <cell r="CN72" t="str">
            <v>R03</v>
          </cell>
          <cell r="CV72" t="str">
            <v>R04</v>
          </cell>
        </row>
        <row r="73">
          <cell r="AN73" t="str">
            <v>当該団体値</v>
          </cell>
          <cell r="BP73"/>
          <cell r="BQ73"/>
          <cell r="BR73"/>
          <cell r="BS73"/>
          <cell r="BT73"/>
          <cell r="BU73"/>
          <cell r="BV73"/>
          <cell r="BW73"/>
          <cell r="BX73"/>
          <cell r="BY73"/>
          <cell r="BZ73"/>
          <cell r="CA73"/>
          <cell r="CB73"/>
          <cell r="CC73"/>
          <cell r="CD73"/>
          <cell r="CE73"/>
          <cell r="CF73"/>
          <cell r="CG73"/>
          <cell r="CH73"/>
          <cell r="CI73"/>
          <cell r="CJ73"/>
          <cell r="CK73"/>
          <cell r="CL73"/>
          <cell r="CM73"/>
          <cell r="CN73"/>
          <cell r="CO73"/>
          <cell r="CP73"/>
          <cell r="CQ73"/>
          <cell r="CR73"/>
          <cell r="CS73"/>
          <cell r="CT73"/>
          <cell r="CU73"/>
          <cell r="CV73"/>
          <cell r="CW73"/>
          <cell r="CX73"/>
          <cell r="CY73"/>
          <cell r="CZ73"/>
          <cell r="DA73"/>
          <cell r="DB73"/>
          <cell r="DC73"/>
        </row>
        <row r="75">
          <cell r="BP75">
            <v>5.9</v>
          </cell>
          <cell r="BQ75"/>
          <cell r="BR75"/>
          <cell r="BS75"/>
          <cell r="BT75"/>
          <cell r="BU75"/>
          <cell r="BV75"/>
          <cell r="BW75"/>
          <cell r="BX75">
            <v>6.8</v>
          </cell>
          <cell r="BY75"/>
          <cell r="BZ75"/>
          <cell r="CA75"/>
          <cell r="CB75"/>
          <cell r="CC75"/>
          <cell r="CD75"/>
          <cell r="CE75"/>
          <cell r="CF75">
            <v>7.1</v>
          </cell>
          <cell r="CG75"/>
          <cell r="CH75"/>
          <cell r="CI75"/>
          <cell r="CJ75"/>
          <cell r="CK75"/>
          <cell r="CL75"/>
          <cell r="CM75"/>
          <cell r="CN75">
            <v>7.3</v>
          </cell>
          <cell r="CO75"/>
          <cell r="CP75"/>
          <cell r="CQ75"/>
          <cell r="CR75"/>
          <cell r="CS75"/>
          <cell r="CT75"/>
          <cell r="CU75"/>
          <cell r="CV75">
            <v>7.3</v>
          </cell>
          <cell r="CW75"/>
          <cell r="CX75"/>
          <cell r="CY75"/>
          <cell r="CZ75"/>
          <cell r="DA75"/>
          <cell r="DB75"/>
          <cell r="DC75"/>
        </row>
        <row r="77">
          <cell r="AN77" t="str">
            <v>類似団体内平均値</v>
          </cell>
          <cell r="BP77">
            <v>7.6</v>
          </cell>
          <cell r="BQ77"/>
          <cell r="BR77"/>
          <cell r="BS77"/>
          <cell r="BT77"/>
          <cell r="BU77"/>
          <cell r="BV77"/>
          <cell r="BW77"/>
          <cell r="BX77">
            <v>3</v>
          </cell>
          <cell r="BY77"/>
          <cell r="BZ77"/>
          <cell r="CA77"/>
          <cell r="CB77"/>
          <cell r="CC77"/>
          <cell r="CD77"/>
          <cell r="CE77"/>
          <cell r="CF77">
            <v>0</v>
          </cell>
          <cell r="CG77"/>
          <cell r="CH77"/>
          <cell r="CI77"/>
          <cell r="CJ77"/>
          <cell r="CK77"/>
          <cell r="CL77"/>
          <cell r="CM77"/>
          <cell r="CN77">
            <v>0</v>
          </cell>
          <cell r="CO77"/>
          <cell r="CP77"/>
          <cell r="CQ77"/>
          <cell r="CR77"/>
          <cell r="CS77"/>
          <cell r="CT77"/>
          <cell r="CU77"/>
          <cell r="CV77">
            <v>0</v>
          </cell>
          <cell r="CW77"/>
          <cell r="CX77"/>
          <cell r="CY77"/>
          <cell r="CZ77"/>
          <cell r="DA77"/>
          <cell r="DB77"/>
          <cell r="DC77"/>
        </row>
        <row r="79">
          <cell r="BP79">
            <v>8.6</v>
          </cell>
          <cell r="BQ79"/>
          <cell r="BR79"/>
          <cell r="BS79"/>
          <cell r="BT79"/>
          <cell r="BU79"/>
          <cell r="BV79"/>
          <cell r="BW79"/>
          <cell r="BX79">
            <v>8.8000000000000007</v>
          </cell>
          <cell r="BY79"/>
          <cell r="BZ79"/>
          <cell r="CA79"/>
          <cell r="CB79"/>
          <cell r="CC79"/>
          <cell r="CD79"/>
          <cell r="CE79"/>
          <cell r="CF79">
            <v>8</v>
          </cell>
          <cell r="CG79"/>
          <cell r="CH79"/>
          <cell r="CI79"/>
          <cell r="CJ79"/>
          <cell r="CK79"/>
          <cell r="CL79"/>
          <cell r="CM79"/>
          <cell r="CN79">
            <v>6.6</v>
          </cell>
          <cell r="CO79"/>
          <cell r="CP79"/>
          <cell r="CQ79"/>
          <cell r="CR79"/>
          <cell r="CS79"/>
          <cell r="CT79"/>
          <cell r="CU79"/>
          <cell r="CV79">
            <v>6.8</v>
          </cell>
          <cell r="CW79"/>
          <cell r="CX79"/>
          <cell r="CY79"/>
          <cell r="CZ79"/>
          <cell r="DA79"/>
          <cell r="DB79"/>
          <cell r="DC79"/>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81</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82</v>
      </c>
      <c r="C2" s="176"/>
      <c r="D2" s="177"/>
    </row>
    <row r="3" spans="1:119" ht="18.75" customHeight="1" thickBot="1" x14ac:dyDescent="0.25">
      <c r="A3" s="175"/>
      <c r="B3" s="605" t="s">
        <v>83</v>
      </c>
      <c r="C3" s="606"/>
      <c r="D3" s="606"/>
      <c r="E3" s="607"/>
      <c r="F3" s="607"/>
      <c r="G3" s="607"/>
      <c r="H3" s="607"/>
      <c r="I3" s="607"/>
      <c r="J3" s="607"/>
      <c r="K3" s="607"/>
      <c r="L3" s="607" t="s">
        <v>84</v>
      </c>
      <c r="M3" s="607"/>
      <c r="N3" s="607"/>
      <c r="O3" s="607"/>
      <c r="P3" s="607"/>
      <c r="Q3" s="607"/>
      <c r="R3" s="610"/>
      <c r="S3" s="610"/>
      <c r="T3" s="610"/>
      <c r="U3" s="610"/>
      <c r="V3" s="611"/>
      <c r="W3" s="501" t="s">
        <v>85</v>
      </c>
      <c r="X3" s="502"/>
      <c r="Y3" s="502"/>
      <c r="Z3" s="502"/>
      <c r="AA3" s="502"/>
      <c r="AB3" s="606"/>
      <c r="AC3" s="610" t="s">
        <v>86</v>
      </c>
      <c r="AD3" s="502"/>
      <c r="AE3" s="502"/>
      <c r="AF3" s="502"/>
      <c r="AG3" s="502"/>
      <c r="AH3" s="502"/>
      <c r="AI3" s="502"/>
      <c r="AJ3" s="502"/>
      <c r="AK3" s="502"/>
      <c r="AL3" s="572"/>
      <c r="AM3" s="501" t="s">
        <v>87</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88</v>
      </c>
      <c r="BO3" s="502"/>
      <c r="BP3" s="502"/>
      <c r="BQ3" s="502"/>
      <c r="BR3" s="502"/>
      <c r="BS3" s="502"/>
      <c r="BT3" s="502"/>
      <c r="BU3" s="572"/>
      <c r="BV3" s="501" t="s">
        <v>89</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90</v>
      </c>
      <c r="CU3" s="502"/>
      <c r="CV3" s="502"/>
      <c r="CW3" s="502"/>
      <c r="CX3" s="502"/>
      <c r="CY3" s="502"/>
      <c r="CZ3" s="502"/>
      <c r="DA3" s="572"/>
      <c r="DB3" s="501" t="s">
        <v>91</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92</v>
      </c>
      <c r="AZ4" s="459"/>
      <c r="BA4" s="459"/>
      <c r="BB4" s="459"/>
      <c r="BC4" s="459"/>
      <c r="BD4" s="459"/>
      <c r="BE4" s="459"/>
      <c r="BF4" s="459"/>
      <c r="BG4" s="459"/>
      <c r="BH4" s="459"/>
      <c r="BI4" s="459"/>
      <c r="BJ4" s="459"/>
      <c r="BK4" s="459"/>
      <c r="BL4" s="459"/>
      <c r="BM4" s="460"/>
      <c r="BN4" s="461">
        <v>7652031</v>
      </c>
      <c r="BO4" s="462"/>
      <c r="BP4" s="462"/>
      <c r="BQ4" s="462"/>
      <c r="BR4" s="462"/>
      <c r="BS4" s="462"/>
      <c r="BT4" s="462"/>
      <c r="BU4" s="463"/>
      <c r="BV4" s="461">
        <v>7529279</v>
      </c>
      <c r="BW4" s="462"/>
      <c r="BX4" s="462"/>
      <c r="BY4" s="462"/>
      <c r="BZ4" s="462"/>
      <c r="CA4" s="462"/>
      <c r="CB4" s="462"/>
      <c r="CC4" s="463"/>
      <c r="CD4" s="598" t="s">
        <v>93</v>
      </c>
      <c r="CE4" s="599"/>
      <c r="CF4" s="599"/>
      <c r="CG4" s="599"/>
      <c r="CH4" s="599"/>
      <c r="CI4" s="599"/>
      <c r="CJ4" s="599"/>
      <c r="CK4" s="599"/>
      <c r="CL4" s="599"/>
      <c r="CM4" s="599"/>
      <c r="CN4" s="599"/>
      <c r="CO4" s="599"/>
      <c r="CP4" s="599"/>
      <c r="CQ4" s="599"/>
      <c r="CR4" s="599"/>
      <c r="CS4" s="600"/>
      <c r="CT4" s="601">
        <v>8.6</v>
      </c>
      <c r="CU4" s="602"/>
      <c r="CV4" s="602"/>
      <c r="CW4" s="602"/>
      <c r="CX4" s="602"/>
      <c r="CY4" s="602"/>
      <c r="CZ4" s="602"/>
      <c r="DA4" s="603"/>
      <c r="DB4" s="601">
        <v>13.7</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94</v>
      </c>
      <c r="AN5" s="389"/>
      <c r="AO5" s="389"/>
      <c r="AP5" s="389"/>
      <c r="AQ5" s="389"/>
      <c r="AR5" s="389"/>
      <c r="AS5" s="389"/>
      <c r="AT5" s="390"/>
      <c r="AU5" s="490" t="s">
        <v>95</v>
      </c>
      <c r="AV5" s="491"/>
      <c r="AW5" s="491"/>
      <c r="AX5" s="491"/>
      <c r="AY5" s="446" t="s">
        <v>96</v>
      </c>
      <c r="AZ5" s="447"/>
      <c r="BA5" s="447"/>
      <c r="BB5" s="447"/>
      <c r="BC5" s="447"/>
      <c r="BD5" s="447"/>
      <c r="BE5" s="447"/>
      <c r="BF5" s="447"/>
      <c r="BG5" s="447"/>
      <c r="BH5" s="447"/>
      <c r="BI5" s="447"/>
      <c r="BJ5" s="447"/>
      <c r="BK5" s="447"/>
      <c r="BL5" s="447"/>
      <c r="BM5" s="448"/>
      <c r="BN5" s="432">
        <v>7356246</v>
      </c>
      <c r="BO5" s="433"/>
      <c r="BP5" s="433"/>
      <c r="BQ5" s="433"/>
      <c r="BR5" s="433"/>
      <c r="BS5" s="433"/>
      <c r="BT5" s="433"/>
      <c r="BU5" s="434"/>
      <c r="BV5" s="432">
        <v>7128989</v>
      </c>
      <c r="BW5" s="433"/>
      <c r="BX5" s="433"/>
      <c r="BY5" s="433"/>
      <c r="BZ5" s="433"/>
      <c r="CA5" s="433"/>
      <c r="CB5" s="433"/>
      <c r="CC5" s="434"/>
      <c r="CD5" s="472" t="s">
        <v>97</v>
      </c>
      <c r="CE5" s="392"/>
      <c r="CF5" s="392"/>
      <c r="CG5" s="392"/>
      <c r="CH5" s="392"/>
      <c r="CI5" s="392"/>
      <c r="CJ5" s="392"/>
      <c r="CK5" s="392"/>
      <c r="CL5" s="392"/>
      <c r="CM5" s="392"/>
      <c r="CN5" s="392"/>
      <c r="CO5" s="392"/>
      <c r="CP5" s="392"/>
      <c r="CQ5" s="392"/>
      <c r="CR5" s="392"/>
      <c r="CS5" s="473"/>
      <c r="CT5" s="429">
        <v>72.8</v>
      </c>
      <c r="CU5" s="430"/>
      <c r="CV5" s="430"/>
      <c r="CW5" s="430"/>
      <c r="CX5" s="430"/>
      <c r="CY5" s="430"/>
      <c r="CZ5" s="430"/>
      <c r="DA5" s="431"/>
      <c r="DB5" s="429">
        <v>72.400000000000006</v>
      </c>
      <c r="DC5" s="430"/>
      <c r="DD5" s="430"/>
      <c r="DE5" s="430"/>
      <c r="DF5" s="430"/>
      <c r="DG5" s="430"/>
      <c r="DH5" s="430"/>
      <c r="DI5" s="431"/>
    </row>
    <row r="6" spans="1:119" ht="18.75" customHeight="1" x14ac:dyDescent="0.2">
      <c r="A6" s="175"/>
      <c r="B6" s="578" t="s">
        <v>98</v>
      </c>
      <c r="C6" s="419"/>
      <c r="D6" s="419"/>
      <c r="E6" s="579"/>
      <c r="F6" s="579"/>
      <c r="G6" s="579"/>
      <c r="H6" s="579"/>
      <c r="I6" s="579"/>
      <c r="J6" s="579"/>
      <c r="K6" s="579"/>
      <c r="L6" s="579" t="s">
        <v>99</v>
      </c>
      <c r="M6" s="579"/>
      <c r="N6" s="579"/>
      <c r="O6" s="579"/>
      <c r="P6" s="579"/>
      <c r="Q6" s="579"/>
      <c r="R6" s="417"/>
      <c r="S6" s="417"/>
      <c r="T6" s="417"/>
      <c r="U6" s="417"/>
      <c r="V6" s="585"/>
      <c r="W6" s="522" t="s">
        <v>100</v>
      </c>
      <c r="X6" s="418"/>
      <c r="Y6" s="418"/>
      <c r="Z6" s="418"/>
      <c r="AA6" s="418"/>
      <c r="AB6" s="419"/>
      <c r="AC6" s="590" t="s">
        <v>101</v>
      </c>
      <c r="AD6" s="591"/>
      <c r="AE6" s="591"/>
      <c r="AF6" s="591"/>
      <c r="AG6" s="591"/>
      <c r="AH6" s="591"/>
      <c r="AI6" s="591"/>
      <c r="AJ6" s="591"/>
      <c r="AK6" s="591"/>
      <c r="AL6" s="592"/>
      <c r="AM6" s="489" t="s">
        <v>102</v>
      </c>
      <c r="AN6" s="389"/>
      <c r="AO6" s="389"/>
      <c r="AP6" s="389"/>
      <c r="AQ6" s="389"/>
      <c r="AR6" s="389"/>
      <c r="AS6" s="389"/>
      <c r="AT6" s="390"/>
      <c r="AU6" s="490" t="s">
        <v>95</v>
      </c>
      <c r="AV6" s="491"/>
      <c r="AW6" s="491"/>
      <c r="AX6" s="491"/>
      <c r="AY6" s="446" t="s">
        <v>103</v>
      </c>
      <c r="AZ6" s="447"/>
      <c r="BA6" s="447"/>
      <c r="BB6" s="447"/>
      <c r="BC6" s="447"/>
      <c r="BD6" s="447"/>
      <c r="BE6" s="447"/>
      <c r="BF6" s="447"/>
      <c r="BG6" s="447"/>
      <c r="BH6" s="447"/>
      <c r="BI6" s="447"/>
      <c r="BJ6" s="447"/>
      <c r="BK6" s="447"/>
      <c r="BL6" s="447"/>
      <c r="BM6" s="448"/>
      <c r="BN6" s="432">
        <v>295785</v>
      </c>
      <c r="BO6" s="433"/>
      <c r="BP6" s="433"/>
      <c r="BQ6" s="433"/>
      <c r="BR6" s="433"/>
      <c r="BS6" s="433"/>
      <c r="BT6" s="433"/>
      <c r="BU6" s="434"/>
      <c r="BV6" s="432">
        <v>400290</v>
      </c>
      <c r="BW6" s="433"/>
      <c r="BX6" s="433"/>
      <c r="BY6" s="433"/>
      <c r="BZ6" s="433"/>
      <c r="CA6" s="433"/>
      <c r="CB6" s="433"/>
      <c r="CC6" s="434"/>
      <c r="CD6" s="472" t="s">
        <v>104</v>
      </c>
      <c r="CE6" s="392"/>
      <c r="CF6" s="392"/>
      <c r="CG6" s="392"/>
      <c r="CH6" s="392"/>
      <c r="CI6" s="392"/>
      <c r="CJ6" s="392"/>
      <c r="CK6" s="392"/>
      <c r="CL6" s="392"/>
      <c r="CM6" s="392"/>
      <c r="CN6" s="392"/>
      <c r="CO6" s="392"/>
      <c r="CP6" s="392"/>
      <c r="CQ6" s="392"/>
      <c r="CR6" s="392"/>
      <c r="CS6" s="473"/>
      <c r="CT6" s="575">
        <v>73.599999999999994</v>
      </c>
      <c r="CU6" s="576"/>
      <c r="CV6" s="576"/>
      <c r="CW6" s="576"/>
      <c r="CX6" s="576"/>
      <c r="CY6" s="576"/>
      <c r="CZ6" s="576"/>
      <c r="DA6" s="577"/>
      <c r="DB6" s="575">
        <v>74.099999999999994</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105</v>
      </c>
      <c r="AN7" s="389"/>
      <c r="AO7" s="389"/>
      <c r="AP7" s="389"/>
      <c r="AQ7" s="389"/>
      <c r="AR7" s="389"/>
      <c r="AS7" s="389"/>
      <c r="AT7" s="390"/>
      <c r="AU7" s="490" t="s">
        <v>106</v>
      </c>
      <c r="AV7" s="491"/>
      <c r="AW7" s="491"/>
      <c r="AX7" s="491"/>
      <c r="AY7" s="446" t="s">
        <v>107</v>
      </c>
      <c r="AZ7" s="447"/>
      <c r="BA7" s="447"/>
      <c r="BB7" s="447"/>
      <c r="BC7" s="447"/>
      <c r="BD7" s="447"/>
      <c r="BE7" s="447"/>
      <c r="BF7" s="447"/>
      <c r="BG7" s="447"/>
      <c r="BH7" s="447"/>
      <c r="BI7" s="447"/>
      <c r="BJ7" s="447"/>
      <c r="BK7" s="447"/>
      <c r="BL7" s="447"/>
      <c r="BM7" s="448"/>
      <c r="BN7" s="432">
        <v>53030</v>
      </c>
      <c r="BO7" s="433"/>
      <c r="BP7" s="433"/>
      <c r="BQ7" s="433"/>
      <c r="BR7" s="433"/>
      <c r="BS7" s="433"/>
      <c r="BT7" s="433"/>
      <c r="BU7" s="434"/>
      <c r="BV7" s="432">
        <v>0</v>
      </c>
      <c r="BW7" s="433"/>
      <c r="BX7" s="433"/>
      <c r="BY7" s="433"/>
      <c r="BZ7" s="433"/>
      <c r="CA7" s="433"/>
      <c r="CB7" s="433"/>
      <c r="CC7" s="434"/>
      <c r="CD7" s="472" t="s">
        <v>108</v>
      </c>
      <c r="CE7" s="392"/>
      <c r="CF7" s="392"/>
      <c r="CG7" s="392"/>
      <c r="CH7" s="392"/>
      <c r="CI7" s="392"/>
      <c r="CJ7" s="392"/>
      <c r="CK7" s="392"/>
      <c r="CL7" s="392"/>
      <c r="CM7" s="392"/>
      <c r="CN7" s="392"/>
      <c r="CO7" s="392"/>
      <c r="CP7" s="392"/>
      <c r="CQ7" s="392"/>
      <c r="CR7" s="392"/>
      <c r="CS7" s="473"/>
      <c r="CT7" s="432">
        <v>2828157</v>
      </c>
      <c r="CU7" s="433"/>
      <c r="CV7" s="433"/>
      <c r="CW7" s="433"/>
      <c r="CX7" s="433"/>
      <c r="CY7" s="433"/>
      <c r="CZ7" s="433"/>
      <c r="DA7" s="434"/>
      <c r="DB7" s="432">
        <v>2911266</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109</v>
      </c>
      <c r="AN8" s="389"/>
      <c r="AO8" s="389"/>
      <c r="AP8" s="389"/>
      <c r="AQ8" s="389"/>
      <c r="AR8" s="389"/>
      <c r="AS8" s="389"/>
      <c r="AT8" s="390"/>
      <c r="AU8" s="490" t="s">
        <v>110</v>
      </c>
      <c r="AV8" s="491"/>
      <c r="AW8" s="491"/>
      <c r="AX8" s="491"/>
      <c r="AY8" s="446" t="s">
        <v>111</v>
      </c>
      <c r="AZ8" s="447"/>
      <c r="BA8" s="447"/>
      <c r="BB8" s="447"/>
      <c r="BC8" s="447"/>
      <c r="BD8" s="447"/>
      <c r="BE8" s="447"/>
      <c r="BF8" s="447"/>
      <c r="BG8" s="447"/>
      <c r="BH8" s="447"/>
      <c r="BI8" s="447"/>
      <c r="BJ8" s="447"/>
      <c r="BK8" s="447"/>
      <c r="BL8" s="447"/>
      <c r="BM8" s="448"/>
      <c r="BN8" s="432">
        <v>242755</v>
      </c>
      <c r="BO8" s="433"/>
      <c r="BP8" s="433"/>
      <c r="BQ8" s="433"/>
      <c r="BR8" s="433"/>
      <c r="BS8" s="433"/>
      <c r="BT8" s="433"/>
      <c r="BU8" s="434"/>
      <c r="BV8" s="432">
        <v>400290</v>
      </c>
      <c r="BW8" s="433"/>
      <c r="BX8" s="433"/>
      <c r="BY8" s="433"/>
      <c r="BZ8" s="433"/>
      <c r="CA8" s="433"/>
      <c r="CB8" s="433"/>
      <c r="CC8" s="434"/>
      <c r="CD8" s="472" t="s">
        <v>112</v>
      </c>
      <c r="CE8" s="392"/>
      <c r="CF8" s="392"/>
      <c r="CG8" s="392"/>
      <c r="CH8" s="392"/>
      <c r="CI8" s="392"/>
      <c r="CJ8" s="392"/>
      <c r="CK8" s="392"/>
      <c r="CL8" s="392"/>
      <c r="CM8" s="392"/>
      <c r="CN8" s="392"/>
      <c r="CO8" s="392"/>
      <c r="CP8" s="392"/>
      <c r="CQ8" s="392"/>
      <c r="CR8" s="392"/>
      <c r="CS8" s="473"/>
      <c r="CT8" s="535">
        <v>0.27</v>
      </c>
      <c r="CU8" s="536"/>
      <c r="CV8" s="536"/>
      <c r="CW8" s="536"/>
      <c r="CX8" s="536"/>
      <c r="CY8" s="536"/>
      <c r="CZ8" s="536"/>
      <c r="DA8" s="537"/>
      <c r="DB8" s="535">
        <v>0.28000000000000003</v>
      </c>
      <c r="DC8" s="536"/>
      <c r="DD8" s="536"/>
      <c r="DE8" s="536"/>
      <c r="DF8" s="536"/>
      <c r="DG8" s="536"/>
      <c r="DH8" s="536"/>
      <c r="DI8" s="537"/>
    </row>
    <row r="9" spans="1:119" ht="18.75" customHeight="1" thickBot="1" x14ac:dyDescent="0.25">
      <c r="A9" s="175"/>
      <c r="B9" s="564" t="s">
        <v>113</v>
      </c>
      <c r="C9" s="565"/>
      <c r="D9" s="565"/>
      <c r="E9" s="565"/>
      <c r="F9" s="565"/>
      <c r="G9" s="565"/>
      <c r="H9" s="565"/>
      <c r="I9" s="565"/>
      <c r="J9" s="565"/>
      <c r="K9" s="483"/>
      <c r="L9" s="566" t="s">
        <v>114</v>
      </c>
      <c r="M9" s="567"/>
      <c r="N9" s="567"/>
      <c r="O9" s="567"/>
      <c r="P9" s="567"/>
      <c r="Q9" s="568"/>
      <c r="R9" s="569">
        <v>4750</v>
      </c>
      <c r="S9" s="570"/>
      <c r="T9" s="570"/>
      <c r="U9" s="570"/>
      <c r="V9" s="571"/>
      <c r="W9" s="501" t="s">
        <v>115</v>
      </c>
      <c r="X9" s="502"/>
      <c r="Y9" s="502"/>
      <c r="Z9" s="502"/>
      <c r="AA9" s="502"/>
      <c r="AB9" s="502"/>
      <c r="AC9" s="502"/>
      <c r="AD9" s="502"/>
      <c r="AE9" s="502"/>
      <c r="AF9" s="502"/>
      <c r="AG9" s="502"/>
      <c r="AH9" s="502"/>
      <c r="AI9" s="502"/>
      <c r="AJ9" s="502"/>
      <c r="AK9" s="502"/>
      <c r="AL9" s="572"/>
      <c r="AM9" s="489" t="s">
        <v>116</v>
      </c>
      <c r="AN9" s="389"/>
      <c r="AO9" s="389"/>
      <c r="AP9" s="389"/>
      <c r="AQ9" s="389"/>
      <c r="AR9" s="389"/>
      <c r="AS9" s="389"/>
      <c r="AT9" s="390"/>
      <c r="AU9" s="490" t="s">
        <v>106</v>
      </c>
      <c r="AV9" s="491"/>
      <c r="AW9" s="491"/>
      <c r="AX9" s="491"/>
      <c r="AY9" s="446" t="s">
        <v>117</v>
      </c>
      <c r="AZ9" s="447"/>
      <c r="BA9" s="447"/>
      <c r="BB9" s="447"/>
      <c r="BC9" s="447"/>
      <c r="BD9" s="447"/>
      <c r="BE9" s="447"/>
      <c r="BF9" s="447"/>
      <c r="BG9" s="447"/>
      <c r="BH9" s="447"/>
      <c r="BI9" s="447"/>
      <c r="BJ9" s="447"/>
      <c r="BK9" s="447"/>
      <c r="BL9" s="447"/>
      <c r="BM9" s="448"/>
      <c r="BN9" s="432">
        <v>-157535</v>
      </c>
      <c r="BO9" s="433"/>
      <c r="BP9" s="433"/>
      <c r="BQ9" s="433"/>
      <c r="BR9" s="433"/>
      <c r="BS9" s="433"/>
      <c r="BT9" s="433"/>
      <c r="BU9" s="434"/>
      <c r="BV9" s="432">
        <v>147824</v>
      </c>
      <c r="BW9" s="433"/>
      <c r="BX9" s="433"/>
      <c r="BY9" s="433"/>
      <c r="BZ9" s="433"/>
      <c r="CA9" s="433"/>
      <c r="CB9" s="433"/>
      <c r="CC9" s="434"/>
      <c r="CD9" s="472" t="s">
        <v>118</v>
      </c>
      <c r="CE9" s="392"/>
      <c r="CF9" s="392"/>
      <c r="CG9" s="392"/>
      <c r="CH9" s="392"/>
      <c r="CI9" s="392"/>
      <c r="CJ9" s="392"/>
      <c r="CK9" s="392"/>
      <c r="CL9" s="392"/>
      <c r="CM9" s="392"/>
      <c r="CN9" s="392"/>
      <c r="CO9" s="392"/>
      <c r="CP9" s="392"/>
      <c r="CQ9" s="392"/>
      <c r="CR9" s="392"/>
      <c r="CS9" s="473"/>
      <c r="CT9" s="429">
        <v>5</v>
      </c>
      <c r="CU9" s="430"/>
      <c r="CV9" s="430"/>
      <c r="CW9" s="430"/>
      <c r="CX9" s="430"/>
      <c r="CY9" s="430"/>
      <c r="CZ9" s="430"/>
      <c r="DA9" s="431"/>
      <c r="DB9" s="429">
        <v>5.2</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119</v>
      </c>
      <c r="M10" s="389"/>
      <c r="N10" s="389"/>
      <c r="O10" s="389"/>
      <c r="P10" s="389"/>
      <c r="Q10" s="390"/>
      <c r="R10" s="385">
        <v>5234</v>
      </c>
      <c r="S10" s="386"/>
      <c r="T10" s="386"/>
      <c r="U10" s="386"/>
      <c r="V10" s="445"/>
      <c r="W10" s="573"/>
      <c r="X10" s="383"/>
      <c r="Y10" s="383"/>
      <c r="Z10" s="383"/>
      <c r="AA10" s="383"/>
      <c r="AB10" s="383"/>
      <c r="AC10" s="383"/>
      <c r="AD10" s="383"/>
      <c r="AE10" s="383"/>
      <c r="AF10" s="383"/>
      <c r="AG10" s="383"/>
      <c r="AH10" s="383"/>
      <c r="AI10" s="383"/>
      <c r="AJ10" s="383"/>
      <c r="AK10" s="383"/>
      <c r="AL10" s="574"/>
      <c r="AM10" s="489" t="s">
        <v>120</v>
      </c>
      <c r="AN10" s="389"/>
      <c r="AO10" s="389"/>
      <c r="AP10" s="389"/>
      <c r="AQ10" s="389"/>
      <c r="AR10" s="389"/>
      <c r="AS10" s="389"/>
      <c r="AT10" s="390"/>
      <c r="AU10" s="490" t="s">
        <v>121</v>
      </c>
      <c r="AV10" s="491"/>
      <c r="AW10" s="491"/>
      <c r="AX10" s="491"/>
      <c r="AY10" s="446" t="s">
        <v>122</v>
      </c>
      <c r="AZ10" s="447"/>
      <c r="BA10" s="447"/>
      <c r="BB10" s="447"/>
      <c r="BC10" s="447"/>
      <c r="BD10" s="447"/>
      <c r="BE10" s="447"/>
      <c r="BF10" s="447"/>
      <c r="BG10" s="447"/>
      <c r="BH10" s="447"/>
      <c r="BI10" s="447"/>
      <c r="BJ10" s="447"/>
      <c r="BK10" s="447"/>
      <c r="BL10" s="447"/>
      <c r="BM10" s="448"/>
      <c r="BN10" s="432">
        <v>195826</v>
      </c>
      <c r="BO10" s="433"/>
      <c r="BP10" s="433"/>
      <c r="BQ10" s="433"/>
      <c r="BR10" s="433"/>
      <c r="BS10" s="433"/>
      <c r="BT10" s="433"/>
      <c r="BU10" s="434"/>
      <c r="BV10" s="432">
        <v>142192</v>
      </c>
      <c r="BW10" s="433"/>
      <c r="BX10" s="433"/>
      <c r="BY10" s="433"/>
      <c r="BZ10" s="433"/>
      <c r="CA10" s="433"/>
      <c r="CB10" s="433"/>
      <c r="CC10" s="434"/>
      <c r="CD10" s="178" t="s">
        <v>123</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124</v>
      </c>
      <c r="M11" s="394"/>
      <c r="N11" s="394"/>
      <c r="O11" s="394"/>
      <c r="P11" s="394"/>
      <c r="Q11" s="395"/>
      <c r="R11" s="561" t="s">
        <v>125</v>
      </c>
      <c r="S11" s="562"/>
      <c r="T11" s="562"/>
      <c r="U11" s="562"/>
      <c r="V11" s="563"/>
      <c r="W11" s="573"/>
      <c r="X11" s="383"/>
      <c r="Y11" s="383"/>
      <c r="Z11" s="383"/>
      <c r="AA11" s="383"/>
      <c r="AB11" s="383"/>
      <c r="AC11" s="383"/>
      <c r="AD11" s="383"/>
      <c r="AE11" s="383"/>
      <c r="AF11" s="383"/>
      <c r="AG11" s="383"/>
      <c r="AH11" s="383"/>
      <c r="AI11" s="383"/>
      <c r="AJ11" s="383"/>
      <c r="AK11" s="383"/>
      <c r="AL11" s="574"/>
      <c r="AM11" s="489" t="s">
        <v>126</v>
      </c>
      <c r="AN11" s="389"/>
      <c r="AO11" s="389"/>
      <c r="AP11" s="389"/>
      <c r="AQ11" s="389"/>
      <c r="AR11" s="389"/>
      <c r="AS11" s="389"/>
      <c r="AT11" s="390"/>
      <c r="AU11" s="490" t="s">
        <v>127</v>
      </c>
      <c r="AV11" s="491"/>
      <c r="AW11" s="491"/>
      <c r="AX11" s="491"/>
      <c r="AY11" s="446" t="s">
        <v>128</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129</v>
      </c>
      <c r="CE11" s="392"/>
      <c r="CF11" s="392"/>
      <c r="CG11" s="392"/>
      <c r="CH11" s="392"/>
      <c r="CI11" s="392"/>
      <c r="CJ11" s="392"/>
      <c r="CK11" s="392"/>
      <c r="CL11" s="392"/>
      <c r="CM11" s="392"/>
      <c r="CN11" s="392"/>
      <c r="CO11" s="392"/>
      <c r="CP11" s="392"/>
      <c r="CQ11" s="392"/>
      <c r="CR11" s="392"/>
      <c r="CS11" s="473"/>
      <c r="CT11" s="535" t="s">
        <v>130</v>
      </c>
      <c r="CU11" s="536"/>
      <c r="CV11" s="536"/>
      <c r="CW11" s="536"/>
      <c r="CX11" s="536"/>
      <c r="CY11" s="536"/>
      <c r="CZ11" s="536"/>
      <c r="DA11" s="537"/>
      <c r="DB11" s="535" t="s">
        <v>130</v>
      </c>
      <c r="DC11" s="536"/>
      <c r="DD11" s="536"/>
      <c r="DE11" s="536"/>
      <c r="DF11" s="536"/>
      <c r="DG11" s="536"/>
      <c r="DH11" s="536"/>
      <c r="DI11" s="537"/>
    </row>
    <row r="12" spans="1:119" ht="18.75" customHeight="1" x14ac:dyDescent="0.2">
      <c r="A12" s="175"/>
      <c r="B12" s="538" t="s">
        <v>131</v>
      </c>
      <c r="C12" s="539"/>
      <c r="D12" s="539"/>
      <c r="E12" s="539"/>
      <c r="F12" s="539"/>
      <c r="G12" s="539"/>
      <c r="H12" s="539"/>
      <c r="I12" s="539"/>
      <c r="J12" s="539"/>
      <c r="K12" s="540"/>
      <c r="L12" s="547" t="s">
        <v>132</v>
      </c>
      <c r="M12" s="548"/>
      <c r="N12" s="548"/>
      <c r="O12" s="548"/>
      <c r="P12" s="548"/>
      <c r="Q12" s="549"/>
      <c r="R12" s="550">
        <v>4746</v>
      </c>
      <c r="S12" s="551"/>
      <c r="T12" s="551"/>
      <c r="U12" s="551"/>
      <c r="V12" s="552"/>
      <c r="W12" s="553" t="s">
        <v>1</v>
      </c>
      <c r="X12" s="491"/>
      <c r="Y12" s="491"/>
      <c r="Z12" s="491"/>
      <c r="AA12" s="491"/>
      <c r="AB12" s="554"/>
      <c r="AC12" s="555" t="s">
        <v>133</v>
      </c>
      <c r="AD12" s="556"/>
      <c r="AE12" s="556"/>
      <c r="AF12" s="556"/>
      <c r="AG12" s="557"/>
      <c r="AH12" s="555" t="s">
        <v>134</v>
      </c>
      <c r="AI12" s="556"/>
      <c r="AJ12" s="556"/>
      <c r="AK12" s="556"/>
      <c r="AL12" s="558"/>
      <c r="AM12" s="489" t="s">
        <v>135</v>
      </c>
      <c r="AN12" s="389"/>
      <c r="AO12" s="389"/>
      <c r="AP12" s="389"/>
      <c r="AQ12" s="389"/>
      <c r="AR12" s="389"/>
      <c r="AS12" s="389"/>
      <c r="AT12" s="390"/>
      <c r="AU12" s="490" t="s">
        <v>106</v>
      </c>
      <c r="AV12" s="491"/>
      <c r="AW12" s="491"/>
      <c r="AX12" s="491"/>
      <c r="AY12" s="446" t="s">
        <v>136</v>
      </c>
      <c r="AZ12" s="447"/>
      <c r="BA12" s="447"/>
      <c r="BB12" s="447"/>
      <c r="BC12" s="447"/>
      <c r="BD12" s="447"/>
      <c r="BE12" s="447"/>
      <c r="BF12" s="447"/>
      <c r="BG12" s="447"/>
      <c r="BH12" s="447"/>
      <c r="BI12" s="447"/>
      <c r="BJ12" s="447"/>
      <c r="BK12" s="447"/>
      <c r="BL12" s="447"/>
      <c r="BM12" s="448"/>
      <c r="BN12" s="432">
        <v>120000</v>
      </c>
      <c r="BO12" s="433"/>
      <c r="BP12" s="433"/>
      <c r="BQ12" s="433"/>
      <c r="BR12" s="433"/>
      <c r="BS12" s="433"/>
      <c r="BT12" s="433"/>
      <c r="BU12" s="434"/>
      <c r="BV12" s="432">
        <v>0</v>
      </c>
      <c r="BW12" s="433"/>
      <c r="BX12" s="433"/>
      <c r="BY12" s="433"/>
      <c r="BZ12" s="433"/>
      <c r="CA12" s="433"/>
      <c r="CB12" s="433"/>
      <c r="CC12" s="434"/>
      <c r="CD12" s="472" t="s">
        <v>137</v>
      </c>
      <c r="CE12" s="392"/>
      <c r="CF12" s="392"/>
      <c r="CG12" s="392"/>
      <c r="CH12" s="392"/>
      <c r="CI12" s="392"/>
      <c r="CJ12" s="392"/>
      <c r="CK12" s="392"/>
      <c r="CL12" s="392"/>
      <c r="CM12" s="392"/>
      <c r="CN12" s="392"/>
      <c r="CO12" s="392"/>
      <c r="CP12" s="392"/>
      <c r="CQ12" s="392"/>
      <c r="CR12" s="392"/>
      <c r="CS12" s="473"/>
      <c r="CT12" s="535" t="s">
        <v>130</v>
      </c>
      <c r="CU12" s="536"/>
      <c r="CV12" s="536"/>
      <c r="CW12" s="536"/>
      <c r="CX12" s="536"/>
      <c r="CY12" s="536"/>
      <c r="CZ12" s="536"/>
      <c r="DA12" s="537"/>
      <c r="DB12" s="535" t="s">
        <v>130</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138</v>
      </c>
      <c r="N13" s="517"/>
      <c r="O13" s="517"/>
      <c r="P13" s="517"/>
      <c r="Q13" s="518"/>
      <c r="R13" s="519">
        <v>4685</v>
      </c>
      <c r="S13" s="520"/>
      <c r="T13" s="520"/>
      <c r="U13" s="520"/>
      <c r="V13" s="521"/>
      <c r="W13" s="522" t="s">
        <v>139</v>
      </c>
      <c r="X13" s="418"/>
      <c r="Y13" s="418"/>
      <c r="Z13" s="418"/>
      <c r="AA13" s="418"/>
      <c r="AB13" s="419"/>
      <c r="AC13" s="385">
        <v>68</v>
      </c>
      <c r="AD13" s="386"/>
      <c r="AE13" s="386"/>
      <c r="AF13" s="386"/>
      <c r="AG13" s="387"/>
      <c r="AH13" s="385">
        <v>81</v>
      </c>
      <c r="AI13" s="386"/>
      <c r="AJ13" s="386"/>
      <c r="AK13" s="386"/>
      <c r="AL13" s="445"/>
      <c r="AM13" s="489" t="s">
        <v>140</v>
      </c>
      <c r="AN13" s="389"/>
      <c r="AO13" s="389"/>
      <c r="AP13" s="389"/>
      <c r="AQ13" s="389"/>
      <c r="AR13" s="389"/>
      <c r="AS13" s="389"/>
      <c r="AT13" s="390"/>
      <c r="AU13" s="490" t="s">
        <v>141</v>
      </c>
      <c r="AV13" s="491"/>
      <c r="AW13" s="491"/>
      <c r="AX13" s="491"/>
      <c r="AY13" s="446" t="s">
        <v>142</v>
      </c>
      <c r="AZ13" s="447"/>
      <c r="BA13" s="447"/>
      <c r="BB13" s="447"/>
      <c r="BC13" s="447"/>
      <c r="BD13" s="447"/>
      <c r="BE13" s="447"/>
      <c r="BF13" s="447"/>
      <c r="BG13" s="447"/>
      <c r="BH13" s="447"/>
      <c r="BI13" s="447"/>
      <c r="BJ13" s="447"/>
      <c r="BK13" s="447"/>
      <c r="BL13" s="447"/>
      <c r="BM13" s="448"/>
      <c r="BN13" s="432">
        <v>-81709</v>
      </c>
      <c r="BO13" s="433"/>
      <c r="BP13" s="433"/>
      <c r="BQ13" s="433"/>
      <c r="BR13" s="433"/>
      <c r="BS13" s="433"/>
      <c r="BT13" s="433"/>
      <c r="BU13" s="434"/>
      <c r="BV13" s="432">
        <v>290016</v>
      </c>
      <c r="BW13" s="433"/>
      <c r="BX13" s="433"/>
      <c r="BY13" s="433"/>
      <c r="BZ13" s="433"/>
      <c r="CA13" s="433"/>
      <c r="CB13" s="433"/>
      <c r="CC13" s="434"/>
      <c r="CD13" s="472" t="s">
        <v>143</v>
      </c>
      <c r="CE13" s="392"/>
      <c r="CF13" s="392"/>
      <c r="CG13" s="392"/>
      <c r="CH13" s="392"/>
      <c r="CI13" s="392"/>
      <c r="CJ13" s="392"/>
      <c r="CK13" s="392"/>
      <c r="CL13" s="392"/>
      <c r="CM13" s="392"/>
      <c r="CN13" s="392"/>
      <c r="CO13" s="392"/>
      <c r="CP13" s="392"/>
      <c r="CQ13" s="392"/>
      <c r="CR13" s="392"/>
      <c r="CS13" s="473"/>
      <c r="CT13" s="429">
        <v>7.3</v>
      </c>
      <c r="CU13" s="430"/>
      <c r="CV13" s="430"/>
      <c r="CW13" s="430"/>
      <c r="CX13" s="430"/>
      <c r="CY13" s="430"/>
      <c r="CZ13" s="430"/>
      <c r="DA13" s="431"/>
      <c r="DB13" s="429">
        <v>7.3</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144</v>
      </c>
      <c r="M14" s="559"/>
      <c r="N14" s="559"/>
      <c r="O14" s="559"/>
      <c r="P14" s="559"/>
      <c r="Q14" s="560"/>
      <c r="R14" s="519">
        <v>4897</v>
      </c>
      <c r="S14" s="520"/>
      <c r="T14" s="520"/>
      <c r="U14" s="520"/>
      <c r="V14" s="521"/>
      <c r="W14" s="523"/>
      <c r="X14" s="421"/>
      <c r="Y14" s="421"/>
      <c r="Z14" s="421"/>
      <c r="AA14" s="421"/>
      <c r="AB14" s="422"/>
      <c r="AC14" s="512">
        <v>3.4</v>
      </c>
      <c r="AD14" s="513"/>
      <c r="AE14" s="513"/>
      <c r="AF14" s="513"/>
      <c r="AG14" s="514"/>
      <c r="AH14" s="512">
        <v>3.7</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145</v>
      </c>
      <c r="CE14" s="470"/>
      <c r="CF14" s="470"/>
      <c r="CG14" s="470"/>
      <c r="CH14" s="470"/>
      <c r="CI14" s="470"/>
      <c r="CJ14" s="470"/>
      <c r="CK14" s="470"/>
      <c r="CL14" s="470"/>
      <c r="CM14" s="470"/>
      <c r="CN14" s="470"/>
      <c r="CO14" s="470"/>
      <c r="CP14" s="470"/>
      <c r="CQ14" s="470"/>
      <c r="CR14" s="470"/>
      <c r="CS14" s="471"/>
      <c r="CT14" s="529" t="s">
        <v>130</v>
      </c>
      <c r="CU14" s="530"/>
      <c r="CV14" s="530"/>
      <c r="CW14" s="530"/>
      <c r="CX14" s="530"/>
      <c r="CY14" s="530"/>
      <c r="CZ14" s="530"/>
      <c r="DA14" s="531"/>
      <c r="DB14" s="529" t="s">
        <v>146</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138</v>
      </c>
      <c r="N15" s="517"/>
      <c r="O15" s="517"/>
      <c r="P15" s="517"/>
      <c r="Q15" s="518"/>
      <c r="R15" s="519">
        <v>4843</v>
      </c>
      <c r="S15" s="520"/>
      <c r="T15" s="520"/>
      <c r="U15" s="520"/>
      <c r="V15" s="521"/>
      <c r="W15" s="522" t="s">
        <v>147</v>
      </c>
      <c r="X15" s="418"/>
      <c r="Y15" s="418"/>
      <c r="Z15" s="418"/>
      <c r="AA15" s="418"/>
      <c r="AB15" s="419"/>
      <c r="AC15" s="385">
        <v>466</v>
      </c>
      <c r="AD15" s="386"/>
      <c r="AE15" s="386"/>
      <c r="AF15" s="386"/>
      <c r="AG15" s="387"/>
      <c r="AH15" s="385">
        <v>517</v>
      </c>
      <c r="AI15" s="386"/>
      <c r="AJ15" s="386"/>
      <c r="AK15" s="386"/>
      <c r="AL15" s="445"/>
      <c r="AM15" s="489"/>
      <c r="AN15" s="389"/>
      <c r="AO15" s="389"/>
      <c r="AP15" s="389"/>
      <c r="AQ15" s="389"/>
      <c r="AR15" s="389"/>
      <c r="AS15" s="389"/>
      <c r="AT15" s="390"/>
      <c r="AU15" s="490"/>
      <c r="AV15" s="491"/>
      <c r="AW15" s="491"/>
      <c r="AX15" s="491"/>
      <c r="AY15" s="458" t="s">
        <v>148</v>
      </c>
      <c r="AZ15" s="459"/>
      <c r="BA15" s="459"/>
      <c r="BB15" s="459"/>
      <c r="BC15" s="459"/>
      <c r="BD15" s="459"/>
      <c r="BE15" s="459"/>
      <c r="BF15" s="459"/>
      <c r="BG15" s="459"/>
      <c r="BH15" s="459"/>
      <c r="BI15" s="459"/>
      <c r="BJ15" s="459"/>
      <c r="BK15" s="459"/>
      <c r="BL15" s="459"/>
      <c r="BM15" s="460"/>
      <c r="BN15" s="461">
        <v>706159</v>
      </c>
      <c r="BO15" s="462"/>
      <c r="BP15" s="462"/>
      <c r="BQ15" s="462"/>
      <c r="BR15" s="462"/>
      <c r="BS15" s="462"/>
      <c r="BT15" s="462"/>
      <c r="BU15" s="463"/>
      <c r="BV15" s="461">
        <v>674482</v>
      </c>
      <c r="BW15" s="462"/>
      <c r="BX15" s="462"/>
      <c r="BY15" s="462"/>
      <c r="BZ15" s="462"/>
      <c r="CA15" s="462"/>
      <c r="CB15" s="462"/>
      <c r="CC15" s="463"/>
      <c r="CD15" s="532" t="s">
        <v>149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150</v>
      </c>
      <c r="M16" s="507"/>
      <c r="N16" s="507"/>
      <c r="O16" s="507"/>
      <c r="P16" s="507"/>
      <c r="Q16" s="508"/>
      <c r="R16" s="509" t="s">
        <v>151</v>
      </c>
      <c r="S16" s="510"/>
      <c r="T16" s="510"/>
      <c r="U16" s="510"/>
      <c r="V16" s="511"/>
      <c r="W16" s="523"/>
      <c r="X16" s="421"/>
      <c r="Y16" s="421"/>
      <c r="Z16" s="421"/>
      <c r="AA16" s="421"/>
      <c r="AB16" s="422"/>
      <c r="AC16" s="512">
        <v>23.5</v>
      </c>
      <c r="AD16" s="513"/>
      <c r="AE16" s="513"/>
      <c r="AF16" s="513"/>
      <c r="AG16" s="514"/>
      <c r="AH16" s="512">
        <v>23.8</v>
      </c>
      <c r="AI16" s="513"/>
      <c r="AJ16" s="513"/>
      <c r="AK16" s="513"/>
      <c r="AL16" s="515"/>
      <c r="AM16" s="489"/>
      <c r="AN16" s="389"/>
      <c r="AO16" s="389"/>
      <c r="AP16" s="389"/>
      <c r="AQ16" s="389"/>
      <c r="AR16" s="389"/>
      <c r="AS16" s="389"/>
      <c r="AT16" s="390"/>
      <c r="AU16" s="490"/>
      <c r="AV16" s="491"/>
      <c r="AW16" s="491"/>
      <c r="AX16" s="491"/>
      <c r="AY16" s="446" t="s">
        <v>152</v>
      </c>
      <c r="AZ16" s="447"/>
      <c r="BA16" s="447"/>
      <c r="BB16" s="447"/>
      <c r="BC16" s="447"/>
      <c r="BD16" s="447"/>
      <c r="BE16" s="447"/>
      <c r="BF16" s="447"/>
      <c r="BG16" s="447"/>
      <c r="BH16" s="447"/>
      <c r="BI16" s="447"/>
      <c r="BJ16" s="447"/>
      <c r="BK16" s="447"/>
      <c r="BL16" s="447"/>
      <c r="BM16" s="448"/>
      <c r="BN16" s="432">
        <v>2621507</v>
      </c>
      <c r="BO16" s="433"/>
      <c r="BP16" s="433"/>
      <c r="BQ16" s="433"/>
      <c r="BR16" s="433"/>
      <c r="BS16" s="433"/>
      <c r="BT16" s="433"/>
      <c r="BU16" s="434"/>
      <c r="BV16" s="432">
        <v>2631792</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153</v>
      </c>
      <c r="N17" s="526"/>
      <c r="O17" s="526"/>
      <c r="P17" s="526"/>
      <c r="Q17" s="527"/>
      <c r="R17" s="509" t="s">
        <v>154</v>
      </c>
      <c r="S17" s="510"/>
      <c r="T17" s="510"/>
      <c r="U17" s="510"/>
      <c r="V17" s="511"/>
      <c r="W17" s="522" t="s">
        <v>155</v>
      </c>
      <c r="X17" s="418"/>
      <c r="Y17" s="418"/>
      <c r="Z17" s="418"/>
      <c r="AA17" s="418"/>
      <c r="AB17" s="419"/>
      <c r="AC17" s="385">
        <v>1448</v>
      </c>
      <c r="AD17" s="386"/>
      <c r="AE17" s="386"/>
      <c r="AF17" s="386"/>
      <c r="AG17" s="387"/>
      <c r="AH17" s="385">
        <v>1577</v>
      </c>
      <c r="AI17" s="386"/>
      <c r="AJ17" s="386"/>
      <c r="AK17" s="386"/>
      <c r="AL17" s="445"/>
      <c r="AM17" s="489"/>
      <c r="AN17" s="389"/>
      <c r="AO17" s="389"/>
      <c r="AP17" s="389"/>
      <c r="AQ17" s="389"/>
      <c r="AR17" s="389"/>
      <c r="AS17" s="389"/>
      <c r="AT17" s="390"/>
      <c r="AU17" s="490"/>
      <c r="AV17" s="491"/>
      <c r="AW17" s="491"/>
      <c r="AX17" s="491"/>
      <c r="AY17" s="446" t="s">
        <v>156</v>
      </c>
      <c r="AZ17" s="447"/>
      <c r="BA17" s="447"/>
      <c r="BB17" s="447"/>
      <c r="BC17" s="447"/>
      <c r="BD17" s="447"/>
      <c r="BE17" s="447"/>
      <c r="BF17" s="447"/>
      <c r="BG17" s="447"/>
      <c r="BH17" s="447"/>
      <c r="BI17" s="447"/>
      <c r="BJ17" s="447"/>
      <c r="BK17" s="447"/>
      <c r="BL17" s="447"/>
      <c r="BM17" s="448"/>
      <c r="BN17" s="432">
        <v>883630</v>
      </c>
      <c r="BO17" s="433"/>
      <c r="BP17" s="433"/>
      <c r="BQ17" s="433"/>
      <c r="BR17" s="433"/>
      <c r="BS17" s="433"/>
      <c r="BT17" s="433"/>
      <c r="BU17" s="434"/>
      <c r="BV17" s="432">
        <v>842517</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157</v>
      </c>
      <c r="C18" s="483"/>
      <c r="D18" s="483"/>
      <c r="E18" s="484"/>
      <c r="F18" s="484"/>
      <c r="G18" s="484"/>
      <c r="H18" s="484"/>
      <c r="I18" s="484"/>
      <c r="J18" s="484"/>
      <c r="K18" s="484"/>
      <c r="L18" s="485">
        <v>225.53</v>
      </c>
      <c r="M18" s="485"/>
      <c r="N18" s="485"/>
      <c r="O18" s="485"/>
      <c r="P18" s="485"/>
      <c r="Q18" s="485"/>
      <c r="R18" s="486"/>
      <c r="S18" s="486"/>
      <c r="T18" s="486"/>
      <c r="U18" s="486"/>
      <c r="V18" s="487"/>
      <c r="W18" s="503"/>
      <c r="X18" s="504"/>
      <c r="Y18" s="504"/>
      <c r="Z18" s="504"/>
      <c r="AA18" s="504"/>
      <c r="AB18" s="528"/>
      <c r="AC18" s="402">
        <v>73.099999999999994</v>
      </c>
      <c r="AD18" s="403"/>
      <c r="AE18" s="403"/>
      <c r="AF18" s="403"/>
      <c r="AG18" s="488"/>
      <c r="AH18" s="402">
        <v>72.5</v>
      </c>
      <c r="AI18" s="403"/>
      <c r="AJ18" s="403"/>
      <c r="AK18" s="403"/>
      <c r="AL18" s="404"/>
      <c r="AM18" s="489"/>
      <c r="AN18" s="389"/>
      <c r="AO18" s="389"/>
      <c r="AP18" s="389"/>
      <c r="AQ18" s="389"/>
      <c r="AR18" s="389"/>
      <c r="AS18" s="389"/>
      <c r="AT18" s="390"/>
      <c r="AU18" s="490"/>
      <c r="AV18" s="491"/>
      <c r="AW18" s="491"/>
      <c r="AX18" s="491"/>
      <c r="AY18" s="446" t="s">
        <v>158</v>
      </c>
      <c r="AZ18" s="447"/>
      <c r="BA18" s="447"/>
      <c r="BB18" s="447"/>
      <c r="BC18" s="447"/>
      <c r="BD18" s="447"/>
      <c r="BE18" s="447"/>
      <c r="BF18" s="447"/>
      <c r="BG18" s="447"/>
      <c r="BH18" s="447"/>
      <c r="BI18" s="447"/>
      <c r="BJ18" s="447"/>
      <c r="BK18" s="447"/>
      <c r="BL18" s="447"/>
      <c r="BM18" s="448"/>
      <c r="BN18" s="432">
        <v>2086793</v>
      </c>
      <c r="BO18" s="433"/>
      <c r="BP18" s="433"/>
      <c r="BQ18" s="433"/>
      <c r="BR18" s="433"/>
      <c r="BS18" s="433"/>
      <c r="BT18" s="433"/>
      <c r="BU18" s="434"/>
      <c r="BV18" s="432">
        <v>2116289</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159</v>
      </c>
      <c r="C19" s="483"/>
      <c r="D19" s="483"/>
      <c r="E19" s="484"/>
      <c r="F19" s="484"/>
      <c r="G19" s="484"/>
      <c r="H19" s="484"/>
      <c r="I19" s="484"/>
      <c r="J19" s="484"/>
      <c r="K19" s="484"/>
      <c r="L19" s="492">
        <v>21</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160</v>
      </c>
      <c r="AZ19" s="447"/>
      <c r="BA19" s="447"/>
      <c r="BB19" s="447"/>
      <c r="BC19" s="447"/>
      <c r="BD19" s="447"/>
      <c r="BE19" s="447"/>
      <c r="BF19" s="447"/>
      <c r="BG19" s="447"/>
      <c r="BH19" s="447"/>
      <c r="BI19" s="447"/>
      <c r="BJ19" s="447"/>
      <c r="BK19" s="447"/>
      <c r="BL19" s="447"/>
      <c r="BM19" s="448"/>
      <c r="BN19" s="432">
        <v>4108670</v>
      </c>
      <c r="BO19" s="433"/>
      <c r="BP19" s="433"/>
      <c r="BQ19" s="433"/>
      <c r="BR19" s="433"/>
      <c r="BS19" s="433"/>
      <c r="BT19" s="433"/>
      <c r="BU19" s="434"/>
      <c r="BV19" s="432">
        <v>4020224</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161</v>
      </c>
      <c r="C20" s="483"/>
      <c r="D20" s="483"/>
      <c r="E20" s="484"/>
      <c r="F20" s="484"/>
      <c r="G20" s="484"/>
      <c r="H20" s="484"/>
      <c r="I20" s="484"/>
      <c r="J20" s="484"/>
      <c r="K20" s="484"/>
      <c r="L20" s="492">
        <v>1984</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162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163</v>
      </c>
      <c r="C22" s="409"/>
      <c r="D22" s="410"/>
      <c r="E22" s="417" t="s">
        <v>1</v>
      </c>
      <c r="F22" s="418"/>
      <c r="G22" s="418"/>
      <c r="H22" s="418"/>
      <c r="I22" s="418"/>
      <c r="J22" s="418"/>
      <c r="K22" s="419"/>
      <c r="L22" s="417" t="s">
        <v>164</v>
      </c>
      <c r="M22" s="418"/>
      <c r="N22" s="418"/>
      <c r="O22" s="418"/>
      <c r="P22" s="419"/>
      <c r="Q22" s="423" t="s">
        <v>165</v>
      </c>
      <c r="R22" s="424"/>
      <c r="S22" s="424"/>
      <c r="T22" s="424"/>
      <c r="U22" s="424"/>
      <c r="V22" s="425"/>
      <c r="W22" s="474" t="s">
        <v>166</v>
      </c>
      <c r="X22" s="409"/>
      <c r="Y22" s="410"/>
      <c r="Z22" s="417" t="s">
        <v>1</v>
      </c>
      <c r="AA22" s="418"/>
      <c r="AB22" s="418"/>
      <c r="AC22" s="418"/>
      <c r="AD22" s="418"/>
      <c r="AE22" s="418"/>
      <c r="AF22" s="418"/>
      <c r="AG22" s="419"/>
      <c r="AH22" s="435" t="s">
        <v>167</v>
      </c>
      <c r="AI22" s="418"/>
      <c r="AJ22" s="418"/>
      <c r="AK22" s="418"/>
      <c r="AL22" s="419"/>
      <c r="AM22" s="435" t="s">
        <v>168</v>
      </c>
      <c r="AN22" s="436"/>
      <c r="AO22" s="436"/>
      <c r="AP22" s="436"/>
      <c r="AQ22" s="436"/>
      <c r="AR22" s="437"/>
      <c r="AS22" s="423" t="s">
        <v>165</v>
      </c>
      <c r="AT22" s="424"/>
      <c r="AU22" s="424"/>
      <c r="AV22" s="424"/>
      <c r="AW22" s="424"/>
      <c r="AX22" s="441"/>
      <c r="AY22" s="458" t="s">
        <v>169</v>
      </c>
      <c r="AZ22" s="459"/>
      <c r="BA22" s="459"/>
      <c r="BB22" s="459"/>
      <c r="BC22" s="459"/>
      <c r="BD22" s="459"/>
      <c r="BE22" s="459"/>
      <c r="BF22" s="459"/>
      <c r="BG22" s="459"/>
      <c r="BH22" s="459"/>
      <c r="BI22" s="459"/>
      <c r="BJ22" s="459"/>
      <c r="BK22" s="459"/>
      <c r="BL22" s="459"/>
      <c r="BM22" s="460"/>
      <c r="BN22" s="461">
        <v>1651257</v>
      </c>
      <c r="BO22" s="462"/>
      <c r="BP22" s="462"/>
      <c r="BQ22" s="462"/>
      <c r="BR22" s="462"/>
      <c r="BS22" s="462"/>
      <c r="BT22" s="462"/>
      <c r="BU22" s="463"/>
      <c r="BV22" s="461">
        <v>1825538</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170</v>
      </c>
      <c r="AZ23" s="447"/>
      <c r="BA23" s="447"/>
      <c r="BB23" s="447"/>
      <c r="BC23" s="447"/>
      <c r="BD23" s="447"/>
      <c r="BE23" s="447"/>
      <c r="BF23" s="447"/>
      <c r="BG23" s="447"/>
      <c r="BH23" s="447"/>
      <c r="BI23" s="447"/>
      <c r="BJ23" s="447"/>
      <c r="BK23" s="447"/>
      <c r="BL23" s="447"/>
      <c r="BM23" s="448"/>
      <c r="BN23" s="432">
        <v>1543026</v>
      </c>
      <c r="BO23" s="433"/>
      <c r="BP23" s="433"/>
      <c r="BQ23" s="433"/>
      <c r="BR23" s="433"/>
      <c r="BS23" s="433"/>
      <c r="BT23" s="433"/>
      <c r="BU23" s="434"/>
      <c r="BV23" s="432">
        <v>1679438</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171</v>
      </c>
      <c r="F24" s="389"/>
      <c r="G24" s="389"/>
      <c r="H24" s="389"/>
      <c r="I24" s="389"/>
      <c r="J24" s="389"/>
      <c r="K24" s="390"/>
      <c r="L24" s="385">
        <v>1</v>
      </c>
      <c r="M24" s="386"/>
      <c r="N24" s="386"/>
      <c r="O24" s="386"/>
      <c r="P24" s="387"/>
      <c r="Q24" s="385">
        <v>7140</v>
      </c>
      <c r="R24" s="386"/>
      <c r="S24" s="386"/>
      <c r="T24" s="386"/>
      <c r="U24" s="386"/>
      <c r="V24" s="387"/>
      <c r="W24" s="475"/>
      <c r="X24" s="412"/>
      <c r="Y24" s="413"/>
      <c r="Z24" s="388" t="s">
        <v>172</v>
      </c>
      <c r="AA24" s="389"/>
      <c r="AB24" s="389"/>
      <c r="AC24" s="389"/>
      <c r="AD24" s="389"/>
      <c r="AE24" s="389"/>
      <c r="AF24" s="389"/>
      <c r="AG24" s="390"/>
      <c r="AH24" s="385">
        <v>90</v>
      </c>
      <c r="AI24" s="386"/>
      <c r="AJ24" s="386"/>
      <c r="AK24" s="386"/>
      <c r="AL24" s="387"/>
      <c r="AM24" s="385">
        <v>284490</v>
      </c>
      <c r="AN24" s="386"/>
      <c r="AO24" s="386"/>
      <c r="AP24" s="386"/>
      <c r="AQ24" s="386"/>
      <c r="AR24" s="387"/>
      <c r="AS24" s="385">
        <v>3161</v>
      </c>
      <c r="AT24" s="386"/>
      <c r="AU24" s="386"/>
      <c r="AV24" s="386"/>
      <c r="AW24" s="386"/>
      <c r="AX24" s="445"/>
      <c r="AY24" s="405" t="s">
        <v>173</v>
      </c>
      <c r="AZ24" s="406"/>
      <c r="BA24" s="406"/>
      <c r="BB24" s="406"/>
      <c r="BC24" s="406"/>
      <c r="BD24" s="406"/>
      <c r="BE24" s="406"/>
      <c r="BF24" s="406"/>
      <c r="BG24" s="406"/>
      <c r="BH24" s="406"/>
      <c r="BI24" s="406"/>
      <c r="BJ24" s="406"/>
      <c r="BK24" s="406"/>
      <c r="BL24" s="406"/>
      <c r="BM24" s="407"/>
      <c r="BN24" s="432">
        <v>75107</v>
      </c>
      <c r="BO24" s="433"/>
      <c r="BP24" s="433"/>
      <c r="BQ24" s="433"/>
      <c r="BR24" s="433"/>
      <c r="BS24" s="433"/>
      <c r="BT24" s="433"/>
      <c r="BU24" s="434"/>
      <c r="BV24" s="432">
        <v>91470</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174</v>
      </c>
      <c r="F25" s="389"/>
      <c r="G25" s="389"/>
      <c r="H25" s="389"/>
      <c r="I25" s="389"/>
      <c r="J25" s="389"/>
      <c r="K25" s="390"/>
      <c r="L25" s="385">
        <v>1</v>
      </c>
      <c r="M25" s="386"/>
      <c r="N25" s="386"/>
      <c r="O25" s="386"/>
      <c r="P25" s="387"/>
      <c r="Q25" s="385">
        <v>6270</v>
      </c>
      <c r="R25" s="386"/>
      <c r="S25" s="386"/>
      <c r="T25" s="386"/>
      <c r="U25" s="386"/>
      <c r="V25" s="387"/>
      <c r="W25" s="475"/>
      <c r="X25" s="412"/>
      <c r="Y25" s="413"/>
      <c r="Z25" s="388" t="s">
        <v>175</v>
      </c>
      <c r="AA25" s="389"/>
      <c r="AB25" s="389"/>
      <c r="AC25" s="389"/>
      <c r="AD25" s="389"/>
      <c r="AE25" s="389"/>
      <c r="AF25" s="389"/>
      <c r="AG25" s="390"/>
      <c r="AH25" s="385" t="s">
        <v>146</v>
      </c>
      <c r="AI25" s="386"/>
      <c r="AJ25" s="386"/>
      <c r="AK25" s="386"/>
      <c r="AL25" s="387"/>
      <c r="AM25" s="385" t="s">
        <v>130</v>
      </c>
      <c r="AN25" s="386"/>
      <c r="AO25" s="386"/>
      <c r="AP25" s="386"/>
      <c r="AQ25" s="386"/>
      <c r="AR25" s="387"/>
      <c r="AS25" s="385" t="s">
        <v>130</v>
      </c>
      <c r="AT25" s="386"/>
      <c r="AU25" s="386"/>
      <c r="AV25" s="386"/>
      <c r="AW25" s="386"/>
      <c r="AX25" s="445"/>
      <c r="AY25" s="458" t="s">
        <v>176</v>
      </c>
      <c r="AZ25" s="459"/>
      <c r="BA25" s="459"/>
      <c r="BB25" s="459"/>
      <c r="BC25" s="459"/>
      <c r="BD25" s="459"/>
      <c r="BE25" s="459"/>
      <c r="BF25" s="459"/>
      <c r="BG25" s="459"/>
      <c r="BH25" s="459"/>
      <c r="BI25" s="459"/>
      <c r="BJ25" s="459"/>
      <c r="BK25" s="459"/>
      <c r="BL25" s="459"/>
      <c r="BM25" s="460"/>
      <c r="BN25" s="461" t="s">
        <v>130</v>
      </c>
      <c r="BO25" s="462"/>
      <c r="BP25" s="462"/>
      <c r="BQ25" s="462"/>
      <c r="BR25" s="462"/>
      <c r="BS25" s="462"/>
      <c r="BT25" s="462"/>
      <c r="BU25" s="463"/>
      <c r="BV25" s="461" t="s">
        <v>130</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177</v>
      </c>
      <c r="F26" s="389"/>
      <c r="G26" s="389"/>
      <c r="H26" s="389"/>
      <c r="I26" s="389"/>
      <c r="J26" s="389"/>
      <c r="K26" s="390"/>
      <c r="L26" s="385">
        <v>1</v>
      </c>
      <c r="M26" s="386"/>
      <c r="N26" s="386"/>
      <c r="O26" s="386"/>
      <c r="P26" s="387"/>
      <c r="Q26" s="385">
        <v>5980</v>
      </c>
      <c r="R26" s="386"/>
      <c r="S26" s="386"/>
      <c r="T26" s="386"/>
      <c r="U26" s="386"/>
      <c r="V26" s="387"/>
      <c r="W26" s="475"/>
      <c r="X26" s="412"/>
      <c r="Y26" s="413"/>
      <c r="Z26" s="388" t="s">
        <v>178</v>
      </c>
      <c r="AA26" s="443"/>
      <c r="AB26" s="443"/>
      <c r="AC26" s="443"/>
      <c r="AD26" s="443"/>
      <c r="AE26" s="443"/>
      <c r="AF26" s="443"/>
      <c r="AG26" s="444"/>
      <c r="AH26" s="385">
        <v>5</v>
      </c>
      <c r="AI26" s="386"/>
      <c r="AJ26" s="386"/>
      <c r="AK26" s="386"/>
      <c r="AL26" s="387"/>
      <c r="AM26" s="385">
        <v>15605</v>
      </c>
      <c r="AN26" s="386"/>
      <c r="AO26" s="386"/>
      <c r="AP26" s="386"/>
      <c r="AQ26" s="386"/>
      <c r="AR26" s="387"/>
      <c r="AS26" s="385">
        <v>3121</v>
      </c>
      <c r="AT26" s="386"/>
      <c r="AU26" s="386"/>
      <c r="AV26" s="386"/>
      <c r="AW26" s="386"/>
      <c r="AX26" s="445"/>
      <c r="AY26" s="472" t="s">
        <v>179</v>
      </c>
      <c r="AZ26" s="392"/>
      <c r="BA26" s="392"/>
      <c r="BB26" s="392"/>
      <c r="BC26" s="392"/>
      <c r="BD26" s="392"/>
      <c r="BE26" s="392"/>
      <c r="BF26" s="392"/>
      <c r="BG26" s="392"/>
      <c r="BH26" s="392"/>
      <c r="BI26" s="392"/>
      <c r="BJ26" s="392"/>
      <c r="BK26" s="392"/>
      <c r="BL26" s="392"/>
      <c r="BM26" s="473"/>
      <c r="BN26" s="432" t="s">
        <v>146</v>
      </c>
      <c r="BO26" s="433"/>
      <c r="BP26" s="433"/>
      <c r="BQ26" s="433"/>
      <c r="BR26" s="433"/>
      <c r="BS26" s="433"/>
      <c r="BT26" s="433"/>
      <c r="BU26" s="434"/>
      <c r="BV26" s="432" t="s">
        <v>130</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180</v>
      </c>
      <c r="F27" s="389"/>
      <c r="G27" s="389"/>
      <c r="H27" s="389"/>
      <c r="I27" s="389"/>
      <c r="J27" s="389"/>
      <c r="K27" s="390"/>
      <c r="L27" s="385">
        <v>1</v>
      </c>
      <c r="M27" s="386"/>
      <c r="N27" s="386"/>
      <c r="O27" s="386"/>
      <c r="P27" s="387"/>
      <c r="Q27" s="385">
        <v>3600</v>
      </c>
      <c r="R27" s="386"/>
      <c r="S27" s="386"/>
      <c r="T27" s="386"/>
      <c r="U27" s="386"/>
      <c r="V27" s="387"/>
      <c r="W27" s="475"/>
      <c r="X27" s="412"/>
      <c r="Y27" s="413"/>
      <c r="Z27" s="388" t="s">
        <v>181</v>
      </c>
      <c r="AA27" s="389"/>
      <c r="AB27" s="389"/>
      <c r="AC27" s="389"/>
      <c r="AD27" s="389"/>
      <c r="AE27" s="389"/>
      <c r="AF27" s="389"/>
      <c r="AG27" s="390"/>
      <c r="AH27" s="385" t="s">
        <v>130</v>
      </c>
      <c r="AI27" s="386"/>
      <c r="AJ27" s="386"/>
      <c r="AK27" s="386"/>
      <c r="AL27" s="387"/>
      <c r="AM27" s="385" t="s">
        <v>130</v>
      </c>
      <c r="AN27" s="386"/>
      <c r="AO27" s="386"/>
      <c r="AP27" s="386"/>
      <c r="AQ27" s="386"/>
      <c r="AR27" s="387"/>
      <c r="AS27" s="385" t="s">
        <v>130</v>
      </c>
      <c r="AT27" s="386"/>
      <c r="AU27" s="386"/>
      <c r="AV27" s="386"/>
      <c r="AW27" s="386"/>
      <c r="AX27" s="445"/>
      <c r="AY27" s="469" t="s">
        <v>182</v>
      </c>
      <c r="AZ27" s="470"/>
      <c r="BA27" s="470"/>
      <c r="BB27" s="470"/>
      <c r="BC27" s="470"/>
      <c r="BD27" s="470"/>
      <c r="BE27" s="470"/>
      <c r="BF27" s="470"/>
      <c r="BG27" s="470"/>
      <c r="BH27" s="470"/>
      <c r="BI27" s="470"/>
      <c r="BJ27" s="470"/>
      <c r="BK27" s="470"/>
      <c r="BL27" s="470"/>
      <c r="BM27" s="471"/>
      <c r="BN27" s="466" t="s">
        <v>130</v>
      </c>
      <c r="BO27" s="467"/>
      <c r="BP27" s="467"/>
      <c r="BQ27" s="467"/>
      <c r="BR27" s="467"/>
      <c r="BS27" s="467"/>
      <c r="BT27" s="467"/>
      <c r="BU27" s="468"/>
      <c r="BV27" s="466" t="s">
        <v>130</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183</v>
      </c>
      <c r="F28" s="389"/>
      <c r="G28" s="389"/>
      <c r="H28" s="389"/>
      <c r="I28" s="389"/>
      <c r="J28" s="389"/>
      <c r="K28" s="390"/>
      <c r="L28" s="385">
        <v>1</v>
      </c>
      <c r="M28" s="386"/>
      <c r="N28" s="386"/>
      <c r="O28" s="386"/>
      <c r="P28" s="387"/>
      <c r="Q28" s="385">
        <v>3200</v>
      </c>
      <c r="R28" s="386"/>
      <c r="S28" s="386"/>
      <c r="T28" s="386"/>
      <c r="U28" s="386"/>
      <c r="V28" s="387"/>
      <c r="W28" s="475"/>
      <c r="X28" s="412"/>
      <c r="Y28" s="413"/>
      <c r="Z28" s="388" t="s">
        <v>184</v>
      </c>
      <c r="AA28" s="389"/>
      <c r="AB28" s="389"/>
      <c r="AC28" s="389"/>
      <c r="AD28" s="389"/>
      <c r="AE28" s="389"/>
      <c r="AF28" s="389"/>
      <c r="AG28" s="390"/>
      <c r="AH28" s="385" t="s">
        <v>130</v>
      </c>
      <c r="AI28" s="386"/>
      <c r="AJ28" s="386"/>
      <c r="AK28" s="386"/>
      <c r="AL28" s="387"/>
      <c r="AM28" s="385" t="s">
        <v>146</v>
      </c>
      <c r="AN28" s="386"/>
      <c r="AO28" s="386"/>
      <c r="AP28" s="386"/>
      <c r="AQ28" s="386"/>
      <c r="AR28" s="387"/>
      <c r="AS28" s="385" t="s">
        <v>146</v>
      </c>
      <c r="AT28" s="386"/>
      <c r="AU28" s="386"/>
      <c r="AV28" s="386"/>
      <c r="AW28" s="386"/>
      <c r="AX28" s="445"/>
      <c r="AY28" s="449" t="s">
        <v>185</v>
      </c>
      <c r="AZ28" s="450"/>
      <c r="BA28" s="450"/>
      <c r="BB28" s="451"/>
      <c r="BC28" s="458" t="s">
        <v>49</v>
      </c>
      <c r="BD28" s="459"/>
      <c r="BE28" s="459"/>
      <c r="BF28" s="459"/>
      <c r="BG28" s="459"/>
      <c r="BH28" s="459"/>
      <c r="BI28" s="459"/>
      <c r="BJ28" s="459"/>
      <c r="BK28" s="459"/>
      <c r="BL28" s="459"/>
      <c r="BM28" s="460"/>
      <c r="BN28" s="461">
        <v>1839401</v>
      </c>
      <c r="BO28" s="462"/>
      <c r="BP28" s="462"/>
      <c r="BQ28" s="462"/>
      <c r="BR28" s="462"/>
      <c r="BS28" s="462"/>
      <c r="BT28" s="462"/>
      <c r="BU28" s="463"/>
      <c r="BV28" s="461">
        <v>1763575</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186</v>
      </c>
      <c r="F29" s="389"/>
      <c r="G29" s="389"/>
      <c r="H29" s="389"/>
      <c r="I29" s="389"/>
      <c r="J29" s="389"/>
      <c r="K29" s="390"/>
      <c r="L29" s="385">
        <v>10</v>
      </c>
      <c r="M29" s="386"/>
      <c r="N29" s="386"/>
      <c r="O29" s="386"/>
      <c r="P29" s="387"/>
      <c r="Q29" s="385">
        <v>3000</v>
      </c>
      <c r="R29" s="386"/>
      <c r="S29" s="386"/>
      <c r="T29" s="386"/>
      <c r="U29" s="386"/>
      <c r="V29" s="387"/>
      <c r="W29" s="476"/>
      <c r="X29" s="477"/>
      <c r="Y29" s="478"/>
      <c r="Z29" s="388" t="s">
        <v>187</v>
      </c>
      <c r="AA29" s="389"/>
      <c r="AB29" s="389"/>
      <c r="AC29" s="389"/>
      <c r="AD29" s="389"/>
      <c r="AE29" s="389"/>
      <c r="AF29" s="389"/>
      <c r="AG29" s="390"/>
      <c r="AH29" s="385">
        <v>90</v>
      </c>
      <c r="AI29" s="386"/>
      <c r="AJ29" s="386"/>
      <c r="AK29" s="386"/>
      <c r="AL29" s="387"/>
      <c r="AM29" s="385">
        <v>284490</v>
      </c>
      <c r="AN29" s="386"/>
      <c r="AO29" s="386"/>
      <c r="AP29" s="386"/>
      <c r="AQ29" s="386"/>
      <c r="AR29" s="387"/>
      <c r="AS29" s="385">
        <v>3161</v>
      </c>
      <c r="AT29" s="386"/>
      <c r="AU29" s="386"/>
      <c r="AV29" s="386"/>
      <c r="AW29" s="386"/>
      <c r="AX29" s="445"/>
      <c r="AY29" s="452"/>
      <c r="AZ29" s="453"/>
      <c r="BA29" s="453"/>
      <c r="BB29" s="454"/>
      <c r="BC29" s="446" t="s">
        <v>188</v>
      </c>
      <c r="BD29" s="447"/>
      <c r="BE29" s="447"/>
      <c r="BF29" s="447"/>
      <c r="BG29" s="447"/>
      <c r="BH29" s="447"/>
      <c r="BI29" s="447"/>
      <c r="BJ29" s="447"/>
      <c r="BK29" s="447"/>
      <c r="BL29" s="447"/>
      <c r="BM29" s="448"/>
      <c r="BN29" s="432">
        <v>1273288</v>
      </c>
      <c r="BO29" s="433"/>
      <c r="BP29" s="433"/>
      <c r="BQ29" s="433"/>
      <c r="BR29" s="433"/>
      <c r="BS29" s="433"/>
      <c r="BT29" s="433"/>
      <c r="BU29" s="434"/>
      <c r="BV29" s="432">
        <v>1211881</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189</v>
      </c>
      <c r="X30" s="400"/>
      <c r="Y30" s="400"/>
      <c r="Z30" s="400"/>
      <c r="AA30" s="400"/>
      <c r="AB30" s="400"/>
      <c r="AC30" s="400"/>
      <c r="AD30" s="400"/>
      <c r="AE30" s="400"/>
      <c r="AF30" s="400"/>
      <c r="AG30" s="401"/>
      <c r="AH30" s="402">
        <v>97.1</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51</v>
      </c>
      <c r="BD30" s="406"/>
      <c r="BE30" s="406"/>
      <c r="BF30" s="406"/>
      <c r="BG30" s="406"/>
      <c r="BH30" s="406"/>
      <c r="BI30" s="406"/>
      <c r="BJ30" s="406"/>
      <c r="BK30" s="406"/>
      <c r="BL30" s="406"/>
      <c r="BM30" s="407"/>
      <c r="BN30" s="466">
        <v>3229930</v>
      </c>
      <c r="BO30" s="467"/>
      <c r="BP30" s="467"/>
      <c r="BQ30" s="467"/>
      <c r="BR30" s="467"/>
      <c r="BS30" s="467"/>
      <c r="BT30" s="467"/>
      <c r="BU30" s="468"/>
      <c r="BV30" s="466">
        <v>2674263</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190</v>
      </c>
      <c r="D32" s="391"/>
      <c r="E32" s="391"/>
      <c r="F32" s="391"/>
      <c r="G32" s="391"/>
      <c r="H32" s="391"/>
      <c r="I32" s="391"/>
      <c r="J32" s="391"/>
      <c r="K32" s="391"/>
      <c r="L32" s="391"/>
      <c r="M32" s="391"/>
      <c r="N32" s="391"/>
      <c r="O32" s="391"/>
      <c r="P32" s="391"/>
      <c r="Q32" s="391"/>
      <c r="R32" s="391"/>
      <c r="S32" s="391"/>
      <c r="U32" s="392" t="s">
        <v>191</v>
      </c>
      <c r="V32" s="392"/>
      <c r="W32" s="392"/>
      <c r="X32" s="392"/>
      <c r="Y32" s="392"/>
      <c r="Z32" s="392"/>
      <c r="AA32" s="392"/>
      <c r="AB32" s="392"/>
      <c r="AC32" s="392"/>
      <c r="AD32" s="392"/>
      <c r="AE32" s="392"/>
      <c r="AF32" s="392"/>
      <c r="AG32" s="392"/>
      <c r="AH32" s="392"/>
      <c r="AI32" s="392"/>
      <c r="AJ32" s="392"/>
      <c r="AK32" s="392"/>
      <c r="AM32" s="392" t="s">
        <v>192</v>
      </c>
      <c r="AN32" s="392"/>
      <c r="AO32" s="392"/>
      <c r="AP32" s="392"/>
      <c r="AQ32" s="392"/>
      <c r="AR32" s="392"/>
      <c r="AS32" s="392"/>
      <c r="AT32" s="392"/>
      <c r="AU32" s="392"/>
      <c r="AV32" s="392"/>
      <c r="AW32" s="392"/>
      <c r="AX32" s="392"/>
      <c r="AY32" s="392"/>
      <c r="AZ32" s="392"/>
      <c r="BA32" s="392"/>
      <c r="BB32" s="392"/>
      <c r="BC32" s="392"/>
      <c r="BE32" s="392" t="s">
        <v>193</v>
      </c>
      <c r="BF32" s="392"/>
      <c r="BG32" s="392"/>
      <c r="BH32" s="392"/>
      <c r="BI32" s="392"/>
      <c r="BJ32" s="392"/>
      <c r="BK32" s="392"/>
      <c r="BL32" s="392"/>
      <c r="BM32" s="392"/>
      <c r="BN32" s="392"/>
      <c r="BO32" s="392"/>
      <c r="BP32" s="392"/>
      <c r="BQ32" s="392"/>
      <c r="BR32" s="392"/>
      <c r="BS32" s="392"/>
      <c r="BT32" s="392"/>
      <c r="BU32" s="392"/>
      <c r="BW32" s="392" t="s">
        <v>194</v>
      </c>
      <c r="BX32" s="392"/>
      <c r="BY32" s="392"/>
      <c r="BZ32" s="392"/>
      <c r="CA32" s="392"/>
      <c r="CB32" s="392"/>
      <c r="CC32" s="392"/>
      <c r="CD32" s="392"/>
      <c r="CE32" s="392"/>
      <c r="CF32" s="392"/>
      <c r="CG32" s="392"/>
      <c r="CH32" s="392"/>
      <c r="CI32" s="392"/>
      <c r="CJ32" s="392"/>
      <c r="CK32" s="392"/>
      <c r="CL32" s="392"/>
      <c r="CM32" s="392"/>
      <c r="CO32" s="392" t="s">
        <v>195</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196</v>
      </c>
      <c r="D33" s="384"/>
      <c r="E33" s="383" t="s">
        <v>197</v>
      </c>
      <c r="F33" s="383"/>
      <c r="G33" s="383"/>
      <c r="H33" s="383"/>
      <c r="I33" s="383"/>
      <c r="J33" s="383"/>
      <c r="K33" s="383"/>
      <c r="L33" s="383"/>
      <c r="M33" s="383"/>
      <c r="N33" s="383"/>
      <c r="O33" s="383"/>
      <c r="P33" s="383"/>
      <c r="Q33" s="383"/>
      <c r="R33" s="383"/>
      <c r="S33" s="383"/>
      <c r="T33" s="200"/>
      <c r="U33" s="384" t="s">
        <v>198</v>
      </c>
      <c r="V33" s="384"/>
      <c r="W33" s="383" t="s">
        <v>199</v>
      </c>
      <c r="X33" s="383"/>
      <c r="Y33" s="383"/>
      <c r="Z33" s="383"/>
      <c r="AA33" s="383"/>
      <c r="AB33" s="383"/>
      <c r="AC33" s="383"/>
      <c r="AD33" s="383"/>
      <c r="AE33" s="383"/>
      <c r="AF33" s="383"/>
      <c r="AG33" s="383"/>
      <c r="AH33" s="383"/>
      <c r="AI33" s="383"/>
      <c r="AJ33" s="383"/>
      <c r="AK33" s="383"/>
      <c r="AL33" s="200"/>
      <c r="AM33" s="384" t="s">
        <v>196</v>
      </c>
      <c r="AN33" s="384"/>
      <c r="AO33" s="383" t="s">
        <v>197</v>
      </c>
      <c r="AP33" s="383"/>
      <c r="AQ33" s="383"/>
      <c r="AR33" s="383"/>
      <c r="AS33" s="383"/>
      <c r="AT33" s="383"/>
      <c r="AU33" s="383"/>
      <c r="AV33" s="383"/>
      <c r="AW33" s="383"/>
      <c r="AX33" s="383"/>
      <c r="AY33" s="383"/>
      <c r="AZ33" s="383"/>
      <c r="BA33" s="383"/>
      <c r="BB33" s="383"/>
      <c r="BC33" s="383"/>
      <c r="BD33" s="201"/>
      <c r="BE33" s="383" t="s">
        <v>200</v>
      </c>
      <c r="BF33" s="383"/>
      <c r="BG33" s="383" t="s">
        <v>201</v>
      </c>
      <c r="BH33" s="383"/>
      <c r="BI33" s="383"/>
      <c r="BJ33" s="383"/>
      <c r="BK33" s="383"/>
      <c r="BL33" s="383"/>
      <c r="BM33" s="383"/>
      <c r="BN33" s="383"/>
      <c r="BO33" s="383"/>
      <c r="BP33" s="383"/>
      <c r="BQ33" s="383"/>
      <c r="BR33" s="383"/>
      <c r="BS33" s="383"/>
      <c r="BT33" s="383"/>
      <c r="BU33" s="383"/>
      <c r="BV33" s="201"/>
      <c r="BW33" s="384" t="s">
        <v>200</v>
      </c>
      <c r="BX33" s="384"/>
      <c r="BY33" s="383" t="s">
        <v>202</v>
      </c>
      <c r="BZ33" s="383"/>
      <c r="CA33" s="383"/>
      <c r="CB33" s="383"/>
      <c r="CC33" s="383"/>
      <c r="CD33" s="383"/>
      <c r="CE33" s="383"/>
      <c r="CF33" s="383"/>
      <c r="CG33" s="383"/>
      <c r="CH33" s="383"/>
      <c r="CI33" s="383"/>
      <c r="CJ33" s="383"/>
      <c r="CK33" s="383"/>
      <c r="CL33" s="383"/>
      <c r="CM33" s="383"/>
      <c r="CN33" s="200"/>
      <c r="CO33" s="384" t="s">
        <v>196</v>
      </c>
      <c r="CP33" s="384"/>
      <c r="CQ33" s="383" t="s">
        <v>203</v>
      </c>
      <c r="CR33" s="383"/>
      <c r="CS33" s="383"/>
      <c r="CT33" s="383"/>
      <c r="CU33" s="383"/>
      <c r="CV33" s="383"/>
      <c r="CW33" s="383"/>
      <c r="CX33" s="383"/>
      <c r="CY33" s="383"/>
      <c r="CZ33" s="383"/>
      <c r="DA33" s="383"/>
      <c r="DB33" s="383"/>
      <c r="DC33" s="383"/>
      <c r="DD33" s="383"/>
      <c r="DE33" s="383"/>
      <c r="DF33" s="200"/>
      <c r="DG33" s="382" t="s">
        <v>204</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4</v>
      </c>
      <c r="V34" s="380"/>
      <c r="W34" s="381" t="str">
        <f>IF('各会計、関係団体の財政状況及び健全化判断比率'!B28="","",'各会計、関係団体の財政状況及び健全化判断比率'!B28)</f>
        <v>国民健康保険特別会計</v>
      </c>
      <c r="X34" s="381"/>
      <c r="Y34" s="381"/>
      <c r="Z34" s="381"/>
      <c r="AA34" s="381"/>
      <c r="AB34" s="381"/>
      <c r="AC34" s="381"/>
      <c r="AD34" s="381"/>
      <c r="AE34" s="381"/>
      <c r="AF34" s="381"/>
      <c r="AG34" s="381"/>
      <c r="AH34" s="381"/>
      <c r="AI34" s="381"/>
      <c r="AJ34" s="381"/>
      <c r="AK34" s="381"/>
      <c r="AL34" s="175"/>
      <c r="AM34" s="380">
        <f>IF(AO34="","",MAX(C34:D43,U34:V43)+1)</f>
        <v>7</v>
      </c>
      <c r="AN34" s="380"/>
      <c r="AO34" s="381" t="str">
        <f>IF('各会計、関係団体の財政状況及び健全化判断比率'!B31="","",'各会計、関係団体の財政状況及び健全化判断比率'!B31)</f>
        <v>病院事業会計</v>
      </c>
      <c r="AP34" s="381"/>
      <c r="AQ34" s="381"/>
      <c r="AR34" s="381"/>
      <c r="AS34" s="381"/>
      <c r="AT34" s="381"/>
      <c r="AU34" s="381"/>
      <c r="AV34" s="381"/>
      <c r="AW34" s="381"/>
      <c r="AX34" s="381"/>
      <c r="AY34" s="381"/>
      <c r="AZ34" s="381"/>
      <c r="BA34" s="381"/>
      <c r="BB34" s="381"/>
      <c r="BC34" s="381"/>
      <c r="BD34" s="175"/>
      <c r="BE34" s="380">
        <f>IF(BG34="","",MAX(C34:D43,U34:V43,AM34:AN43)+1)</f>
        <v>8</v>
      </c>
      <c r="BF34" s="380"/>
      <c r="BG34" s="381" t="str">
        <f>IF('各会計、関係団体の財政状況及び健全化判断比率'!B32="","",'各会計、関係団体の財政状況及び健全化判断比率'!B32)</f>
        <v>下水道事業特別会計</v>
      </c>
      <c r="BH34" s="381"/>
      <c r="BI34" s="381"/>
      <c r="BJ34" s="381"/>
      <c r="BK34" s="381"/>
      <c r="BL34" s="381"/>
      <c r="BM34" s="381"/>
      <c r="BN34" s="381"/>
      <c r="BO34" s="381"/>
      <c r="BP34" s="381"/>
      <c r="BQ34" s="381"/>
      <c r="BR34" s="381"/>
      <c r="BS34" s="381"/>
      <c r="BT34" s="381"/>
      <c r="BU34" s="381"/>
      <c r="BV34" s="175"/>
      <c r="BW34" s="380">
        <f>IF(BY34="","",MAX(C34:D43,U34:V43,AM34:AN43,BE34:BF43)+1)</f>
        <v>9</v>
      </c>
      <c r="BX34" s="380"/>
      <c r="BY34" s="381" t="str">
        <f>IF('各会計、関係団体の財政状況及び健全化判断比率'!B68="","",'各会計、関係団体の財政状況及び健全化判断比率'!B68)</f>
        <v>東京市町村総合事務組合（一般会計）</v>
      </c>
      <c r="BZ34" s="381"/>
      <c r="CA34" s="381"/>
      <c r="CB34" s="381"/>
      <c r="CC34" s="381"/>
      <c r="CD34" s="381"/>
      <c r="CE34" s="381"/>
      <c r="CF34" s="381"/>
      <c r="CG34" s="381"/>
      <c r="CH34" s="381"/>
      <c r="CI34" s="381"/>
      <c r="CJ34" s="381"/>
      <c r="CK34" s="381"/>
      <c r="CL34" s="381"/>
      <c r="CM34" s="381"/>
      <c r="CN34" s="175"/>
      <c r="CO34" s="380">
        <f>IF(CQ34="","",MAX(C34:D43,U34:V43,AM34:AN43,BE34:BF43,BW34:BX43)+1)</f>
        <v>17</v>
      </c>
      <c r="CP34" s="380"/>
      <c r="CQ34" s="381" t="str">
        <f>IF('各会計、関係団体の財政状況及び健全化判断比率'!BS7="","",'各会計、関係団体の財政状況及び健全化判断比率'!BS7)</f>
        <v>奥多摩総合開発</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f>IF(E35="","",C34+1)</f>
        <v>2</v>
      </c>
      <c r="D35" s="380"/>
      <c r="E35" s="381" t="str">
        <f>IF('各会計、関係団体の財政状況及び健全化判断比率'!B8="","",'各会計、関係団体の財政状況及び健全化判断比率'!B8)</f>
        <v>都民の森管理運営事業特別会計</v>
      </c>
      <c r="F35" s="381"/>
      <c r="G35" s="381"/>
      <c r="H35" s="381"/>
      <c r="I35" s="381"/>
      <c r="J35" s="381"/>
      <c r="K35" s="381"/>
      <c r="L35" s="381"/>
      <c r="M35" s="381"/>
      <c r="N35" s="381"/>
      <c r="O35" s="381"/>
      <c r="P35" s="381"/>
      <c r="Q35" s="381"/>
      <c r="R35" s="381"/>
      <c r="S35" s="381"/>
      <c r="T35" s="175"/>
      <c r="U35" s="380">
        <f>IF(W35="","",U34+1)</f>
        <v>5</v>
      </c>
      <c r="V35" s="380"/>
      <c r="W35" s="381" t="str">
        <f>IF('各会計、関係団体の財政状況及び健全化判断比率'!B29="","",'各会計、関係団体の財政状況及び健全化判断比率'!B29)</f>
        <v>介護保険特別会計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10</v>
      </c>
      <c r="BX35" s="380"/>
      <c r="BY35" s="381" t="str">
        <f>IF('各会計、関係団体の財政状況及び健全化判断比率'!B69="","",'各会計、関係団体の財政状況及び健全化判断比率'!B69)</f>
        <v>東京市町村総合事務組合（交通災害共済事業特別会計）</v>
      </c>
      <c r="BZ35" s="381"/>
      <c r="CA35" s="381"/>
      <c r="CB35" s="381"/>
      <c r="CC35" s="381"/>
      <c r="CD35" s="381"/>
      <c r="CE35" s="381"/>
      <c r="CF35" s="381"/>
      <c r="CG35" s="381"/>
      <c r="CH35" s="381"/>
      <c r="CI35" s="381"/>
      <c r="CJ35" s="381"/>
      <c r="CK35" s="381"/>
      <c r="CL35" s="381"/>
      <c r="CM35" s="381"/>
      <c r="CN35" s="175"/>
      <c r="CO35" s="380">
        <f t="shared" ref="CO35:CO43" si="3">IF(CQ35="","",CO34+1)</f>
        <v>18</v>
      </c>
      <c r="CP35" s="380"/>
      <c r="CQ35" s="381" t="str">
        <f>IF('各会計、関係団体の財政状況及び健全化判断比率'!BS8="","",'各会計、関係団体の財政状況及び健全化判断比率'!BS8)</f>
        <v>おくたま地域振興財団</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f>IF(E36="","",C35+1)</f>
        <v>3</v>
      </c>
      <c r="D36" s="380"/>
      <c r="E36" s="381" t="str">
        <f>IF('各会計、関係団体の財政状況及び健全化判断比率'!B9="","",'各会計、関係団体の財政状況及び健全化判断比率'!B9)</f>
        <v>山のふるさと村管理運営事業特別会計</v>
      </c>
      <c r="F36" s="381"/>
      <c r="G36" s="381"/>
      <c r="H36" s="381"/>
      <c r="I36" s="381"/>
      <c r="J36" s="381"/>
      <c r="K36" s="381"/>
      <c r="L36" s="381"/>
      <c r="M36" s="381"/>
      <c r="N36" s="381"/>
      <c r="O36" s="381"/>
      <c r="P36" s="381"/>
      <c r="Q36" s="381"/>
      <c r="R36" s="381"/>
      <c r="S36" s="381"/>
      <c r="T36" s="175"/>
      <c r="U36" s="380">
        <f t="shared" ref="U36:U43" si="4">IF(W36="","",U35+1)</f>
        <v>6</v>
      </c>
      <c r="V36" s="380"/>
      <c r="W36" s="381" t="str">
        <f>IF('各会計、関係団体の財政状況及び健全化判断比率'!B30="","",'各会計、関係団体の財政状況及び健全化判断比率'!B30)</f>
        <v>後期高齢者医療特別会計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11</v>
      </c>
      <c r="BX36" s="380"/>
      <c r="BY36" s="381" t="str">
        <f>IF('各会計、関係団体の財政状況及び健全化判断比率'!B70="","",'各会計、関係団体の財政状況及び健全化判断比率'!B70)</f>
        <v>東京都市町村職員退職手当組合</v>
      </c>
      <c r="BZ36" s="381"/>
      <c r="CA36" s="381"/>
      <c r="CB36" s="381"/>
      <c r="CC36" s="381"/>
      <c r="CD36" s="381"/>
      <c r="CE36" s="381"/>
      <c r="CF36" s="381"/>
      <c r="CG36" s="381"/>
      <c r="CH36" s="381"/>
      <c r="CI36" s="381"/>
      <c r="CJ36" s="381"/>
      <c r="CK36" s="381"/>
      <c r="CL36" s="381"/>
      <c r="CM36" s="381"/>
      <c r="CN36" s="175"/>
      <c r="CO36" s="380">
        <f t="shared" si="3"/>
        <v>19</v>
      </c>
      <c r="CP36" s="380"/>
      <c r="CQ36" s="381" t="str">
        <f>IF('各会計、関係団体の財政状況及び健全化判断比率'!BS9="","",'各会計、関係団体の財政状況及び健全化判断比率'!BS9)</f>
        <v>小河内振興財団</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12</v>
      </c>
      <c r="BX37" s="380"/>
      <c r="BY37" s="381" t="str">
        <f>IF('各会計、関係団体の財政状況及び健全化判断比率'!B71="","",'各会計、関係団体の財政状況及び健全化判断比率'!B71)</f>
        <v>東京都市町村議会議員公務災害補償等組合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13</v>
      </c>
      <c r="BX38" s="380"/>
      <c r="BY38" s="381" t="str">
        <f>IF('各会計、関係団体の財政状況及び健全化判断比率'!B72="","",'各会計、関係団体の財政状況及び健全化判断比率'!B72)</f>
        <v>東京都後期高齢者医療広域連合（一般会計）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14</v>
      </c>
      <c r="BX39" s="380"/>
      <c r="BY39" s="381" t="str">
        <f>IF('各会計、関係団体の財政状況及び健全化判断比率'!B73="","",'各会計、関係団体の財政状況及び健全化判断比率'!B73)</f>
        <v>東京都後期高齢者医療広域連合（特別会計）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15</v>
      </c>
      <c r="BX40" s="380"/>
      <c r="BY40" s="381" t="str">
        <f>IF('各会計、関係団体の財政状況及び健全化判断比率'!B74="","",'各会計、関係団体の財政状況及び健全化判断比率'!B74)</f>
        <v>西秋川衛生組合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f t="shared" si="2"/>
        <v>16</v>
      </c>
      <c r="BX41" s="380"/>
      <c r="BY41" s="381" t="str">
        <f>IF('各会計、関係団体の財政状況及び健全化判断比率'!B75="","",'各会計、関係団体の財政状況及び健全化判断比率'!B75)</f>
        <v>秋川流域斎場組合</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205</v>
      </c>
      <c r="E46" s="377" t="s">
        <v>206</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207</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208</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209</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210</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211</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212</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213</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A6KF8b5pzoj4/HwQUt7RS1SDqK2WsbH+yBn19JVc9yQUwKe4HpIO1Z6VN06NReKNPskUtRAyAJlwhDlBTAqW1w==" saltValue="JdVExuVLuqU1fDLPMOkes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556</v>
      </c>
      <c r="G33" s="29" t="s">
        <v>557</v>
      </c>
      <c r="H33" s="29" t="s">
        <v>558</v>
      </c>
      <c r="I33" s="29" t="s">
        <v>559</v>
      </c>
      <c r="J33" s="30" t="s">
        <v>560</v>
      </c>
      <c r="K33" s="22"/>
      <c r="L33" s="22"/>
      <c r="M33" s="22"/>
      <c r="N33" s="22"/>
      <c r="O33" s="22"/>
      <c r="P33" s="22"/>
    </row>
    <row r="34" spans="1:16" ht="39" customHeight="1" x14ac:dyDescent="0.2">
      <c r="A34" s="22"/>
      <c r="B34" s="31"/>
      <c r="C34" s="1162" t="s">
        <v>562</v>
      </c>
      <c r="D34" s="1162"/>
      <c r="E34" s="1163"/>
      <c r="F34" s="32">
        <v>11.17</v>
      </c>
      <c r="G34" s="33">
        <v>11.79</v>
      </c>
      <c r="H34" s="33">
        <v>13.54</v>
      </c>
      <c r="I34" s="33">
        <v>13.42</v>
      </c>
      <c r="J34" s="34">
        <v>14.42</v>
      </c>
      <c r="K34" s="22"/>
      <c r="L34" s="22"/>
      <c r="M34" s="22"/>
      <c r="N34" s="22"/>
      <c r="O34" s="22"/>
      <c r="P34" s="22"/>
    </row>
    <row r="35" spans="1:16" ht="39" customHeight="1" x14ac:dyDescent="0.2">
      <c r="A35" s="22"/>
      <c r="B35" s="35"/>
      <c r="C35" s="1158" t="s">
        <v>563</v>
      </c>
      <c r="D35" s="1158"/>
      <c r="E35" s="1159"/>
      <c r="F35" s="36">
        <v>6.06</v>
      </c>
      <c r="G35" s="37">
        <v>7.26</v>
      </c>
      <c r="H35" s="37">
        <v>9</v>
      </c>
      <c r="I35" s="37">
        <v>13.45</v>
      </c>
      <c r="J35" s="38">
        <v>8</v>
      </c>
      <c r="K35" s="22"/>
      <c r="L35" s="22"/>
      <c r="M35" s="22"/>
      <c r="N35" s="22"/>
      <c r="O35" s="22"/>
      <c r="P35" s="22"/>
    </row>
    <row r="36" spans="1:16" ht="39" customHeight="1" x14ac:dyDescent="0.2">
      <c r="A36" s="22"/>
      <c r="B36" s="35"/>
      <c r="C36" s="1158" t="s">
        <v>564</v>
      </c>
      <c r="D36" s="1158"/>
      <c r="E36" s="1159"/>
      <c r="F36" s="36">
        <v>0.61</v>
      </c>
      <c r="G36" s="37">
        <v>0.62</v>
      </c>
      <c r="H36" s="37">
        <v>0.56999999999999995</v>
      </c>
      <c r="I36" s="37">
        <v>1.41</v>
      </c>
      <c r="J36" s="38">
        <v>1.94</v>
      </c>
      <c r="K36" s="22"/>
      <c r="L36" s="22"/>
      <c r="M36" s="22"/>
      <c r="N36" s="22"/>
      <c r="O36" s="22"/>
      <c r="P36" s="22"/>
    </row>
    <row r="37" spans="1:16" ht="39" customHeight="1" x14ac:dyDescent="0.2">
      <c r="A37" s="22"/>
      <c r="B37" s="35"/>
      <c r="C37" s="1158" t="s">
        <v>565</v>
      </c>
      <c r="D37" s="1158"/>
      <c r="E37" s="1159"/>
      <c r="F37" s="36">
        <v>0.86</v>
      </c>
      <c r="G37" s="37">
        <v>0.7</v>
      </c>
      <c r="H37" s="37">
        <v>1.04</v>
      </c>
      <c r="I37" s="37">
        <v>1.05</v>
      </c>
      <c r="J37" s="38">
        <v>1.01</v>
      </c>
      <c r="K37" s="22"/>
      <c r="L37" s="22"/>
      <c r="M37" s="22"/>
      <c r="N37" s="22"/>
      <c r="O37" s="22"/>
      <c r="P37" s="22"/>
    </row>
    <row r="38" spans="1:16" ht="39" customHeight="1" x14ac:dyDescent="0.2">
      <c r="A38" s="22"/>
      <c r="B38" s="35"/>
      <c r="C38" s="1158" t="s">
        <v>566</v>
      </c>
      <c r="D38" s="1158"/>
      <c r="E38" s="1159"/>
      <c r="F38" s="36">
        <v>0.15</v>
      </c>
      <c r="G38" s="37">
        <v>0.2</v>
      </c>
      <c r="H38" s="37">
        <v>0.2</v>
      </c>
      <c r="I38" s="37">
        <v>0.27</v>
      </c>
      <c r="J38" s="38">
        <v>0.56999999999999995</v>
      </c>
      <c r="K38" s="22"/>
      <c r="L38" s="22"/>
      <c r="M38" s="22"/>
      <c r="N38" s="22"/>
      <c r="O38" s="22"/>
      <c r="P38" s="22"/>
    </row>
    <row r="39" spans="1:16" ht="39" customHeight="1" x14ac:dyDescent="0.2">
      <c r="A39" s="22"/>
      <c r="B39" s="35"/>
      <c r="C39" s="1158" t="s">
        <v>567</v>
      </c>
      <c r="D39" s="1158"/>
      <c r="E39" s="1159"/>
      <c r="F39" s="36">
        <v>0.37</v>
      </c>
      <c r="G39" s="37">
        <v>0.22</v>
      </c>
      <c r="H39" s="37">
        <v>0.22</v>
      </c>
      <c r="I39" s="37">
        <v>0.2</v>
      </c>
      <c r="J39" s="38">
        <v>0.23</v>
      </c>
      <c r="K39" s="22"/>
      <c r="L39" s="22"/>
      <c r="M39" s="22"/>
      <c r="N39" s="22"/>
      <c r="O39" s="22"/>
      <c r="P39" s="22"/>
    </row>
    <row r="40" spans="1:16" ht="39" customHeight="1" x14ac:dyDescent="0.2">
      <c r="A40" s="22"/>
      <c r="B40" s="35"/>
      <c r="C40" s="1158" t="s">
        <v>568</v>
      </c>
      <c r="D40" s="1158"/>
      <c r="E40" s="1159"/>
      <c r="F40" s="36">
        <v>0</v>
      </c>
      <c r="G40" s="37">
        <v>0</v>
      </c>
      <c r="H40" s="37">
        <v>0</v>
      </c>
      <c r="I40" s="37">
        <v>0</v>
      </c>
      <c r="J40" s="38">
        <v>0</v>
      </c>
      <c r="K40" s="22"/>
      <c r="L40" s="22"/>
      <c r="M40" s="22"/>
      <c r="N40" s="22"/>
      <c r="O40" s="22"/>
      <c r="P40" s="22"/>
    </row>
    <row r="41" spans="1:16" ht="39" customHeight="1" x14ac:dyDescent="0.2">
      <c r="A41" s="22"/>
      <c r="B41" s="35"/>
      <c r="C41" s="1158" t="s">
        <v>569</v>
      </c>
      <c r="D41" s="1158"/>
      <c r="E41" s="1159"/>
      <c r="F41" s="36">
        <v>0.14000000000000001</v>
      </c>
      <c r="G41" s="37">
        <v>0.06</v>
      </c>
      <c r="H41" s="37">
        <v>0.08</v>
      </c>
      <c r="I41" s="37">
        <v>0.01</v>
      </c>
      <c r="J41" s="38">
        <v>0</v>
      </c>
      <c r="K41" s="22"/>
      <c r="L41" s="22"/>
      <c r="M41" s="22"/>
      <c r="N41" s="22"/>
      <c r="O41" s="22"/>
      <c r="P41" s="22"/>
    </row>
    <row r="42" spans="1:16" ht="39" customHeight="1" x14ac:dyDescent="0.2">
      <c r="A42" s="22"/>
      <c r="B42" s="39"/>
      <c r="C42" s="1158" t="s">
        <v>570</v>
      </c>
      <c r="D42" s="1158"/>
      <c r="E42" s="1159"/>
      <c r="F42" s="36" t="s">
        <v>514</v>
      </c>
      <c r="G42" s="37" t="s">
        <v>514</v>
      </c>
      <c r="H42" s="37" t="s">
        <v>514</v>
      </c>
      <c r="I42" s="37" t="s">
        <v>514</v>
      </c>
      <c r="J42" s="38" t="s">
        <v>514</v>
      </c>
      <c r="K42" s="22"/>
      <c r="L42" s="22"/>
      <c r="M42" s="22"/>
      <c r="N42" s="22"/>
      <c r="O42" s="22"/>
      <c r="P42" s="22"/>
    </row>
    <row r="43" spans="1:16" ht="39" customHeight="1" thickBot="1" x14ac:dyDescent="0.25">
      <c r="A43" s="22"/>
      <c r="B43" s="40"/>
      <c r="C43" s="1160" t="s">
        <v>571</v>
      </c>
      <c r="D43" s="1160"/>
      <c r="E43" s="1161"/>
      <c r="F43" s="41" t="s">
        <v>514</v>
      </c>
      <c r="G43" s="42" t="s">
        <v>514</v>
      </c>
      <c r="H43" s="42" t="s">
        <v>514</v>
      </c>
      <c r="I43" s="42" t="s">
        <v>514</v>
      </c>
      <c r="J43" s="43" t="s">
        <v>514</v>
      </c>
      <c r="K43" s="22"/>
      <c r="L43" s="22"/>
      <c r="M43" s="22"/>
      <c r="N43" s="22"/>
      <c r="O43" s="22"/>
      <c r="P43" s="22"/>
    </row>
    <row r="44" spans="1:16" ht="39" customHeight="1" x14ac:dyDescent="0.2">
      <c r="A44" s="22"/>
      <c r="B44" s="44" t="s">
        <v>7</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Ahhvvfjl2C36oBOxz5uDWuiEWcLWx1+9kaVWWX4eUhkMglx7V3dx8+u7SapJ5JE7OroPmpHxorqcH9Hc9smcPw==" saltValue="CwcerMVtnXBGS3F25NLQ2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8</v>
      </c>
      <c r="P43" s="46"/>
      <c r="Q43" s="46"/>
      <c r="R43" s="46"/>
      <c r="S43" s="46"/>
      <c r="T43" s="46"/>
      <c r="U43" s="46"/>
    </row>
    <row r="44" spans="1:21" ht="30.75" customHeight="1" thickBot="1" x14ac:dyDescent="0.25">
      <c r="A44" s="46"/>
      <c r="B44" s="49" t="s">
        <v>9</v>
      </c>
      <c r="C44" s="50"/>
      <c r="D44" s="50"/>
      <c r="E44" s="51"/>
      <c r="F44" s="51"/>
      <c r="G44" s="51"/>
      <c r="H44" s="51"/>
      <c r="I44" s="51"/>
      <c r="J44" s="52" t="s">
        <v>2</v>
      </c>
      <c r="K44" s="53" t="s">
        <v>556</v>
      </c>
      <c r="L44" s="54" t="s">
        <v>557</v>
      </c>
      <c r="M44" s="54" t="s">
        <v>558</v>
      </c>
      <c r="N44" s="54" t="s">
        <v>559</v>
      </c>
      <c r="O44" s="55" t="s">
        <v>560</v>
      </c>
      <c r="P44" s="46"/>
      <c r="Q44" s="46"/>
      <c r="R44" s="46"/>
      <c r="S44" s="46"/>
      <c r="T44" s="46"/>
      <c r="U44" s="46"/>
    </row>
    <row r="45" spans="1:21" ht="30.75" customHeight="1" x14ac:dyDescent="0.2">
      <c r="A45" s="46"/>
      <c r="B45" s="1187" t="s">
        <v>10</v>
      </c>
      <c r="C45" s="1188"/>
      <c r="D45" s="56"/>
      <c r="E45" s="1193" t="s">
        <v>11</v>
      </c>
      <c r="F45" s="1193"/>
      <c r="G45" s="1193"/>
      <c r="H45" s="1193"/>
      <c r="I45" s="1193"/>
      <c r="J45" s="1194"/>
      <c r="K45" s="57">
        <v>216</v>
      </c>
      <c r="L45" s="58">
        <v>215</v>
      </c>
      <c r="M45" s="58">
        <v>211</v>
      </c>
      <c r="N45" s="58">
        <v>212</v>
      </c>
      <c r="O45" s="59">
        <v>208</v>
      </c>
      <c r="P45" s="46"/>
      <c r="Q45" s="46"/>
      <c r="R45" s="46"/>
      <c r="S45" s="46"/>
      <c r="T45" s="46"/>
      <c r="U45" s="46"/>
    </row>
    <row r="46" spans="1:21" ht="30.75" customHeight="1" x14ac:dyDescent="0.2">
      <c r="A46" s="46"/>
      <c r="B46" s="1189"/>
      <c r="C46" s="1190"/>
      <c r="D46" s="60"/>
      <c r="E46" s="1166" t="s">
        <v>12</v>
      </c>
      <c r="F46" s="1166"/>
      <c r="G46" s="1166"/>
      <c r="H46" s="1166"/>
      <c r="I46" s="1166"/>
      <c r="J46" s="1167"/>
      <c r="K46" s="61" t="s">
        <v>514</v>
      </c>
      <c r="L46" s="62" t="s">
        <v>514</v>
      </c>
      <c r="M46" s="62" t="s">
        <v>514</v>
      </c>
      <c r="N46" s="62" t="s">
        <v>514</v>
      </c>
      <c r="O46" s="63" t="s">
        <v>514</v>
      </c>
      <c r="P46" s="46"/>
      <c r="Q46" s="46"/>
      <c r="R46" s="46"/>
      <c r="S46" s="46"/>
      <c r="T46" s="46"/>
      <c r="U46" s="46"/>
    </row>
    <row r="47" spans="1:21" ht="30.75" customHeight="1" x14ac:dyDescent="0.2">
      <c r="A47" s="46"/>
      <c r="B47" s="1189"/>
      <c r="C47" s="1190"/>
      <c r="D47" s="60"/>
      <c r="E47" s="1166" t="s">
        <v>13</v>
      </c>
      <c r="F47" s="1166"/>
      <c r="G47" s="1166"/>
      <c r="H47" s="1166"/>
      <c r="I47" s="1166"/>
      <c r="J47" s="1167"/>
      <c r="K47" s="61" t="s">
        <v>514</v>
      </c>
      <c r="L47" s="62" t="s">
        <v>514</v>
      </c>
      <c r="M47" s="62" t="s">
        <v>514</v>
      </c>
      <c r="N47" s="62" t="s">
        <v>514</v>
      </c>
      <c r="O47" s="63" t="s">
        <v>514</v>
      </c>
      <c r="P47" s="46"/>
      <c r="Q47" s="46"/>
      <c r="R47" s="46"/>
      <c r="S47" s="46"/>
      <c r="T47" s="46"/>
      <c r="U47" s="46"/>
    </row>
    <row r="48" spans="1:21" ht="30.75" customHeight="1" x14ac:dyDescent="0.2">
      <c r="A48" s="46"/>
      <c r="B48" s="1189"/>
      <c r="C48" s="1190"/>
      <c r="D48" s="60"/>
      <c r="E48" s="1166" t="s">
        <v>14</v>
      </c>
      <c r="F48" s="1166"/>
      <c r="G48" s="1166"/>
      <c r="H48" s="1166"/>
      <c r="I48" s="1166"/>
      <c r="J48" s="1167"/>
      <c r="K48" s="61">
        <v>316</v>
      </c>
      <c r="L48" s="62">
        <v>346</v>
      </c>
      <c r="M48" s="62">
        <v>350</v>
      </c>
      <c r="N48" s="62">
        <v>352</v>
      </c>
      <c r="O48" s="63">
        <v>335</v>
      </c>
      <c r="P48" s="46"/>
      <c r="Q48" s="46"/>
      <c r="R48" s="46"/>
      <c r="S48" s="46"/>
      <c r="T48" s="46"/>
      <c r="U48" s="46"/>
    </row>
    <row r="49" spans="1:21" ht="30.75" customHeight="1" x14ac:dyDescent="0.2">
      <c r="A49" s="46"/>
      <c r="B49" s="1189"/>
      <c r="C49" s="1190"/>
      <c r="D49" s="60"/>
      <c r="E49" s="1166" t="s">
        <v>15</v>
      </c>
      <c r="F49" s="1166"/>
      <c r="G49" s="1166"/>
      <c r="H49" s="1166"/>
      <c r="I49" s="1166"/>
      <c r="J49" s="1167"/>
      <c r="K49" s="61">
        <v>33</v>
      </c>
      <c r="L49" s="62">
        <v>31</v>
      </c>
      <c r="M49" s="62">
        <v>31</v>
      </c>
      <c r="N49" s="62">
        <v>35</v>
      </c>
      <c r="O49" s="63">
        <v>38</v>
      </c>
      <c r="P49" s="46"/>
      <c r="Q49" s="46"/>
      <c r="R49" s="46"/>
      <c r="S49" s="46"/>
      <c r="T49" s="46"/>
      <c r="U49" s="46"/>
    </row>
    <row r="50" spans="1:21" ht="30.75" customHeight="1" x14ac:dyDescent="0.2">
      <c r="A50" s="46"/>
      <c r="B50" s="1189"/>
      <c r="C50" s="1190"/>
      <c r="D50" s="60"/>
      <c r="E50" s="1166" t="s">
        <v>16</v>
      </c>
      <c r="F50" s="1166"/>
      <c r="G50" s="1166"/>
      <c r="H50" s="1166"/>
      <c r="I50" s="1166"/>
      <c r="J50" s="1167"/>
      <c r="K50" s="61" t="s">
        <v>514</v>
      </c>
      <c r="L50" s="62" t="s">
        <v>514</v>
      </c>
      <c r="M50" s="62" t="s">
        <v>514</v>
      </c>
      <c r="N50" s="62" t="s">
        <v>514</v>
      </c>
      <c r="O50" s="63" t="s">
        <v>514</v>
      </c>
      <c r="P50" s="46"/>
      <c r="Q50" s="46"/>
      <c r="R50" s="46"/>
      <c r="S50" s="46"/>
      <c r="T50" s="46"/>
      <c r="U50" s="46"/>
    </row>
    <row r="51" spans="1:21" ht="30.75" customHeight="1" x14ac:dyDescent="0.2">
      <c r="A51" s="46"/>
      <c r="B51" s="1191"/>
      <c r="C51" s="1192"/>
      <c r="D51" s="64"/>
      <c r="E51" s="1166" t="s">
        <v>17</v>
      </c>
      <c r="F51" s="1166"/>
      <c r="G51" s="1166"/>
      <c r="H51" s="1166"/>
      <c r="I51" s="1166"/>
      <c r="J51" s="1167"/>
      <c r="K51" s="61">
        <v>0</v>
      </c>
      <c r="L51" s="62">
        <v>0</v>
      </c>
      <c r="M51" s="62" t="s">
        <v>514</v>
      </c>
      <c r="N51" s="62" t="s">
        <v>514</v>
      </c>
      <c r="O51" s="63" t="s">
        <v>514</v>
      </c>
      <c r="P51" s="46"/>
      <c r="Q51" s="46"/>
      <c r="R51" s="46"/>
      <c r="S51" s="46"/>
      <c r="T51" s="46"/>
      <c r="U51" s="46"/>
    </row>
    <row r="52" spans="1:21" ht="30.75" customHeight="1" x14ac:dyDescent="0.2">
      <c r="A52" s="46"/>
      <c r="B52" s="1164" t="s">
        <v>18</v>
      </c>
      <c r="C52" s="1165"/>
      <c r="D52" s="64"/>
      <c r="E52" s="1166" t="s">
        <v>19</v>
      </c>
      <c r="F52" s="1166"/>
      <c r="G52" s="1166"/>
      <c r="H52" s="1166"/>
      <c r="I52" s="1166"/>
      <c r="J52" s="1167"/>
      <c r="K52" s="61">
        <v>425</v>
      </c>
      <c r="L52" s="62">
        <v>429</v>
      </c>
      <c r="M52" s="62">
        <v>424</v>
      </c>
      <c r="N52" s="62">
        <v>416</v>
      </c>
      <c r="O52" s="63">
        <v>399</v>
      </c>
      <c r="P52" s="46"/>
      <c r="Q52" s="46"/>
      <c r="R52" s="46"/>
      <c r="S52" s="46"/>
      <c r="T52" s="46"/>
      <c r="U52" s="46"/>
    </row>
    <row r="53" spans="1:21" ht="30.75" customHeight="1" thickBot="1" x14ac:dyDescent="0.25">
      <c r="A53" s="46"/>
      <c r="B53" s="1168" t="s">
        <v>20</v>
      </c>
      <c r="C53" s="1169"/>
      <c r="D53" s="65"/>
      <c r="E53" s="1170" t="s">
        <v>21</v>
      </c>
      <c r="F53" s="1170"/>
      <c r="G53" s="1170"/>
      <c r="H53" s="1170"/>
      <c r="I53" s="1170"/>
      <c r="J53" s="1171"/>
      <c r="K53" s="66">
        <v>140</v>
      </c>
      <c r="L53" s="67">
        <v>163</v>
      </c>
      <c r="M53" s="67">
        <v>168</v>
      </c>
      <c r="N53" s="67">
        <v>183</v>
      </c>
      <c r="O53" s="68">
        <v>182</v>
      </c>
      <c r="P53" s="46"/>
      <c r="Q53" s="46"/>
      <c r="R53" s="46"/>
      <c r="S53" s="46"/>
      <c r="T53" s="46"/>
      <c r="U53" s="46"/>
    </row>
    <row r="54" spans="1:21" ht="24" customHeight="1" x14ac:dyDescent="0.2">
      <c r="A54" s="46"/>
      <c r="B54" s="69" t="s">
        <v>22</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23</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24</v>
      </c>
      <c r="C56" s="71"/>
      <c r="D56" s="71"/>
      <c r="E56" s="71"/>
      <c r="F56" s="71"/>
      <c r="G56" s="71"/>
      <c r="H56" s="71"/>
      <c r="I56" s="71"/>
      <c r="J56" s="71"/>
      <c r="K56" s="72"/>
      <c r="L56" s="72"/>
      <c r="M56" s="72"/>
      <c r="N56" s="72"/>
      <c r="O56" s="73" t="s">
        <v>572</v>
      </c>
      <c r="P56" s="46"/>
      <c r="Q56" s="46"/>
      <c r="R56" s="46"/>
      <c r="S56" s="46"/>
      <c r="T56" s="46"/>
      <c r="U56" s="46"/>
    </row>
    <row r="57" spans="1:21" ht="31.5" customHeight="1" thickBot="1" x14ac:dyDescent="0.25">
      <c r="A57" s="46"/>
      <c r="B57" s="74"/>
      <c r="C57" s="75"/>
      <c r="D57" s="75"/>
      <c r="E57" s="76"/>
      <c r="F57" s="76"/>
      <c r="G57" s="76"/>
      <c r="H57" s="76"/>
      <c r="I57" s="76"/>
      <c r="J57" s="77" t="s">
        <v>2</v>
      </c>
      <c r="K57" s="78" t="s">
        <v>573</v>
      </c>
      <c r="L57" s="79" t="s">
        <v>574</v>
      </c>
      <c r="M57" s="79" t="s">
        <v>575</v>
      </c>
      <c r="N57" s="79" t="s">
        <v>576</v>
      </c>
      <c r="O57" s="80" t="s">
        <v>577</v>
      </c>
      <c r="P57" s="46"/>
      <c r="Q57" s="46"/>
      <c r="R57" s="46"/>
      <c r="S57" s="46"/>
      <c r="T57" s="46"/>
      <c r="U57" s="46"/>
    </row>
    <row r="58" spans="1:21" ht="31.5" customHeight="1" x14ac:dyDescent="0.2">
      <c r="B58" s="1172" t="s">
        <v>25</v>
      </c>
      <c r="C58" s="1173"/>
      <c r="D58" s="1178" t="s">
        <v>26</v>
      </c>
      <c r="E58" s="1179"/>
      <c r="F58" s="1179"/>
      <c r="G58" s="1179"/>
      <c r="H58" s="1179"/>
      <c r="I58" s="1179"/>
      <c r="J58" s="1180"/>
      <c r="K58" s="81"/>
      <c r="L58" s="82"/>
      <c r="M58" s="82"/>
      <c r="N58" s="82"/>
      <c r="O58" s="83"/>
    </row>
    <row r="59" spans="1:21" ht="31.5" customHeight="1" x14ac:dyDescent="0.2">
      <c r="B59" s="1174"/>
      <c r="C59" s="1175"/>
      <c r="D59" s="1181" t="s">
        <v>27</v>
      </c>
      <c r="E59" s="1182"/>
      <c r="F59" s="1182"/>
      <c r="G59" s="1182"/>
      <c r="H59" s="1182"/>
      <c r="I59" s="1182"/>
      <c r="J59" s="1183"/>
      <c r="K59" s="84"/>
      <c r="L59" s="85"/>
      <c r="M59" s="85"/>
      <c r="N59" s="85"/>
      <c r="O59" s="86"/>
    </row>
    <row r="60" spans="1:21" ht="31.5" customHeight="1" thickBot="1" x14ac:dyDescent="0.25">
      <c r="B60" s="1176"/>
      <c r="C60" s="1177"/>
      <c r="D60" s="1184" t="s">
        <v>28</v>
      </c>
      <c r="E60" s="1185"/>
      <c r="F60" s="1185"/>
      <c r="G60" s="1185"/>
      <c r="H60" s="1185"/>
      <c r="I60" s="1185"/>
      <c r="J60" s="1186"/>
      <c r="K60" s="87"/>
      <c r="L60" s="88"/>
      <c r="M60" s="88"/>
      <c r="N60" s="88"/>
      <c r="O60" s="89"/>
    </row>
    <row r="61" spans="1:21" ht="24" customHeight="1" x14ac:dyDescent="0.2">
      <c r="B61" s="90"/>
      <c r="C61" s="90"/>
      <c r="D61" s="91" t="s">
        <v>29</v>
      </c>
      <c r="E61" s="92"/>
      <c r="F61" s="92"/>
      <c r="G61" s="92"/>
      <c r="H61" s="92"/>
      <c r="I61" s="92"/>
      <c r="J61" s="92"/>
      <c r="K61" s="92"/>
      <c r="L61" s="92"/>
      <c r="M61" s="92"/>
      <c r="N61" s="92"/>
      <c r="O61" s="92"/>
    </row>
    <row r="62" spans="1:21" ht="24" customHeight="1" x14ac:dyDescent="0.2">
      <c r="B62" s="93"/>
      <c r="C62" s="93"/>
      <c r="D62" s="91" t="s">
        <v>30</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sTcLdWEILAS7o/ngcU3+xNa88MPOq+6pbt0DWoAsukEEijCwTNSa9VRQmOcsvulllcNTiKdfbokbFTdgQNHQ5g==" saltValue="9NxE/sGZoQcISl7LJbjrl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8</v>
      </c>
    </row>
    <row r="40" spans="2:13" ht="27.75" customHeight="1" thickBot="1" x14ac:dyDescent="0.25">
      <c r="B40" s="96" t="s">
        <v>9</v>
      </c>
      <c r="C40" s="97"/>
      <c r="D40" s="97"/>
      <c r="E40" s="98"/>
      <c r="F40" s="98"/>
      <c r="G40" s="98"/>
      <c r="H40" s="99" t="s">
        <v>2</v>
      </c>
      <c r="I40" s="100" t="s">
        <v>556</v>
      </c>
      <c r="J40" s="101" t="s">
        <v>557</v>
      </c>
      <c r="K40" s="101" t="s">
        <v>558</v>
      </c>
      <c r="L40" s="101" t="s">
        <v>559</v>
      </c>
      <c r="M40" s="102" t="s">
        <v>560</v>
      </c>
    </row>
    <row r="41" spans="2:13" ht="27.75" customHeight="1" x14ac:dyDescent="0.2">
      <c r="B41" s="1207" t="s">
        <v>31</v>
      </c>
      <c r="C41" s="1208"/>
      <c r="D41" s="103"/>
      <c r="E41" s="1209" t="s">
        <v>32</v>
      </c>
      <c r="F41" s="1209"/>
      <c r="G41" s="1209"/>
      <c r="H41" s="1210"/>
      <c r="I41" s="342">
        <v>2186</v>
      </c>
      <c r="J41" s="343">
        <v>2074</v>
      </c>
      <c r="K41" s="343">
        <v>1965</v>
      </c>
      <c r="L41" s="343">
        <v>1828</v>
      </c>
      <c r="M41" s="344">
        <v>1653</v>
      </c>
    </row>
    <row r="42" spans="2:13" ht="27.75" customHeight="1" x14ac:dyDescent="0.2">
      <c r="B42" s="1197"/>
      <c r="C42" s="1198"/>
      <c r="D42" s="104"/>
      <c r="E42" s="1201" t="s">
        <v>33</v>
      </c>
      <c r="F42" s="1201"/>
      <c r="G42" s="1201"/>
      <c r="H42" s="1202"/>
      <c r="I42" s="345" t="s">
        <v>514</v>
      </c>
      <c r="J42" s="346" t="s">
        <v>514</v>
      </c>
      <c r="K42" s="346" t="s">
        <v>514</v>
      </c>
      <c r="L42" s="346" t="s">
        <v>514</v>
      </c>
      <c r="M42" s="347" t="s">
        <v>514</v>
      </c>
    </row>
    <row r="43" spans="2:13" ht="27.75" customHeight="1" x14ac:dyDescent="0.2">
      <c r="B43" s="1197"/>
      <c r="C43" s="1198"/>
      <c r="D43" s="104"/>
      <c r="E43" s="1201" t="s">
        <v>34</v>
      </c>
      <c r="F43" s="1201"/>
      <c r="G43" s="1201"/>
      <c r="H43" s="1202"/>
      <c r="I43" s="345">
        <v>3654</v>
      </c>
      <c r="J43" s="346">
        <v>3427</v>
      </c>
      <c r="K43" s="346">
        <v>3130</v>
      </c>
      <c r="L43" s="346">
        <v>2868</v>
      </c>
      <c r="M43" s="347">
        <v>2610</v>
      </c>
    </row>
    <row r="44" spans="2:13" ht="27.75" customHeight="1" x14ac:dyDescent="0.2">
      <c r="B44" s="1197"/>
      <c r="C44" s="1198"/>
      <c r="D44" s="104"/>
      <c r="E44" s="1201" t="s">
        <v>35</v>
      </c>
      <c r="F44" s="1201"/>
      <c r="G44" s="1201"/>
      <c r="H44" s="1202"/>
      <c r="I44" s="345">
        <v>457</v>
      </c>
      <c r="J44" s="346">
        <v>398</v>
      </c>
      <c r="K44" s="346">
        <v>342</v>
      </c>
      <c r="L44" s="346">
        <v>297</v>
      </c>
      <c r="M44" s="347">
        <v>263</v>
      </c>
    </row>
    <row r="45" spans="2:13" ht="27.75" customHeight="1" x14ac:dyDescent="0.2">
      <c r="B45" s="1197"/>
      <c r="C45" s="1198"/>
      <c r="D45" s="104"/>
      <c r="E45" s="1201" t="s">
        <v>36</v>
      </c>
      <c r="F45" s="1201"/>
      <c r="G45" s="1201"/>
      <c r="H45" s="1202"/>
      <c r="I45" s="345">
        <v>1269</v>
      </c>
      <c r="J45" s="346">
        <v>1256</v>
      </c>
      <c r="K45" s="346">
        <v>1224</v>
      </c>
      <c r="L45" s="346">
        <v>1234</v>
      </c>
      <c r="M45" s="347">
        <v>1237</v>
      </c>
    </row>
    <row r="46" spans="2:13" ht="27.75" customHeight="1" x14ac:dyDescent="0.2">
      <c r="B46" s="1197"/>
      <c r="C46" s="1198"/>
      <c r="D46" s="105"/>
      <c r="E46" s="1201" t="s">
        <v>37</v>
      </c>
      <c r="F46" s="1201"/>
      <c r="G46" s="1201"/>
      <c r="H46" s="1202"/>
      <c r="I46" s="345" t="s">
        <v>514</v>
      </c>
      <c r="J46" s="346" t="s">
        <v>514</v>
      </c>
      <c r="K46" s="346" t="s">
        <v>514</v>
      </c>
      <c r="L46" s="346" t="s">
        <v>514</v>
      </c>
      <c r="M46" s="347" t="s">
        <v>514</v>
      </c>
    </row>
    <row r="47" spans="2:13" ht="27.75" customHeight="1" x14ac:dyDescent="0.2">
      <c r="B47" s="1197"/>
      <c r="C47" s="1198"/>
      <c r="D47" s="106"/>
      <c r="E47" s="1211" t="s">
        <v>38</v>
      </c>
      <c r="F47" s="1212"/>
      <c r="G47" s="1212"/>
      <c r="H47" s="1213"/>
      <c r="I47" s="345" t="s">
        <v>514</v>
      </c>
      <c r="J47" s="346" t="s">
        <v>514</v>
      </c>
      <c r="K47" s="346" t="s">
        <v>514</v>
      </c>
      <c r="L47" s="346" t="s">
        <v>514</v>
      </c>
      <c r="M47" s="347" t="s">
        <v>514</v>
      </c>
    </row>
    <row r="48" spans="2:13" ht="27.75" customHeight="1" x14ac:dyDescent="0.2">
      <c r="B48" s="1197"/>
      <c r="C48" s="1198"/>
      <c r="D48" s="104"/>
      <c r="E48" s="1201" t="s">
        <v>39</v>
      </c>
      <c r="F48" s="1201"/>
      <c r="G48" s="1201"/>
      <c r="H48" s="1202"/>
      <c r="I48" s="345" t="s">
        <v>514</v>
      </c>
      <c r="J48" s="346" t="s">
        <v>514</v>
      </c>
      <c r="K48" s="346" t="s">
        <v>514</v>
      </c>
      <c r="L48" s="346" t="s">
        <v>514</v>
      </c>
      <c r="M48" s="347" t="s">
        <v>514</v>
      </c>
    </row>
    <row r="49" spans="2:13" ht="27.75" customHeight="1" x14ac:dyDescent="0.2">
      <c r="B49" s="1199"/>
      <c r="C49" s="1200"/>
      <c r="D49" s="104"/>
      <c r="E49" s="1201" t="s">
        <v>40</v>
      </c>
      <c r="F49" s="1201"/>
      <c r="G49" s="1201"/>
      <c r="H49" s="1202"/>
      <c r="I49" s="345" t="s">
        <v>514</v>
      </c>
      <c r="J49" s="346" t="s">
        <v>514</v>
      </c>
      <c r="K49" s="346" t="s">
        <v>514</v>
      </c>
      <c r="L49" s="346" t="s">
        <v>514</v>
      </c>
      <c r="M49" s="347" t="s">
        <v>514</v>
      </c>
    </row>
    <row r="50" spans="2:13" ht="27.75" customHeight="1" x14ac:dyDescent="0.2">
      <c r="B50" s="1195" t="s">
        <v>41</v>
      </c>
      <c r="C50" s="1196"/>
      <c r="D50" s="107"/>
      <c r="E50" s="1201" t="s">
        <v>42</v>
      </c>
      <c r="F50" s="1201"/>
      <c r="G50" s="1201"/>
      <c r="H50" s="1202"/>
      <c r="I50" s="345">
        <v>4586</v>
      </c>
      <c r="J50" s="346">
        <v>4625</v>
      </c>
      <c r="K50" s="346">
        <v>5111</v>
      </c>
      <c r="L50" s="346">
        <v>5831</v>
      </c>
      <c r="M50" s="347">
        <v>6548</v>
      </c>
    </row>
    <row r="51" spans="2:13" ht="27.75" customHeight="1" x14ac:dyDescent="0.2">
      <c r="B51" s="1197"/>
      <c r="C51" s="1198"/>
      <c r="D51" s="104"/>
      <c r="E51" s="1201" t="s">
        <v>43</v>
      </c>
      <c r="F51" s="1201"/>
      <c r="G51" s="1201"/>
      <c r="H51" s="1202"/>
      <c r="I51" s="345">
        <v>40</v>
      </c>
      <c r="J51" s="346">
        <v>22</v>
      </c>
      <c r="K51" s="346">
        <v>11</v>
      </c>
      <c r="L51" s="346">
        <v>5</v>
      </c>
      <c r="M51" s="347">
        <v>4</v>
      </c>
    </row>
    <row r="52" spans="2:13" ht="27.75" customHeight="1" x14ac:dyDescent="0.2">
      <c r="B52" s="1199"/>
      <c r="C52" s="1200"/>
      <c r="D52" s="104"/>
      <c r="E52" s="1201" t="s">
        <v>44</v>
      </c>
      <c r="F52" s="1201"/>
      <c r="G52" s="1201"/>
      <c r="H52" s="1202"/>
      <c r="I52" s="345">
        <v>4255</v>
      </c>
      <c r="J52" s="346">
        <v>3942</v>
      </c>
      <c r="K52" s="346">
        <v>3627</v>
      </c>
      <c r="L52" s="346">
        <v>3318</v>
      </c>
      <c r="M52" s="347">
        <v>2975</v>
      </c>
    </row>
    <row r="53" spans="2:13" ht="27.75" customHeight="1" thickBot="1" x14ac:dyDescent="0.25">
      <c r="B53" s="1203" t="s">
        <v>45</v>
      </c>
      <c r="C53" s="1204"/>
      <c r="D53" s="108"/>
      <c r="E53" s="1205" t="s">
        <v>46</v>
      </c>
      <c r="F53" s="1205"/>
      <c r="G53" s="1205"/>
      <c r="H53" s="1206"/>
      <c r="I53" s="348">
        <v>-1315</v>
      </c>
      <c r="J53" s="349">
        <v>-1435</v>
      </c>
      <c r="K53" s="349">
        <v>-2089</v>
      </c>
      <c r="L53" s="349">
        <v>-2927</v>
      </c>
      <c r="M53" s="350">
        <v>-3764</v>
      </c>
    </row>
    <row r="54" spans="2:13" ht="27.75" customHeight="1" x14ac:dyDescent="0.2">
      <c r="B54" s="109" t="s">
        <v>47</v>
      </c>
      <c r="C54" s="110"/>
      <c r="D54" s="110"/>
      <c r="E54" s="111"/>
      <c r="F54" s="111"/>
      <c r="G54" s="111"/>
      <c r="H54" s="111"/>
      <c r="I54" s="112"/>
      <c r="J54" s="112"/>
      <c r="K54" s="112"/>
      <c r="L54" s="112"/>
      <c r="M54" s="112"/>
    </row>
    <row r="55" spans="2:13" ht="13.2" x14ac:dyDescent="0.2"/>
  </sheetData>
  <sheetProtection algorithmName="SHA-512" hashValue="iAWDoTFPNiXmrixRjUvpMZINY2LuchbdUPzuyShlJyzeqLiyUVQ1aSvTS3D/GaLAgy80Z2qq4ip40yy1qPnRHw==" saltValue="xwwhpMFYKFi510aRy70fh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48</v>
      </c>
    </row>
    <row r="54" spans="2:8" ht="29.25" customHeight="1" thickBot="1" x14ac:dyDescent="0.3">
      <c r="B54" s="114" t="s">
        <v>1</v>
      </c>
      <c r="C54" s="115"/>
      <c r="D54" s="115"/>
      <c r="E54" s="116" t="s">
        <v>2</v>
      </c>
      <c r="F54" s="117" t="s">
        <v>558</v>
      </c>
      <c r="G54" s="117" t="s">
        <v>559</v>
      </c>
      <c r="H54" s="118" t="s">
        <v>560</v>
      </c>
    </row>
    <row r="55" spans="2:8" ht="52.5" customHeight="1" x14ac:dyDescent="0.2">
      <c r="B55" s="119"/>
      <c r="C55" s="1222" t="s">
        <v>49</v>
      </c>
      <c r="D55" s="1222"/>
      <c r="E55" s="1223"/>
      <c r="F55" s="120">
        <v>1621</v>
      </c>
      <c r="G55" s="120">
        <v>1764</v>
      </c>
      <c r="H55" s="121">
        <v>1839</v>
      </c>
    </row>
    <row r="56" spans="2:8" ht="52.5" customHeight="1" x14ac:dyDescent="0.2">
      <c r="B56" s="122"/>
      <c r="C56" s="1224" t="s">
        <v>50</v>
      </c>
      <c r="D56" s="1224"/>
      <c r="E56" s="1225"/>
      <c r="F56" s="123">
        <v>1100</v>
      </c>
      <c r="G56" s="123">
        <v>1212</v>
      </c>
      <c r="H56" s="124">
        <v>1273</v>
      </c>
    </row>
    <row r="57" spans="2:8" ht="53.25" customHeight="1" x14ac:dyDescent="0.2">
      <c r="B57" s="122"/>
      <c r="C57" s="1226" t="s">
        <v>51</v>
      </c>
      <c r="D57" s="1226"/>
      <c r="E57" s="1227"/>
      <c r="F57" s="125">
        <v>2259</v>
      </c>
      <c r="G57" s="125">
        <v>2674</v>
      </c>
      <c r="H57" s="126">
        <v>3230</v>
      </c>
    </row>
    <row r="58" spans="2:8" ht="45.75" customHeight="1" x14ac:dyDescent="0.2">
      <c r="B58" s="127"/>
      <c r="C58" s="1214" t="s">
        <v>597</v>
      </c>
      <c r="D58" s="1215"/>
      <c r="E58" s="1216"/>
      <c r="F58" s="128">
        <v>953</v>
      </c>
      <c r="G58" s="128">
        <v>1304</v>
      </c>
      <c r="H58" s="129">
        <v>1704</v>
      </c>
    </row>
    <row r="59" spans="2:8" ht="45.75" customHeight="1" x14ac:dyDescent="0.2">
      <c r="B59" s="127"/>
      <c r="C59" s="1214" t="s">
        <v>593</v>
      </c>
      <c r="D59" s="1215"/>
      <c r="E59" s="1216"/>
      <c r="F59" s="128">
        <v>733</v>
      </c>
      <c r="G59" s="128">
        <v>761</v>
      </c>
      <c r="H59" s="129">
        <v>789</v>
      </c>
    </row>
    <row r="60" spans="2:8" ht="45.75" customHeight="1" x14ac:dyDescent="0.2">
      <c r="B60" s="127"/>
      <c r="C60" s="1214" t="s">
        <v>594</v>
      </c>
      <c r="D60" s="1215"/>
      <c r="E60" s="1216"/>
      <c r="F60" s="128">
        <v>390</v>
      </c>
      <c r="G60" s="128">
        <v>436</v>
      </c>
      <c r="H60" s="129">
        <v>476</v>
      </c>
    </row>
    <row r="61" spans="2:8" ht="45.75" customHeight="1" x14ac:dyDescent="0.2">
      <c r="B61" s="127"/>
      <c r="C61" s="1214" t="s">
        <v>595</v>
      </c>
      <c r="D61" s="1215"/>
      <c r="E61" s="1216"/>
      <c r="F61" s="128">
        <v>43</v>
      </c>
      <c r="G61" s="128">
        <v>70</v>
      </c>
      <c r="H61" s="129">
        <v>100</v>
      </c>
    </row>
    <row r="62" spans="2:8" ht="45.75" customHeight="1" thickBot="1" x14ac:dyDescent="0.25">
      <c r="B62" s="130"/>
      <c r="C62" s="1217" t="s">
        <v>596</v>
      </c>
      <c r="D62" s="1218"/>
      <c r="E62" s="1219"/>
      <c r="F62" s="131">
        <v>20</v>
      </c>
      <c r="G62" s="131">
        <v>18</v>
      </c>
      <c r="H62" s="132">
        <v>62</v>
      </c>
    </row>
    <row r="63" spans="2:8" ht="52.5" customHeight="1" thickBot="1" x14ac:dyDescent="0.25">
      <c r="B63" s="133"/>
      <c r="C63" s="1220" t="s">
        <v>52</v>
      </c>
      <c r="D63" s="1220"/>
      <c r="E63" s="1221"/>
      <c r="F63" s="134">
        <v>4981</v>
      </c>
      <c r="G63" s="134">
        <v>5650</v>
      </c>
      <c r="H63" s="135">
        <v>6343</v>
      </c>
    </row>
    <row r="64" spans="2:8" ht="13.2" x14ac:dyDescent="0.2"/>
  </sheetData>
  <sheetProtection algorithmName="SHA-512" hashValue="qkg4T5qf0dojqnk31zV3Xke1kV9cWilsxeFtKBcvgjMD+I2l8S3iB6Jo9oXr8vldyrOjYPx70/GoOC9+Ll18ow==" saltValue="3ZA/dt6EiHtMEGl7Lzj8A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BAC98-71B0-4FBF-9C39-0E6158EBAF3C}">
  <dimension ref="A1:DE85"/>
  <sheetViews>
    <sheetView zoomScale="70" zoomScaleNormal="70"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598</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599</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6" t="s">
        <v>600</v>
      </c>
      <c r="AO43" s="1237"/>
      <c r="AP43" s="1237"/>
      <c r="AQ43" s="1237"/>
      <c r="AR43" s="1237"/>
      <c r="AS43" s="1237"/>
      <c r="AT43" s="1237"/>
      <c r="AU43" s="1237"/>
      <c r="AV43" s="1237"/>
      <c r="AW43" s="1237"/>
      <c r="AX43" s="1237"/>
      <c r="AY43" s="1237"/>
      <c r="AZ43" s="1237"/>
      <c r="BA43" s="1237"/>
      <c r="BB43" s="1237"/>
      <c r="BC43" s="1237"/>
      <c r="BD43" s="1237"/>
      <c r="BE43" s="1237"/>
      <c r="BF43" s="1237"/>
      <c r="BG43" s="1237"/>
      <c r="BH43" s="1237"/>
      <c r="BI43" s="1237"/>
      <c r="BJ43" s="1237"/>
      <c r="BK43" s="1237"/>
      <c r="BL43" s="1237"/>
      <c r="BM43" s="1237"/>
      <c r="BN43" s="1237"/>
      <c r="BO43" s="1237"/>
      <c r="BP43" s="1237"/>
      <c r="BQ43" s="1237"/>
      <c r="BR43" s="1237"/>
      <c r="BS43" s="1237"/>
      <c r="BT43" s="1237"/>
      <c r="BU43" s="1237"/>
      <c r="BV43" s="1237"/>
      <c r="BW43" s="1237"/>
      <c r="BX43" s="1237"/>
      <c r="BY43" s="1237"/>
      <c r="BZ43" s="1237"/>
      <c r="CA43" s="1237"/>
      <c r="CB43" s="1237"/>
      <c r="CC43" s="1237"/>
      <c r="CD43" s="1237"/>
      <c r="CE43" s="1237"/>
      <c r="CF43" s="1237"/>
      <c r="CG43" s="1237"/>
      <c r="CH43" s="1237"/>
      <c r="CI43" s="1237"/>
      <c r="CJ43" s="1237"/>
      <c r="CK43" s="1237"/>
      <c r="CL43" s="1237"/>
      <c r="CM43" s="1237"/>
      <c r="CN43" s="1237"/>
      <c r="CO43" s="1237"/>
      <c r="CP43" s="1237"/>
      <c r="CQ43" s="1237"/>
      <c r="CR43" s="1237"/>
      <c r="CS43" s="1237"/>
      <c r="CT43" s="1237"/>
      <c r="CU43" s="1237"/>
      <c r="CV43" s="1237"/>
      <c r="CW43" s="1237"/>
      <c r="CX43" s="1237"/>
      <c r="CY43" s="1237"/>
      <c r="CZ43" s="1237"/>
      <c r="DA43" s="1237"/>
      <c r="DB43" s="1237"/>
      <c r="DC43" s="1238"/>
    </row>
    <row r="44" spans="2:109" ht="13.2" x14ac:dyDescent="0.2">
      <c r="B44" s="259"/>
      <c r="AN44" s="1239"/>
      <c r="AO44" s="1240"/>
      <c r="AP44" s="1240"/>
      <c r="AQ44" s="1240"/>
      <c r="AR44" s="1240"/>
      <c r="AS44" s="1240"/>
      <c r="AT44" s="1240"/>
      <c r="AU44" s="1240"/>
      <c r="AV44" s="1240"/>
      <c r="AW44" s="1240"/>
      <c r="AX44" s="1240"/>
      <c r="AY44" s="1240"/>
      <c r="AZ44" s="1240"/>
      <c r="BA44" s="1240"/>
      <c r="BB44" s="1240"/>
      <c r="BC44" s="1240"/>
      <c r="BD44" s="1240"/>
      <c r="BE44" s="1240"/>
      <c r="BF44" s="1240"/>
      <c r="BG44" s="1240"/>
      <c r="BH44" s="1240"/>
      <c r="BI44" s="1240"/>
      <c r="BJ44" s="1240"/>
      <c r="BK44" s="1240"/>
      <c r="BL44" s="1240"/>
      <c r="BM44" s="1240"/>
      <c r="BN44" s="1240"/>
      <c r="BO44" s="1240"/>
      <c r="BP44" s="1240"/>
      <c r="BQ44" s="1240"/>
      <c r="BR44" s="1240"/>
      <c r="BS44" s="1240"/>
      <c r="BT44" s="1240"/>
      <c r="BU44" s="1240"/>
      <c r="BV44" s="1240"/>
      <c r="BW44" s="1240"/>
      <c r="BX44" s="1240"/>
      <c r="BY44" s="1240"/>
      <c r="BZ44" s="1240"/>
      <c r="CA44" s="1240"/>
      <c r="CB44" s="1240"/>
      <c r="CC44" s="1240"/>
      <c r="CD44" s="1240"/>
      <c r="CE44" s="1240"/>
      <c r="CF44" s="1240"/>
      <c r="CG44" s="1240"/>
      <c r="CH44" s="1240"/>
      <c r="CI44" s="1240"/>
      <c r="CJ44" s="1240"/>
      <c r="CK44" s="1240"/>
      <c r="CL44" s="1240"/>
      <c r="CM44" s="1240"/>
      <c r="CN44" s="1240"/>
      <c r="CO44" s="1240"/>
      <c r="CP44" s="1240"/>
      <c r="CQ44" s="1240"/>
      <c r="CR44" s="1240"/>
      <c r="CS44" s="1240"/>
      <c r="CT44" s="1240"/>
      <c r="CU44" s="1240"/>
      <c r="CV44" s="1240"/>
      <c r="CW44" s="1240"/>
      <c r="CX44" s="1240"/>
      <c r="CY44" s="1240"/>
      <c r="CZ44" s="1240"/>
      <c r="DA44" s="1240"/>
      <c r="DB44" s="1240"/>
      <c r="DC44" s="1241"/>
    </row>
    <row r="45" spans="2:109" ht="13.2" x14ac:dyDescent="0.2">
      <c r="B45" s="259"/>
      <c r="AN45" s="1239"/>
      <c r="AO45" s="1240"/>
      <c r="AP45" s="1240"/>
      <c r="AQ45" s="1240"/>
      <c r="AR45" s="1240"/>
      <c r="AS45" s="1240"/>
      <c r="AT45" s="1240"/>
      <c r="AU45" s="1240"/>
      <c r="AV45" s="1240"/>
      <c r="AW45" s="1240"/>
      <c r="AX45" s="1240"/>
      <c r="AY45" s="1240"/>
      <c r="AZ45" s="1240"/>
      <c r="BA45" s="1240"/>
      <c r="BB45" s="1240"/>
      <c r="BC45" s="1240"/>
      <c r="BD45" s="1240"/>
      <c r="BE45" s="1240"/>
      <c r="BF45" s="1240"/>
      <c r="BG45" s="1240"/>
      <c r="BH45" s="1240"/>
      <c r="BI45" s="1240"/>
      <c r="BJ45" s="1240"/>
      <c r="BK45" s="1240"/>
      <c r="BL45" s="1240"/>
      <c r="BM45" s="1240"/>
      <c r="BN45" s="1240"/>
      <c r="BO45" s="1240"/>
      <c r="BP45" s="1240"/>
      <c r="BQ45" s="1240"/>
      <c r="BR45" s="1240"/>
      <c r="BS45" s="1240"/>
      <c r="BT45" s="1240"/>
      <c r="BU45" s="1240"/>
      <c r="BV45" s="1240"/>
      <c r="BW45" s="1240"/>
      <c r="BX45" s="1240"/>
      <c r="BY45" s="1240"/>
      <c r="BZ45" s="1240"/>
      <c r="CA45" s="1240"/>
      <c r="CB45" s="1240"/>
      <c r="CC45" s="1240"/>
      <c r="CD45" s="1240"/>
      <c r="CE45" s="1240"/>
      <c r="CF45" s="1240"/>
      <c r="CG45" s="1240"/>
      <c r="CH45" s="1240"/>
      <c r="CI45" s="1240"/>
      <c r="CJ45" s="1240"/>
      <c r="CK45" s="1240"/>
      <c r="CL45" s="1240"/>
      <c r="CM45" s="1240"/>
      <c r="CN45" s="1240"/>
      <c r="CO45" s="1240"/>
      <c r="CP45" s="1240"/>
      <c r="CQ45" s="1240"/>
      <c r="CR45" s="1240"/>
      <c r="CS45" s="1240"/>
      <c r="CT45" s="1240"/>
      <c r="CU45" s="1240"/>
      <c r="CV45" s="1240"/>
      <c r="CW45" s="1240"/>
      <c r="CX45" s="1240"/>
      <c r="CY45" s="1240"/>
      <c r="CZ45" s="1240"/>
      <c r="DA45" s="1240"/>
      <c r="DB45" s="1240"/>
      <c r="DC45" s="1241"/>
    </row>
    <row r="46" spans="2:109" ht="13.2" x14ac:dyDescent="0.2">
      <c r="B46" s="259"/>
      <c r="AN46" s="1239"/>
      <c r="AO46" s="1240"/>
      <c r="AP46" s="1240"/>
      <c r="AQ46" s="1240"/>
      <c r="AR46" s="1240"/>
      <c r="AS46" s="1240"/>
      <c r="AT46" s="1240"/>
      <c r="AU46" s="1240"/>
      <c r="AV46" s="1240"/>
      <c r="AW46" s="1240"/>
      <c r="AX46" s="1240"/>
      <c r="AY46" s="1240"/>
      <c r="AZ46" s="1240"/>
      <c r="BA46" s="1240"/>
      <c r="BB46" s="1240"/>
      <c r="BC46" s="1240"/>
      <c r="BD46" s="1240"/>
      <c r="BE46" s="1240"/>
      <c r="BF46" s="1240"/>
      <c r="BG46" s="1240"/>
      <c r="BH46" s="1240"/>
      <c r="BI46" s="1240"/>
      <c r="BJ46" s="1240"/>
      <c r="BK46" s="1240"/>
      <c r="BL46" s="1240"/>
      <c r="BM46" s="1240"/>
      <c r="BN46" s="1240"/>
      <c r="BO46" s="1240"/>
      <c r="BP46" s="1240"/>
      <c r="BQ46" s="1240"/>
      <c r="BR46" s="1240"/>
      <c r="BS46" s="1240"/>
      <c r="BT46" s="1240"/>
      <c r="BU46" s="1240"/>
      <c r="BV46" s="1240"/>
      <c r="BW46" s="1240"/>
      <c r="BX46" s="1240"/>
      <c r="BY46" s="1240"/>
      <c r="BZ46" s="1240"/>
      <c r="CA46" s="1240"/>
      <c r="CB46" s="1240"/>
      <c r="CC46" s="1240"/>
      <c r="CD46" s="1240"/>
      <c r="CE46" s="1240"/>
      <c r="CF46" s="1240"/>
      <c r="CG46" s="1240"/>
      <c r="CH46" s="1240"/>
      <c r="CI46" s="1240"/>
      <c r="CJ46" s="1240"/>
      <c r="CK46" s="1240"/>
      <c r="CL46" s="1240"/>
      <c r="CM46" s="1240"/>
      <c r="CN46" s="1240"/>
      <c r="CO46" s="1240"/>
      <c r="CP46" s="1240"/>
      <c r="CQ46" s="1240"/>
      <c r="CR46" s="1240"/>
      <c r="CS46" s="1240"/>
      <c r="CT46" s="1240"/>
      <c r="CU46" s="1240"/>
      <c r="CV46" s="1240"/>
      <c r="CW46" s="1240"/>
      <c r="CX46" s="1240"/>
      <c r="CY46" s="1240"/>
      <c r="CZ46" s="1240"/>
      <c r="DA46" s="1240"/>
      <c r="DB46" s="1240"/>
      <c r="DC46" s="1241"/>
    </row>
    <row r="47" spans="2:109" ht="13.2" x14ac:dyDescent="0.2">
      <c r="B47" s="259"/>
      <c r="AN47" s="1242"/>
      <c r="AO47" s="1243"/>
      <c r="AP47" s="1243"/>
      <c r="AQ47" s="1243"/>
      <c r="AR47" s="1243"/>
      <c r="AS47" s="1243"/>
      <c r="AT47" s="1243"/>
      <c r="AU47" s="1243"/>
      <c r="AV47" s="1243"/>
      <c r="AW47" s="1243"/>
      <c r="AX47" s="1243"/>
      <c r="AY47" s="1243"/>
      <c r="AZ47" s="1243"/>
      <c r="BA47" s="1243"/>
      <c r="BB47" s="1243"/>
      <c r="BC47" s="1243"/>
      <c r="BD47" s="1243"/>
      <c r="BE47" s="1243"/>
      <c r="BF47" s="1243"/>
      <c r="BG47" s="1243"/>
      <c r="BH47" s="1243"/>
      <c r="BI47" s="1243"/>
      <c r="BJ47" s="1243"/>
      <c r="BK47" s="1243"/>
      <c r="BL47" s="1243"/>
      <c r="BM47" s="1243"/>
      <c r="BN47" s="1243"/>
      <c r="BO47" s="1243"/>
      <c r="BP47" s="1243"/>
      <c r="BQ47" s="1243"/>
      <c r="BR47" s="1243"/>
      <c r="BS47" s="1243"/>
      <c r="BT47" s="1243"/>
      <c r="BU47" s="1243"/>
      <c r="BV47" s="1243"/>
      <c r="BW47" s="1243"/>
      <c r="BX47" s="1243"/>
      <c r="BY47" s="1243"/>
      <c r="BZ47" s="1243"/>
      <c r="CA47" s="1243"/>
      <c r="CB47" s="1243"/>
      <c r="CC47" s="1243"/>
      <c r="CD47" s="1243"/>
      <c r="CE47" s="1243"/>
      <c r="CF47" s="1243"/>
      <c r="CG47" s="1243"/>
      <c r="CH47" s="1243"/>
      <c r="CI47" s="1243"/>
      <c r="CJ47" s="1243"/>
      <c r="CK47" s="1243"/>
      <c r="CL47" s="1243"/>
      <c r="CM47" s="1243"/>
      <c r="CN47" s="1243"/>
      <c r="CO47" s="1243"/>
      <c r="CP47" s="1243"/>
      <c r="CQ47" s="1243"/>
      <c r="CR47" s="1243"/>
      <c r="CS47" s="1243"/>
      <c r="CT47" s="1243"/>
      <c r="CU47" s="1243"/>
      <c r="CV47" s="1243"/>
      <c r="CW47" s="1243"/>
      <c r="CX47" s="1243"/>
      <c r="CY47" s="1243"/>
      <c r="CZ47" s="1243"/>
      <c r="DA47" s="1243"/>
      <c r="DB47" s="1243"/>
      <c r="DC47" s="1244"/>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601</v>
      </c>
    </row>
    <row r="50" spans="1:109" ht="13.2" x14ac:dyDescent="0.2">
      <c r="B50" s="259"/>
      <c r="G50" s="1228"/>
      <c r="H50" s="1228"/>
      <c r="I50" s="1228"/>
      <c r="J50" s="1228"/>
      <c r="K50" s="360"/>
      <c r="L50" s="360"/>
      <c r="M50" s="361"/>
      <c r="N50" s="361"/>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34" t="s">
        <v>556</v>
      </c>
      <c r="BQ50" s="1234"/>
      <c r="BR50" s="1234"/>
      <c r="BS50" s="1234"/>
      <c r="BT50" s="1234"/>
      <c r="BU50" s="1234"/>
      <c r="BV50" s="1234"/>
      <c r="BW50" s="1234"/>
      <c r="BX50" s="1234" t="s">
        <v>557</v>
      </c>
      <c r="BY50" s="1234"/>
      <c r="BZ50" s="1234"/>
      <c r="CA50" s="1234"/>
      <c r="CB50" s="1234"/>
      <c r="CC50" s="1234"/>
      <c r="CD50" s="1234"/>
      <c r="CE50" s="1234"/>
      <c r="CF50" s="1234" t="s">
        <v>558</v>
      </c>
      <c r="CG50" s="1234"/>
      <c r="CH50" s="1234"/>
      <c r="CI50" s="1234"/>
      <c r="CJ50" s="1234"/>
      <c r="CK50" s="1234"/>
      <c r="CL50" s="1234"/>
      <c r="CM50" s="1234"/>
      <c r="CN50" s="1234" t="s">
        <v>559</v>
      </c>
      <c r="CO50" s="1234"/>
      <c r="CP50" s="1234"/>
      <c r="CQ50" s="1234"/>
      <c r="CR50" s="1234"/>
      <c r="CS50" s="1234"/>
      <c r="CT50" s="1234"/>
      <c r="CU50" s="1234"/>
      <c r="CV50" s="1234" t="s">
        <v>560</v>
      </c>
      <c r="CW50" s="1234"/>
      <c r="CX50" s="1234"/>
      <c r="CY50" s="1234"/>
      <c r="CZ50" s="1234"/>
      <c r="DA50" s="1234"/>
      <c r="DB50" s="1234"/>
      <c r="DC50" s="1234"/>
    </row>
    <row r="51" spans="1:109" ht="13.5" customHeight="1" x14ac:dyDescent="0.2">
      <c r="B51" s="259"/>
      <c r="G51" s="1245"/>
      <c r="H51" s="1245"/>
      <c r="I51" s="1249"/>
      <c r="J51" s="1249"/>
      <c r="K51" s="1235"/>
      <c r="L51" s="1235"/>
      <c r="M51" s="1235"/>
      <c r="N51" s="1235"/>
      <c r="AM51" s="359"/>
      <c r="AN51" s="1233" t="s">
        <v>602</v>
      </c>
      <c r="AO51" s="1233"/>
      <c r="AP51" s="1233"/>
      <c r="AQ51" s="1233"/>
      <c r="AR51" s="1233"/>
      <c r="AS51" s="1233"/>
      <c r="AT51" s="1233"/>
      <c r="AU51" s="1233"/>
      <c r="AV51" s="1233"/>
      <c r="AW51" s="1233"/>
      <c r="AX51" s="1233"/>
      <c r="AY51" s="1233"/>
      <c r="AZ51" s="1233"/>
      <c r="BA51" s="1233"/>
      <c r="BB51" s="1233" t="s">
        <v>603</v>
      </c>
      <c r="BC51" s="1233"/>
      <c r="BD51" s="1233"/>
      <c r="BE51" s="1233"/>
      <c r="BF51" s="1233"/>
      <c r="BG51" s="1233"/>
      <c r="BH51" s="1233"/>
      <c r="BI51" s="1233"/>
      <c r="BJ51" s="1233"/>
      <c r="BK51" s="1233"/>
      <c r="BL51" s="1233"/>
      <c r="BM51" s="1233"/>
      <c r="BN51" s="1233"/>
      <c r="BO51" s="1233"/>
      <c r="BP51" s="1230"/>
      <c r="BQ51" s="1230"/>
      <c r="BR51" s="1230"/>
      <c r="BS51" s="1230"/>
      <c r="BT51" s="1230"/>
      <c r="BU51" s="1230"/>
      <c r="BV51" s="1230"/>
      <c r="BW51" s="1230"/>
      <c r="BX51" s="1230"/>
      <c r="BY51" s="1230"/>
      <c r="BZ51" s="1230"/>
      <c r="CA51" s="1230"/>
      <c r="CB51" s="1230"/>
      <c r="CC51" s="1230"/>
      <c r="CD51" s="1230"/>
      <c r="CE51" s="1230"/>
      <c r="CF51" s="1230"/>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ht="13.2" x14ac:dyDescent="0.2">
      <c r="B52" s="259"/>
      <c r="G52" s="1245"/>
      <c r="H52" s="1245"/>
      <c r="I52" s="1249"/>
      <c r="J52" s="1249"/>
      <c r="K52" s="1235"/>
      <c r="L52" s="1235"/>
      <c r="M52" s="1235"/>
      <c r="N52" s="1235"/>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ht="13.2" x14ac:dyDescent="0.2">
      <c r="A53" s="358"/>
      <c r="B53" s="259"/>
      <c r="G53" s="1245"/>
      <c r="H53" s="1245"/>
      <c r="I53" s="1228"/>
      <c r="J53" s="1228"/>
      <c r="K53" s="1235"/>
      <c r="L53" s="1235"/>
      <c r="M53" s="1235"/>
      <c r="N53" s="1235"/>
      <c r="AM53" s="359"/>
      <c r="AN53" s="1233"/>
      <c r="AO53" s="1233"/>
      <c r="AP53" s="1233"/>
      <c r="AQ53" s="1233"/>
      <c r="AR53" s="1233"/>
      <c r="AS53" s="1233"/>
      <c r="AT53" s="1233"/>
      <c r="AU53" s="1233"/>
      <c r="AV53" s="1233"/>
      <c r="AW53" s="1233"/>
      <c r="AX53" s="1233"/>
      <c r="AY53" s="1233"/>
      <c r="AZ53" s="1233"/>
      <c r="BA53" s="1233"/>
      <c r="BB53" s="1233" t="s">
        <v>604</v>
      </c>
      <c r="BC53" s="1233"/>
      <c r="BD53" s="1233"/>
      <c r="BE53" s="1233"/>
      <c r="BF53" s="1233"/>
      <c r="BG53" s="1233"/>
      <c r="BH53" s="1233"/>
      <c r="BI53" s="1233"/>
      <c r="BJ53" s="1233"/>
      <c r="BK53" s="1233"/>
      <c r="BL53" s="1233"/>
      <c r="BM53" s="1233"/>
      <c r="BN53" s="1233"/>
      <c r="BO53" s="1233"/>
      <c r="BP53" s="1230">
        <v>56.4</v>
      </c>
      <c r="BQ53" s="1230"/>
      <c r="BR53" s="1230"/>
      <c r="BS53" s="1230"/>
      <c r="BT53" s="1230"/>
      <c r="BU53" s="1230"/>
      <c r="BV53" s="1230"/>
      <c r="BW53" s="1230"/>
      <c r="BX53" s="1230">
        <v>56.6</v>
      </c>
      <c r="BY53" s="1230"/>
      <c r="BZ53" s="1230"/>
      <c r="CA53" s="1230"/>
      <c r="CB53" s="1230"/>
      <c r="CC53" s="1230"/>
      <c r="CD53" s="1230"/>
      <c r="CE53" s="1230"/>
      <c r="CF53" s="1230">
        <v>58.3</v>
      </c>
      <c r="CG53" s="1230"/>
      <c r="CH53" s="1230"/>
      <c r="CI53" s="1230"/>
      <c r="CJ53" s="1230"/>
      <c r="CK53" s="1230"/>
      <c r="CL53" s="1230"/>
      <c r="CM53" s="1230"/>
      <c r="CN53" s="1230">
        <v>59.1</v>
      </c>
      <c r="CO53" s="1230"/>
      <c r="CP53" s="1230"/>
      <c r="CQ53" s="1230"/>
      <c r="CR53" s="1230"/>
      <c r="CS53" s="1230"/>
      <c r="CT53" s="1230"/>
      <c r="CU53" s="1230"/>
      <c r="CV53" s="1230">
        <v>57.4</v>
      </c>
      <c r="CW53" s="1230"/>
      <c r="CX53" s="1230"/>
      <c r="CY53" s="1230"/>
      <c r="CZ53" s="1230"/>
      <c r="DA53" s="1230"/>
      <c r="DB53" s="1230"/>
      <c r="DC53" s="1230"/>
    </row>
    <row r="54" spans="1:109" ht="13.2" x14ac:dyDescent="0.2">
      <c r="A54" s="358"/>
      <c r="B54" s="259"/>
      <c r="G54" s="1245"/>
      <c r="H54" s="1245"/>
      <c r="I54" s="1228"/>
      <c r="J54" s="1228"/>
      <c r="K54" s="1235"/>
      <c r="L54" s="1235"/>
      <c r="M54" s="1235"/>
      <c r="N54" s="1235"/>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ht="13.2" x14ac:dyDescent="0.2">
      <c r="A55" s="358"/>
      <c r="B55" s="259"/>
      <c r="G55" s="1228"/>
      <c r="H55" s="1228"/>
      <c r="I55" s="1228"/>
      <c r="J55" s="1228"/>
      <c r="K55" s="1235"/>
      <c r="L55" s="1235"/>
      <c r="M55" s="1235"/>
      <c r="N55" s="1235"/>
      <c r="AN55" s="1234" t="s">
        <v>605</v>
      </c>
      <c r="AO55" s="1234"/>
      <c r="AP55" s="1234"/>
      <c r="AQ55" s="1234"/>
      <c r="AR55" s="1234"/>
      <c r="AS55" s="1234"/>
      <c r="AT55" s="1234"/>
      <c r="AU55" s="1234"/>
      <c r="AV55" s="1234"/>
      <c r="AW55" s="1234"/>
      <c r="AX55" s="1234"/>
      <c r="AY55" s="1234"/>
      <c r="AZ55" s="1234"/>
      <c r="BA55" s="1234"/>
      <c r="BB55" s="1233" t="s">
        <v>603</v>
      </c>
      <c r="BC55" s="1233"/>
      <c r="BD55" s="1233"/>
      <c r="BE55" s="1233"/>
      <c r="BF55" s="1233"/>
      <c r="BG55" s="1233"/>
      <c r="BH55" s="1233"/>
      <c r="BI55" s="1233"/>
      <c r="BJ55" s="1233"/>
      <c r="BK55" s="1233"/>
      <c r="BL55" s="1233"/>
      <c r="BM55" s="1233"/>
      <c r="BN55" s="1233"/>
      <c r="BO55" s="1233"/>
      <c r="BP55" s="1230">
        <v>7.6</v>
      </c>
      <c r="BQ55" s="1230"/>
      <c r="BR55" s="1230"/>
      <c r="BS55" s="1230"/>
      <c r="BT55" s="1230"/>
      <c r="BU55" s="1230"/>
      <c r="BV55" s="1230"/>
      <c r="BW55" s="1230"/>
      <c r="BX55" s="1230">
        <v>3</v>
      </c>
      <c r="BY55" s="1230"/>
      <c r="BZ55" s="1230"/>
      <c r="CA55" s="1230"/>
      <c r="CB55" s="1230"/>
      <c r="CC55" s="1230"/>
      <c r="CD55" s="1230"/>
      <c r="CE55" s="1230"/>
      <c r="CF55" s="1230">
        <v>0</v>
      </c>
      <c r="CG55" s="1230"/>
      <c r="CH55" s="1230"/>
      <c r="CI55" s="1230"/>
      <c r="CJ55" s="1230"/>
      <c r="CK55" s="1230"/>
      <c r="CL55" s="1230"/>
      <c r="CM55" s="1230"/>
      <c r="CN55" s="1230">
        <v>0</v>
      </c>
      <c r="CO55" s="1230"/>
      <c r="CP55" s="1230"/>
      <c r="CQ55" s="1230"/>
      <c r="CR55" s="1230"/>
      <c r="CS55" s="1230"/>
      <c r="CT55" s="1230"/>
      <c r="CU55" s="1230"/>
      <c r="CV55" s="1230">
        <v>0</v>
      </c>
      <c r="CW55" s="1230"/>
      <c r="CX55" s="1230"/>
      <c r="CY55" s="1230"/>
      <c r="CZ55" s="1230"/>
      <c r="DA55" s="1230"/>
      <c r="DB55" s="1230"/>
      <c r="DC55" s="1230"/>
    </row>
    <row r="56" spans="1:109" ht="13.2" x14ac:dyDescent="0.2">
      <c r="A56" s="358"/>
      <c r="B56" s="259"/>
      <c r="G56" s="1228"/>
      <c r="H56" s="1228"/>
      <c r="I56" s="1228"/>
      <c r="J56" s="1228"/>
      <c r="K56" s="1235"/>
      <c r="L56" s="1235"/>
      <c r="M56" s="1235"/>
      <c r="N56" s="1235"/>
      <c r="AN56" s="1234"/>
      <c r="AO56" s="1234"/>
      <c r="AP56" s="1234"/>
      <c r="AQ56" s="1234"/>
      <c r="AR56" s="1234"/>
      <c r="AS56" s="1234"/>
      <c r="AT56" s="1234"/>
      <c r="AU56" s="1234"/>
      <c r="AV56" s="1234"/>
      <c r="AW56" s="1234"/>
      <c r="AX56" s="1234"/>
      <c r="AY56" s="1234"/>
      <c r="AZ56" s="1234"/>
      <c r="BA56" s="1234"/>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ht="13.2" x14ac:dyDescent="0.2">
      <c r="B57" s="362"/>
      <c r="G57" s="1228"/>
      <c r="H57" s="1228"/>
      <c r="I57" s="1231"/>
      <c r="J57" s="1231"/>
      <c r="K57" s="1235"/>
      <c r="L57" s="1235"/>
      <c r="M57" s="1235"/>
      <c r="N57" s="1235"/>
      <c r="AM57" s="255"/>
      <c r="AN57" s="1234"/>
      <c r="AO57" s="1234"/>
      <c r="AP57" s="1234"/>
      <c r="AQ57" s="1234"/>
      <c r="AR57" s="1234"/>
      <c r="AS57" s="1234"/>
      <c r="AT57" s="1234"/>
      <c r="AU57" s="1234"/>
      <c r="AV57" s="1234"/>
      <c r="AW57" s="1234"/>
      <c r="AX57" s="1234"/>
      <c r="AY57" s="1234"/>
      <c r="AZ57" s="1234"/>
      <c r="BA57" s="1234"/>
      <c r="BB57" s="1233" t="s">
        <v>604</v>
      </c>
      <c r="BC57" s="1233"/>
      <c r="BD57" s="1233"/>
      <c r="BE57" s="1233"/>
      <c r="BF57" s="1233"/>
      <c r="BG57" s="1233"/>
      <c r="BH57" s="1233"/>
      <c r="BI57" s="1233"/>
      <c r="BJ57" s="1233"/>
      <c r="BK57" s="1233"/>
      <c r="BL57" s="1233"/>
      <c r="BM57" s="1233"/>
      <c r="BN57" s="1233"/>
      <c r="BO57" s="1233"/>
      <c r="BP57" s="1230">
        <v>63.4</v>
      </c>
      <c r="BQ57" s="1230"/>
      <c r="BR57" s="1230"/>
      <c r="BS57" s="1230"/>
      <c r="BT57" s="1230"/>
      <c r="BU57" s="1230"/>
      <c r="BV57" s="1230"/>
      <c r="BW57" s="1230"/>
      <c r="BX57" s="1230">
        <v>63.3</v>
      </c>
      <c r="BY57" s="1230"/>
      <c r="BZ57" s="1230"/>
      <c r="CA57" s="1230"/>
      <c r="CB57" s="1230"/>
      <c r="CC57" s="1230"/>
      <c r="CD57" s="1230"/>
      <c r="CE57" s="1230"/>
      <c r="CF57" s="1230">
        <v>61.5</v>
      </c>
      <c r="CG57" s="1230"/>
      <c r="CH57" s="1230"/>
      <c r="CI57" s="1230"/>
      <c r="CJ57" s="1230"/>
      <c r="CK57" s="1230"/>
      <c r="CL57" s="1230"/>
      <c r="CM57" s="1230"/>
      <c r="CN57" s="1230">
        <v>60.9</v>
      </c>
      <c r="CO57" s="1230"/>
      <c r="CP57" s="1230"/>
      <c r="CQ57" s="1230"/>
      <c r="CR57" s="1230"/>
      <c r="CS57" s="1230"/>
      <c r="CT57" s="1230"/>
      <c r="CU57" s="1230"/>
      <c r="CV57" s="1230">
        <v>62.3</v>
      </c>
      <c r="CW57" s="1230"/>
      <c r="CX57" s="1230"/>
      <c r="CY57" s="1230"/>
      <c r="CZ57" s="1230"/>
      <c r="DA57" s="1230"/>
      <c r="DB57" s="1230"/>
      <c r="DC57" s="1230"/>
      <c r="DD57" s="363"/>
      <c r="DE57" s="362"/>
    </row>
    <row r="58" spans="1:109" s="358" customFormat="1" ht="13.2" x14ac:dyDescent="0.2">
      <c r="A58" s="255"/>
      <c r="B58" s="362"/>
      <c r="G58" s="1228"/>
      <c r="H58" s="1228"/>
      <c r="I58" s="1231"/>
      <c r="J58" s="1231"/>
      <c r="K58" s="1235"/>
      <c r="L58" s="1235"/>
      <c r="M58" s="1235"/>
      <c r="N58" s="1235"/>
      <c r="AM58" s="255"/>
      <c r="AN58" s="1234"/>
      <c r="AO58" s="1234"/>
      <c r="AP58" s="1234"/>
      <c r="AQ58" s="1234"/>
      <c r="AR58" s="1234"/>
      <c r="AS58" s="1234"/>
      <c r="AT58" s="1234"/>
      <c r="AU58" s="1234"/>
      <c r="AV58" s="1234"/>
      <c r="AW58" s="1234"/>
      <c r="AX58" s="1234"/>
      <c r="AY58" s="1234"/>
      <c r="AZ58" s="1234"/>
      <c r="BA58" s="1234"/>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606</v>
      </c>
    </row>
    <row r="64" spans="1:109" ht="13.2" x14ac:dyDescent="0.2">
      <c r="B64" s="259"/>
      <c r="G64" s="357"/>
      <c r="I64" s="369"/>
      <c r="J64" s="369"/>
      <c r="K64" s="369"/>
      <c r="L64" s="369"/>
      <c r="M64" s="369"/>
      <c r="N64" s="370"/>
      <c r="AM64" s="357"/>
      <c r="AN64" s="357" t="s">
        <v>599</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6" t="s">
        <v>607</v>
      </c>
      <c r="AO65" s="1237"/>
      <c r="AP65" s="1237"/>
      <c r="AQ65" s="1237"/>
      <c r="AR65" s="1237"/>
      <c r="AS65" s="1237"/>
      <c r="AT65" s="1237"/>
      <c r="AU65" s="1237"/>
      <c r="AV65" s="1237"/>
      <c r="AW65" s="1237"/>
      <c r="AX65" s="1237"/>
      <c r="AY65" s="1237"/>
      <c r="AZ65" s="1237"/>
      <c r="BA65" s="1237"/>
      <c r="BB65" s="1237"/>
      <c r="BC65" s="1237"/>
      <c r="BD65" s="1237"/>
      <c r="BE65" s="1237"/>
      <c r="BF65" s="1237"/>
      <c r="BG65" s="1237"/>
      <c r="BH65" s="1237"/>
      <c r="BI65" s="1237"/>
      <c r="BJ65" s="1237"/>
      <c r="BK65" s="1237"/>
      <c r="BL65" s="1237"/>
      <c r="BM65" s="1237"/>
      <c r="BN65" s="1237"/>
      <c r="BO65" s="1237"/>
      <c r="BP65" s="1237"/>
      <c r="BQ65" s="1237"/>
      <c r="BR65" s="1237"/>
      <c r="BS65" s="1237"/>
      <c r="BT65" s="1237"/>
      <c r="BU65" s="1237"/>
      <c r="BV65" s="1237"/>
      <c r="BW65" s="1237"/>
      <c r="BX65" s="1237"/>
      <c r="BY65" s="1237"/>
      <c r="BZ65" s="1237"/>
      <c r="CA65" s="1237"/>
      <c r="CB65" s="1237"/>
      <c r="CC65" s="1237"/>
      <c r="CD65" s="1237"/>
      <c r="CE65" s="1237"/>
      <c r="CF65" s="1237"/>
      <c r="CG65" s="1237"/>
      <c r="CH65" s="1237"/>
      <c r="CI65" s="1237"/>
      <c r="CJ65" s="1237"/>
      <c r="CK65" s="1237"/>
      <c r="CL65" s="1237"/>
      <c r="CM65" s="1237"/>
      <c r="CN65" s="1237"/>
      <c r="CO65" s="1237"/>
      <c r="CP65" s="1237"/>
      <c r="CQ65" s="1237"/>
      <c r="CR65" s="1237"/>
      <c r="CS65" s="1237"/>
      <c r="CT65" s="1237"/>
      <c r="CU65" s="1237"/>
      <c r="CV65" s="1237"/>
      <c r="CW65" s="1237"/>
      <c r="CX65" s="1237"/>
      <c r="CY65" s="1237"/>
      <c r="CZ65" s="1237"/>
      <c r="DA65" s="1237"/>
      <c r="DB65" s="1237"/>
      <c r="DC65" s="1238"/>
    </row>
    <row r="66" spans="2:107" ht="13.2" x14ac:dyDescent="0.2">
      <c r="B66" s="259"/>
      <c r="AN66" s="1239"/>
      <c r="AO66" s="1240"/>
      <c r="AP66" s="1240"/>
      <c r="AQ66" s="1240"/>
      <c r="AR66" s="1240"/>
      <c r="AS66" s="1240"/>
      <c r="AT66" s="1240"/>
      <c r="AU66" s="1240"/>
      <c r="AV66" s="1240"/>
      <c r="AW66" s="1240"/>
      <c r="AX66" s="1240"/>
      <c r="AY66" s="1240"/>
      <c r="AZ66" s="1240"/>
      <c r="BA66" s="1240"/>
      <c r="BB66" s="1240"/>
      <c r="BC66" s="1240"/>
      <c r="BD66" s="1240"/>
      <c r="BE66" s="1240"/>
      <c r="BF66" s="1240"/>
      <c r="BG66" s="1240"/>
      <c r="BH66" s="1240"/>
      <c r="BI66" s="1240"/>
      <c r="BJ66" s="1240"/>
      <c r="BK66" s="1240"/>
      <c r="BL66" s="1240"/>
      <c r="BM66" s="1240"/>
      <c r="BN66" s="1240"/>
      <c r="BO66" s="1240"/>
      <c r="BP66" s="1240"/>
      <c r="BQ66" s="1240"/>
      <c r="BR66" s="1240"/>
      <c r="BS66" s="1240"/>
      <c r="BT66" s="1240"/>
      <c r="BU66" s="1240"/>
      <c r="BV66" s="1240"/>
      <c r="BW66" s="1240"/>
      <c r="BX66" s="1240"/>
      <c r="BY66" s="1240"/>
      <c r="BZ66" s="1240"/>
      <c r="CA66" s="1240"/>
      <c r="CB66" s="1240"/>
      <c r="CC66" s="1240"/>
      <c r="CD66" s="1240"/>
      <c r="CE66" s="1240"/>
      <c r="CF66" s="1240"/>
      <c r="CG66" s="1240"/>
      <c r="CH66" s="1240"/>
      <c r="CI66" s="1240"/>
      <c r="CJ66" s="1240"/>
      <c r="CK66" s="1240"/>
      <c r="CL66" s="1240"/>
      <c r="CM66" s="1240"/>
      <c r="CN66" s="1240"/>
      <c r="CO66" s="1240"/>
      <c r="CP66" s="1240"/>
      <c r="CQ66" s="1240"/>
      <c r="CR66" s="1240"/>
      <c r="CS66" s="1240"/>
      <c r="CT66" s="1240"/>
      <c r="CU66" s="1240"/>
      <c r="CV66" s="1240"/>
      <c r="CW66" s="1240"/>
      <c r="CX66" s="1240"/>
      <c r="CY66" s="1240"/>
      <c r="CZ66" s="1240"/>
      <c r="DA66" s="1240"/>
      <c r="DB66" s="1240"/>
      <c r="DC66" s="1241"/>
    </row>
    <row r="67" spans="2:107" ht="13.2" x14ac:dyDescent="0.2">
      <c r="B67" s="259"/>
      <c r="AN67" s="1239"/>
      <c r="AO67" s="1240"/>
      <c r="AP67" s="1240"/>
      <c r="AQ67" s="1240"/>
      <c r="AR67" s="1240"/>
      <c r="AS67" s="1240"/>
      <c r="AT67" s="1240"/>
      <c r="AU67" s="1240"/>
      <c r="AV67" s="1240"/>
      <c r="AW67" s="1240"/>
      <c r="AX67" s="1240"/>
      <c r="AY67" s="1240"/>
      <c r="AZ67" s="1240"/>
      <c r="BA67" s="1240"/>
      <c r="BB67" s="1240"/>
      <c r="BC67" s="1240"/>
      <c r="BD67" s="1240"/>
      <c r="BE67" s="1240"/>
      <c r="BF67" s="1240"/>
      <c r="BG67" s="1240"/>
      <c r="BH67" s="1240"/>
      <c r="BI67" s="1240"/>
      <c r="BJ67" s="1240"/>
      <c r="BK67" s="1240"/>
      <c r="BL67" s="1240"/>
      <c r="BM67" s="1240"/>
      <c r="BN67" s="1240"/>
      <c r="BO67" s="1240"/>
      <c r="BP67" s="1240"/>
      <c r="BQ67" s="1240"/>
      <c r="BR67" s="1240"/>
      <c r="BS67" s="1240"/>
      <c r="BT67" s="1240"/>
      <c r="BU67" s="1240"/>
      <c r="BV67" s="1240"/>
      <c r="BW67" s="1240"/>
      <c r="BX67" s="1240"/>
      <c r="BY67" s="1240"/>
      <c r="BZ67" s="1240"/>
      <c r="CA67" s="1240"/>
      <c r="CB67" s="1240"/>
      <c r="CC67" s="1240"/>
      <c r="CD67" s="1240"/>
      <c r="CE67" s="1240"/>
      <c r="CF67" s="1240"/>
      <c r="CG67" s="1240"/>
      <c r="CH67" s="1240"/>
      <c r="CI67" s="1240"/>
      <c r="CJ67" s="1240"/>
      <c r="CK67" s="1240"/>
      <c r="CL67" s="1240"/>
      <c r="CM67" s="1240"/>
      <c r="CN67" s="1240"/>
      <c r="CO67" s="1240"/>
      <c r="CP67" s="1240"/>
      <c r="CQ67" s="1240"/>
      <c r="CR67" s="1240"/>
      <c r="CS67" s="1240"/>
      <c r="CT67" s="1240"/>
      <c r="CU67" s="1240"/>
      <c r="CV67" s="1240"/>
      <c r="CW67" s="1240"/>
      <c r="CX67" s="1240"/>
      <c r="CY67" s="1240"/>
      <c r="CZ67" s="1240"/>
      <c r="DA67" s="1240"/>
      <c r="DB67" s="1240"/>
      <c r="DC67" s="1241"/>
    </row>
    <row r="68" spans="2:107" ht="13.2" x14ac:dyDescent="0.2">
      <c r="B68" s="259"/>
      <c r="AN68" s="1239"/>
      <c r="AO68" s="1240"/>
      <c r="AP68" s="1240"/>
      <c r="AQ68" s="1240"/>
      <c r="AR68" s="1240"/>
      <c r="AS68" s="1240"/>
      <c r="AT68" s="1240"/>
      <c r="AU68" s="1240"/>
      <c r="AV68" s="1240"/>
      <c r="AW68" s="1240"/>
      <c r="AX68" s="1240"/>
      <c r="AY68" s="1240"/>
      <c r="AZ68" s="1240"/>
      <c r="BA68" s="1240"/>
      <c r="BB68" s="1240"/>
      <c r="BC68" s="1240"/>
      <c r="BD68" s="1240"/>
      <c r="BE68" s="1240"/>
      <c r="BF68" s="1240"/>
      <c r="BG68" s="1240"/>
      <c r="BH68" s="1240"/>
      <c r="BI68" s="1240"/>
      <c r="BJ68" s="1240"/>
      <c r="BK68" s="1240"/>
      <c r="BL68" s="1240"/>
      <c r="BM68" s="1240"/>
      <c r="BN68" s="1240"/>
      <c r="BO68" s="1240"/>
      <c r="BP68" s="1240"/>
      <c r="BQ68" s="1240"/>
      <c r="BR68" s="1240"/>
      <c r="BS68" s="1240"/>
      <c r="BT68" s="1240"/>
      <c r="BU68" s="1240"/>
      <c r="BV68" s="1240"/>
      <c r="BW68" s="1240"/>
      <c r="BX68" s="1240"/>
      <c r="BY68" s="1240"/>
      <c r="BZ68" s="1240"/>
      <c r="CA68" s="1240"/>
      <c r="CB68" s="1240"/>
      <c r="CC68" s="1240"/>
      <c r="CD68" s="1240"/>
      <c r="CE68" s="1240"/>
      <c r="CF68" s="1240"/>
      <c r="CG68" s="1240"/>
      <c r="CH68" s="1240"/>
      <c r="CI68" s="1240"/>
      <c r="CJ68" s="1240"/>
      <c r="CK68" s="1240"/>
      <c r="CL68" s="1240"/>
      <c r="CM68" s="1240"/>
      <c r="CN68" s="1240"/>
      <c r="CO68" s="1240"/>
      <c r="CP68" s="1240"/>
      <c r="CQ68" s="1240"/>
      <c r="CR68" s="1240"/>
      <c r="CS68" s="1240"/>
      <c r="CT68" s="1240"/>
      <c r="CU68" s="1240"/>
      <c r="CV68" s="1240"/>
      <c r="CW68" s="1240"/>
      <c r="CX68" s="1240"/>
      <c r="CY68" s="1240"/>
      <c r="CZ68" s="1240"/>
      <c r="DA68" s="1240"/>
      <c r="DB68" s="1240"/>
      <c r="DC68" s="1241"/>
    </row>
    <row r="69" spans="2:107" ht="13.2" x14ac:dyDescent="0.2">
      <c r="B69" s="259"/>
      <c r="AN69" s="1242"/>
      <c r="AO69" s="1243"/>
      <c r="AP69" s="1243"/>
      <c r="AQ69" s="1243"/>
      <c r="AR69" s="1243"/>
      <c r="AS69" s="1243"/>
      <c r="AT69" s="1243"/>
      <c r="AU69" s="1243"/>
      <c r="AV69" s="1243"/>
      <c r="AW69" s="1243"/>
      <c r="AX69" s="1243"/>
      <c r="AY69" s="1243"/>
      <c r="AZ69" s="1243"/>
      <c r="BA69" s="1243"/>
      <c r="BB69" s="1243"/>
      <c r="BC69" s="1243"/>
      <c r="BD69" s="1243"/>
      <c r="BE69" s="1243"/>
      <c r="BF69" s="1243"/>
      <c r="BG69" s="1243"/>
      <c r="BH69" s="1243"/>
      <c r="BI69" s="1243"/>
      <c r="BJ69" s="1243"/>
      <c r="BK69" s="1243"/>
      <c r="BL69" s="1243"/>
      <c r="BM69" s="1243"/>
      <c r="BN69" s="1243"/>
      <c r="BO69" s="1243"/>
      <c r="BP69" s="1243"/>
      <c r="BQ69" s="1243"/>
      <c r="BR69" s="1243"/>
      <c r="BS69" s="1243"/>
      <c r="BT69" s="1243"/>
      <c r="BU69" s="1243"/>
      <c r="BV69" s="1243"/>
      <c r="BW69" s="1243"/>
      <c r="BX69" s="1243"/>
      <c r="BY69" s="1243"/>
      <c r="BZ69" s="1243"/>
      <c r="CA69" s="1243"/>
      <c r="CB69" s="1243"/>
      <c r="CC69" s="1243"/>
      <c r="CD69" s="1243"/>
      <c r="CE69" s="1243"/>
      <c r="CF69" s="1243"/>
      <c r="CG69" s="1243"/>
      <c r="CH69" s="1243"/>
      <c r="CI69" s="1243"/>
      <c r="CJ69" s="1243"/>
      <c r="CK69" s="1243"/>
      <c r="CL69" s="1243"/>
      <c r="CM69" s="1243"/>
      <c r="CN69" s="1243"/>
      <c r="CO69" s="1243"/>
      <c r="CP69" s="1243"/>
      <c r="CQ69" s="1243"/>
      <c r="CR69" s="1243"/>
      <c r="CS69" s="1243"/>
      <c r="CT69" s="1243"/>
      <c r="CU69" s="1243"/>
      <c r="CV69" s="1243"/>
      <c r="CW69" s="1243"/>
      <c r="CX69" s="1243"/>
      <c r="CY69" s="1243"/>
      <c r="CZ69" s="1243"/>
      <c r="DA69" s="1243"/>
      <c r="DB69" s="1243"/>
      <c r="DC69" s="1244"/>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601</v>
      </c>
    </row>
    <row r="72" spans="2:107" ht="13.2" x14ac:dyDescent="0.2">
      <c r="B72" s="259"/>
      <c r="G72" s="1228"/>
      <c r="H72" s="1228"/>
      <c r="I72" s="1228"/>
      <c r="J72" s="1228"/>
      <c r="K72" s="360"/>
      <c r="L72" s="360"/>
      <c r="M72" s="361"/>
      <c r="N72" s="361"/>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34" t="s">
        <v>556</v>
      </c>
      <c r="BQ72" s="1234"/>
      <c r="BR72" s="1234"/>
      <c r="BS72" s="1234"/>
      <c r="BT72" s="1234"/>
      <c r="BU72" s="1234"/>
      <c r="BV72" s="1234"/>
      <c r="BW72" s="1234"/>
      <c r="BX72" s="1234" t="s">
        <v>557</v>
      </c>
      <c r="BY72" s="1234"/>
      <c r="BZ72" s="1234"/>
      <c r="CA72" s="1234"/>
      <c r="CB72" s="1234"/>
      <c r="CC72" s="1234"/>
      <c r="CD72" s="1234"/>
      <c r="CE72" s="1234"/>
      <c r="CF72" s="1234" t="s">
        <v>558</v>
      </c>
      <c r="CG72" s="1234"/>
      <c r="CH72" s="1234"/>
      <c r="CI72" s="1234"/>
      <c r="CJ72" s="1234"/>
      <c r="CK72" s="1234"/>
      <c r="CL72" s="1234"/>
      <c r="CM72" s="1234"/>
      <c r="CN72" s="1234" t="s">
        <v>559</v>
      </c>
      <c r="CO72" s="1234"/>
      <c r="CP72" s="1234"/>
      <c r="CQ72" s="1234"/>
      <c r="CR72" s="1234"/>
      <c r="CS72" s="1234"/>
      <c r="CT72" s="1234"/>
      <c r="CU72" s="1234"/>
      <c r="CV72" s="1234" t="s">
        <v>560</v>
      </c>
      <c r="CW72" s="1234"/>
      <c r="CX72" s="1234"/>
      <c r="CY72" s="1234"/>
      <c r="CZ72" s="1234"/>
      <c r="DA72" s="1234"/>
      <c r="DB72" s="1234"/>
      <c r="DC72" s="1234"/>
    </row>
    <row r="73" spans="2:107" ht="13.2" x14ac:dyDescent="0.2">
      <c r="B73" s="259"/>
      <c r="G73" s="1245"/>
      <c r="H73" s="1245"/>
      <c r="I73" s="1245"/>
      <c r="J73" s="1245"/>
      <c r="K73" s="1229"/>
      <c r="L73" s="1229"/>
      <c r="M73" s="1229"/>
      <c r="N73" s="1229"/>
      <c r="AM73" s="359"/>
      <c r="AN73" s="1233" t="s">
        <v>602</v>
      </c>
      <c r="AO73" s="1233"/>
      <c r="AP73" s="1233"/>
      <c r="AQ73" s="1233"/>
      <c r="AR73" s="1233"/>
      <c r="AS73" s="1233"/>
      <c r="AT73" s="1233"/>
      <c r="AU73" s="1233"/>
      <c r="AV73" s="1233"/>
      <c r="AW73" s="1233"/>
      <c r="AX73" s="1233"/>
      <c r="AY73" s="1233"/>
      <c r="AZ73" s="1233"/>
      <c r="BA73" s="1233"/>
      <c r="BB73" s="1233" t="s">
        <v>603</v>
      </c>
      <c r="BC73" s="1233"/>
      <c r="BD73" s="1233"/>
      <c r="BE73" s="1233"/>
      <c r="BF73" s="1233"/>
      <c r="BG73" s="1233"/>
      <c r="BH73" s="1233"/>
      <c r="BI73" s="1233"/>
      <c r="BJ73" s="1233"/>
      <c r="BK73" s="1233"/>
      <c r="BL73" s="1233"/>
      <c r="BM73" s="1233"/>
      <c r="BN73" s="1233"/>
      <c r="BO73" s="1233"/>
      <c r="BP73" s="1230"/>
      <c r="BQ73" s="1230"/>
      <c r="BR73" s="1230"/>
      <c r="BS73" s="1230"/>
      <c r="BT73" s="1230"/>
      <c r="BU73" s="1230"/>
      <c r="BV73" s="1230"/>
      <c r="BW73" s="1230"/>
      <c r="BX73" s="1230"/>
      <c r="BY73" s="1230"/>
      <c r="BZ73" s="1230"/>
      <c r="CA73" s="1230"/>
      <c r="CB73" s="1230"/>
      <c r="CC73" s="1230"/>
      <c r="CD73" s="1230"/>
      <c r="CE73" s="1230"/>
      <c r="CF73" s="1230"/>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ht="13.2" x14ac:dyDescent="0.2">
      <c r="B74" s="259"/>
      <c r="G74" s="1245"/>
      <c r="H74" s="1245"/>
      <c r="I74" s="1245"/>
      <c r="J74" s="1245"/>
      <c r="K74" s="1229"/>
      <c r="L74" s="1229"/>
      <c r="M74" s="1229"/>
      <c r="N74" s="1229"/>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ht="13.2" x14ac:dyDescent="0.2">
      <c r="B75" s="259"/>
      <c r="G75" s="1245"/>
      <c r="H75" s="1245"/>
      <c r="I75" s="1228"/>
      <c r="J75" s="1228"/>
      <c r="K75" s="1235"/>
      <c r="L75" s="1235"/>
      <c r="M75" s="1235"/>
      <c r="N75" s="1235"/>
      <c r="AM75" s="359"/>
      <c r="AN75" s="1233"/>
      <c r="AO75" s="1233"/>
      <c r="AP75" s="1233"/>
      <c r="AQ75" s="1233"/>
      <c r="AR75" s="1233"/>
      <c r="AS75" s="1233"/>
      <c r="AT75" s="1233"/>
      <c r="AU75" s="1233"/>
      <c r="AV75" s="1233"/>
      <c r="AW75" s="1233"/>
      <c r="AX75" s="1233"/>
      <c r="AY75" s="1233"/>
      <c r="AZ75" s="1233"/>
      <c r="BA75" s="1233"/>
      <c r="BB75" s="1233" t="s">
        <v>608</v>
      </c>
      <c r="BC75" s="1233"/>
      <c r="BD75" s="1233"/>
      <c r="BE75" s="1233"/>
      <c r="BF75" s="1233"/>
      <c r="BG75" s="1233"/>
      <c r="BH75" s="1233"/>
      <c r="BI75" s="1233"/>
      <c r="BJ75" s="1233"/>
      <c r="BK75" s="1233"/>
      <c r="BL75" s="1233"/>
      <c r="BM75" s="1233"/>
      <c r="BN75" s="1233"/>
      <c r="BO75" s="1233"/>
      <c r="BP75" s="1230">
        <v>5.9</v>
      </c>
      <c r="BQ75" s="1230"/>
      <c r="BR75" s="1230"/>
      <c r="BS75" s="1230"/>
      <c r="BT75" s="1230"/>
      <c r="BU75" s="1230"/>
      <c r="BV75" s="1230"/>
      <c r="BW75" s="1230"/>
      <c r="BX75" s="1230">
        <v>6.8</v>
      </c>
      <c r="BY75" s="1230"/>
      <c r="BZ75" s="1230"/>
      <c r="CA75" s="1230"/>
      <c r="CB75" s="1230"/>
      <c r="CC75" s="1230"/>
      <c r="CD75" s="1230"/>
      <c r="CE75" s="1230"/>
      <c r="CF75" s="1230">
        <v>7.1</v>
      </c>
      <c r="CG75" s="1230"/>
      <c r="CH75" s="1230"/>
      <c r="CI75" s="1230"/>
      <c r="CJ75" s="1230"/>
      <c r="CK75" s="1230"/>
      <c r="CL75" s="1230"/>
      <c r="CM75" s="1230"/>
      <c r="CN75" s="1230">
        <v>7.3</v>
      </c>
      <c r="CO75" s="1230"/>
      <c r="CP75" s="1230"/>
      <c r="CQ75" s="1230"/>
      <c r="CR75" s="1230"/>
      <c r="CS75" s="1230"/>
      <c r="CT75" s="1230"/>
      <c r="CU75" s="1230"/>
      <c r="CV75" s="1230">
        <v>7.3</v>
      </c>
      <c r="CW75" s="1230"/>
      <c r="CX75" s="1230"/>
      <c r="CY75" s="1230"/>
      <c r="CZ75" s="1230"/>
      <c r="DA75" s="1230"/>
      <c r="DB75" s="1230"/>
      <c r="DC75" s="1230"/>
    </row>
    <row r="76" spans="2:107" ht="13.2" x14ac:dyDescent="0.2">
      <c r="B76" s="259"/>
      <c r="G76" s="1245"/>
      <c r="H76" s="1245"/>
      <c r="I76" s="1228"/>
      <c r="J76" s="1228"/>
      <c r="K76" s="1235"/>
      <c r="L76" s="1235"/>
      <c r="M76" s="1235"/>
      <c r="N76" s="1235"/>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ht="13.2" x14ac:dyDescent="0.2">
      <c r="B77" s="259"/>
      <c r="G77" s="1228"/>
      <c r="H77" s="1228"/>
      <c r="I77" s="1228"/>
      <c r="J77" s="1228"/>
      <c r="K77" s="1229"/>
      <c r="L77" s="1229"/>
      <c r="M77" s="1229"/>
      <c r="N77" s="1229"/>
      <c r="AN77" s="1234" t="s">
        <v>605</v>
      </c>
      <c r="AO77" s="1234"/>
      <c r="AP77" s="1234"/>
      <c r="AQ77" s="1234"/>
      <c r="AR77" s="1234"/>
      <c r="AS77" s="1234"/>
      <c r="AT77" s="1234"/>
      <c r="AU77" s="1234"/>
      <c r="AV77" s="1234"/>
      <c r="AW77" s="1234"/>
      <c r="AX77" s="1234"/>
      <c r="AY77" s="1234"/>
      <c r="AZ77" s="1234"/>
      <c r="BA77" s="1234"/>
      <c r="BB77" s="1233" t="s">
        <v>603</v>
      </c>
      <c r="BC77" s="1233"/>
      <c r="BD77" s="1233"/>
      <c r="BE77" s="1233"/>
      <c r="BF77" s="1233"/>
      <c r="BG77" s="1233"/>
      <c r="BH77" s="1233"/>
      <c r="BI77" s="1233"/>
      <c r="BJ77" s="1233"/>
      <c r="BK77" s="1233"/>
      <c r="BL77" s="1233"/>
      <c r="BM77" s="1233"/>
      <c r="BN77" s="1233"/>
      <c r="BO77" s="1233"/>
      <c r="BP77" s="1230">
        <v>7.6</v>
      </c>
      <c r="BQ77" s="1230"/>
      <c r="BR77" s="1230"/>
      <c r="BS77" s="1230"/>
      <c r="BT77" s="1230"/>
      <c r="BU77" s="1230"/>
      <c r="BV77" s="1230"/>
      <c r="BW77" s="1230"/>
      <c r="BX77" s="1230">
        <v>3</v>
      </c>
      <c r="BY77" s="1230"/>
      <c r="BZ77" s="1230"/>
      <c r="CA77" s="1230"/>
      <c r="CB77" s="1230"/>
      <c r="CC77" s="1230"/>
      <c r="CD77" s="1230"/>
      <c r="CE77" s="1230"/>
      <c r="CF77" s="1230">
        <v>0</v>
      </c>
      <c r="CG77" s="1230"/>
      <c r="CH77" s="1230"/>
      <c r="CI77" s="1230"/>
      <c r="CJ77" s="1230"/>
      <c r="CK77" s="1230"/>
      <c r="CL77" s="1230"/>
      <c r="CM77" s="1230"/>
      <c r="CN77" s="1230">
        <v>0</v>
      </c>
      <c r="CO77" s="1230"/>
      <c r="CP77" s="1230"/>
      <c r="CQ77" s="1230"/>
      <c r="CR77" s="1230"/>
      <c r="CS77" s="1230"/>
      <c r="CT77" s="1230"/>
      <c r="CU77" s="1230"/>
      <c r="CV77" s="1230">
        <v>0</v>
      </c>
      <c r="CW77" s="1230"/>
      <c r="CX77" s="1230"/>
      <c r="CY77" s="1230"/>
      <c r="CZ77" s="1230"/>
      <c r="DA77" s="1230"/>
      <c r="DB77" s="1230"/>
      <c r="DC77" s="1230"/>
    </row>
    <row r="78" spans="2:107" ht="13.2" x14ac:dyDescent="0.2">
      <c r="B78" s="259"/>
      <c r="G78" s="1228"/>
      <c r="H78" s="1228"/>
      <c r="I78" s="1228"/>
      <c r="J78" s="1228"/>
      <c r="K78" s="1229"/>
      <c r="L78" s="1229"/>
      <c r="M78" s="1229"/>
      <c r="N78" s="1229"/>
      <c r="AN78" s="1234"/>
      <c r="AO78" s="1234"/>
      <c r="AP78" s="1234"/>
      <c r="AQ78" s="1234"/>
      <c r="AR78" s="1234"/>
      <c r="AS78" s="1234"/>
      <c r="AT78" s="1234"/>
      <c r="AU78" s="1234"/>
      <c r="AV78" s="1234"/>
      <c r="AW78" s="1234"/>
      <c r="AX78" s="1234"/>
      <c r="AY78" s="1234"/>
      <c r="AZ78" s="1234"/>
      <c r="BA78" s="1234"/>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ht="13.2" x14ac:dyDescent="0.2">
      <c r="B79" s="259"/>
      <c r="G79" s="1228"/>
      <c r="H79" s="1228"/>
      <c r="I79" s="1231"/>
      <c r="J79" s="1231"/>
      <c r="K79" s="1232"/>
      <c r="L79" s="1232"/>
      <c r="M79" s="1232"/>
      <c r="N79" s="1232"/>
      <c r="AN79" s="1234"/>
      <c r="AO79" s="1234"/>
      <c r="AP79" s="1234"/>
      <c r="AQ79" s="1234"/>
      <c r="AR79" s="1234"/>
      <c r="AS79" s="1234"/>
      <c r="AT79" s="1234"/>
      <c r="AU79" s="1234"/>
      <c r="AV79" s="1234"/>
      <c r="AW79" s="1234"/>
      <c r="AX79" s="1234"/>
      <c r="AY79" s="1234"/>
      <c r="AZ79" s="1234"/>
      <c r="BA79" s="1234"/>
      <c r="BB79" s="1233" t="s">
        <v>608</v>
      </c>
      <c r="BC79" s="1233"/>
      <c r="BD79" s="1233"/>
      <c r="BE79" s="1233"/>
      <c r="BF79" s="1233"/>
      <c r="BG79" s="1233"/>
      <c r="BH79" s="1233"/>
      <c r="BI79" s="1233"/>
      <c r="BJ79" s="1233"/>
      <c r="BK79" s="1233"/>
      <c r="BL79" s="1233"/>
      <c r="BM79" s="1233"/>
      <c r="BN79" s="1233"/>
      <c r="BO79" s="1233"/>
      <c r="BP79" s="1230">
        <v>8.6</v>
      </c>
      <c r="BQ79" s="1230"/>
      <c r="BR79" s="1230"/>
      <c r="BS79" s="1230"/>
      <c r="BT79" s="1230"/>
      <c r="BU79" s="1230"/>
      <c r="BV79" s="1230"/>
      <c r="BW79" s="1230"/>
      <c r="BX79" s="1230">
        <v>8.8000000000000007</v>
      </c>
      <c r="BY79" s="1230"/>
      <c r="BZ79" s="1230"/>
      <c r="CA79" s="1230"/>
      <c r="CB79" s="1230"/>
      <c r="CC79" s="1230"/>
      <c r="CD79" s="1230"/>
      <c r="CE79" s="1230"/>
      <c r="CF79" s="1230">
        <v>8</v>
      </c>
      <c r="CG79" s="1230"/>
      <c r="CH79" s="1230"/>
      <c r="CI79" s="1230"/>
      <c r="CJ79" s="1230"/>
      <c r="CK79" s="1230"/>
      <c r="CL79" s="1230"/>
      <c r="CM79" s="1230"/>
      <c r="CN79" s="1230">
        <v>6.6</v>
      </c>
      <c r="CO79" s="1230"/>
      <c r="CP79" s="1230"/>
      <c r="CQ79" s="1230"/>
      <c r="CR79" s="1230"/>
      <c r="CS79" s="1230"/>
      <c r="CT79" s="1230"/>
      <c r="CU79" s="1230"/>
      <c r="CV79" s="1230">
        <v>6.8</v>
      </c>
      <c r="CW79" s="1230"/>
      <c r="CX79" s="1230"/>
      <c r="CY79" s="1230"/>
      <c r="CZ79" s="1230"/>
      <c r="DA79" s="1230"/>
      <c r="DB79" s="1230"/>
      <c r="DC79" s="1230"/>
    </row>
    <row r="80" spans="2:107" ht="13.2" x14ac:dyDescent="0.2">
      <c r="B80" s="259"/>
      <c r="G80" s="1228"/>
      <c r="H80" s="1228"/>
      <c r="I80" s="1231"/>
      <c r="J80" s="1231"/>
      <c r="K80" s="1232"/>
      <c r="L80" s="1232"/>
      <c r="M80" s="1232"/>
      <c r="N80" s="1232"/>
      <c r="AN80" s="1234"/>
      <c r="AO80" s="1234"/>
      <c r="AP80" s="1234"/>
      <c r="AQ80" s="1234"/>
      <c r="AR80" s="1234"/>
      <c r="AS80" s="1234"/>
      <c r="AT80" s="1234"/>
      <c r="AU80" s="1234"/>
      <c r="AV80" s="1234"/>
      <c r="AW80" s="1234"/>
      <c r="AX80" s="1234"/>
      <c r="AY80" s="1234"/>
      <c r="AZ80" s="1234"/>
      <c r="BA80" s="1234"/>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76C86-04D6-49A3-A533-2BC8262B21F6}">
  <dimension ref="A1:DR125"/>
  <sheetViews>
    <sheetView zoomScale="70" zoomScaleNormal="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503</v>
      </c>
    </row>
  </sheetData>
  <phoneticPr fontId="2"/>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766F4-6D96-41A2-B7CA-03ADBF61937D}">
  <dimension ref="A1:DR125"/>
  <sheetViews>
    <sheetView zoomScale="70" zoomScaleNormal="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503</v>
      </c>
    </row>
  </sheetData>
  <phoneticPr fontId="2"/>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53</v>
      </c>
      <c r="E2" s="147"/>
      <c r="F2" s="148" t="s">
        <v>553</v>
      </c>
      <c r="G2" s="149"/>
      <c r="H2" s="150"/>
    </row>
    <row r="3" spans="1:8" x14ac:dyDescent="0.2">
      <c r="A3" s="146" t="s">
        <v>546</v>
      </c>
      <c r="B3" s="151"/>
      <c r="C3" s="152"/>
      <c r="D3" s="153">
        <v>247248</v>
      </c>
      <c r="E3" s="154"/>
      <c r="F3" s="155">
        <v>121449</v>
      </c>
      <c r="G3" s="156"/>
      <c r="H3" s="157"/>
    </row>
    <row r="4" spans="1:8" x14ac:dyDescent="0.2">
      <c r="A4" s="158"/>
      <c r="B4" s="159"/>
      <c r="C4" s="160"/>
      <c r="D4" s="161">
        <v>245557</v>
      </c>
      <c r="E4" s="162"/>
      <c r="F4" s="163">
        <v>62922</v>
      </c>
      <c r="G4" s="164"/>
      <c r="H4" s="165"/>
    </row>
    <row r="5" spans="1:8" x14ac:dyDescent="0.2">
      <c r="A5" s="146" t="s">
        <v>548</v>
      </c>
      <c r="B5" s="151"/>
      <c r="C5" s="152"/>
      <c r="D5" s="153">
        <v>266730</v>
      </c>
      <c r="E5" s="154"/>
      <c r="F5" s="155">
        <v>145139</v>
      </c>
      <c r="G5" s="156"/>
      <c r="H5" s="157"/>
    </row>
    <row r="6" spans="1:8" x14ac:dyDescent="0.2">
      <c r="A6" s="158"/>
      <c r="B6" s="159"/>
      <c r="C6" s="160"/>
      <c r="D6" s="161">
        <v>257762</v>
      </c>
      <c r="E6" s="162"/>
      <c r="F6" s="163">
        <v>83762</v>
      </c>
      <c r="G6" s="164"/>
      <c r="H6" s="165"/>
    </row>
    <row r="7" spans="1:8" x14ac:dyDescent="0.2">
      <c r="A7" s="146" t="s">
        <v>549</v>
      </c>
      <c r="B7" s="151"/>
      <c r="C7" s="152"/>
      <c r="D7" s="153">
        <v>149037</v>
      </c>
      <c r="E7" s="154"/>
      <c r="F7" s="155">
        <v>332350</v>
      </c>
      <c r="G7" s="156"/>
      <c r="H7" s="157"/>
    </row>
    <row r="8" spans="1:8" x14ac:dyDescent="0.2">
      <c r="A8" s="158"/>
      <c r="B8" s="159"/>
      <c r="C8" s="160"/>
      <c r="D8" s="161">
        <v>140211</v>
      </c>
      <c r="E8" s="162"/>
      <c r="F8" s="163">
        <v>200453</v>
      </c>
      <c r="G8" s="164"/>
      <c r="H8" s="165"/>
    </row>
    <row r="9" spans="1:8" x14ac:dyDescent="0.2">
      <c r="A9" s="146" t="s">
        <v>550</v>
      </c>
      <c r="B9" s="151"/>
      <c r="C9" s="152"/>
      <c r="D9" s="153">
        <v>153422</v>
      </c>
      <c r="E9" s="154"/>
      <c r="F9" s="155">
        <v>362690</v>
      </c>
      <c r="G9" s="156"/>
      <c r="H9" s="157"/>
    </row>
    <row r="10" spans="1:8" x14ac:dyDescent="0.2">
      <c r="A10" s="158"/>
      <c r="B10" s="159"/>
      <c r="C10" s="160"/>
      <c r="D10" s="161">
        <v>125520</v>
      </c>
      <c r="E10" s="162"/>
      <c r="F10" s="163">
        <v>172580</v>
      </c>
      <c r="G10" s="164"/>
      <c r="H10" s="165"/>
    </row>
    <row r="11" spans="1:8" x14ac:dyDescent="0.2">
      <c r="A11" s="146" t="s">
        <v>551</v>
      </c>
      <c r="B11" s="151"/>
      <c r="C11" s="152"/>
      <c r="D11" s="153">
        <v>179003</v>
      </c>
      <c r="E11" s="154"/>
      <c r="F11" s="155">
        <v>296093</v>
      </c>
      <c r="G11" s="156"/>
      <c r="H11" s="157"/>
    </row>
    <row r="12" spans="1:8" x14ac:dyDescent="0.2">
      <c r="A12" s="158"/>
      <c r="B12" s="159"/>
      <c r="C12" s="166"/>
      <c r="D12" s="161">
        <v>156883</v>
      </c>
      <c r="E12" s="162"/>
      <c r="F12" s="163">
        <v>140545</v>
      </c>
      <c r="G12" s="164"/>
      <c r="H12" s="165"/>
    </row>
    <row r="13" spans="1:8" x14ac:dyDescent="0.2">
      <c r="A13" s="146"/>
      <c r="B13" s="151"/>
      <c r="C13" s="152"/>
      <c r="D13" s="153">
        <v>199088</v>
      </c>
      <c r="E13" s="154"/>
      <c r="F13" s="155">
        <v>251544</v>
      </c>
      <c r="G13" s="167"/>
      <c r="H13" s="157"/>
    </row>
    <row r="14" spans="1:8" x14ac:dyDescent="0.2">
      <c r="A14" s="158"/>
      <c r="B14" s="159"/>
      <c r="C14" s="160"/>
      <c r="D14" s="161">
        <v>185187</v>
      </c>
      <c r="E14" s="162"/>
      <c r="F14" s="163">
        <v>132052</v>
      </c>
      <c r="G14" s="164"/>
      <c r="H14" s="165"/>
    </row>
    <row r="17" spans="1:11" x14ac:dyDescent="0.2">
      <c r="A17" s="142" t="s">
        <v>54</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55</v>
      </c>
      <c r="B19" s="168">
        <f>ROUND(VALUE(SUBSTITUTE(実質収支比率等に係る経年分析!F$48,"▲","-")),2)</f>
        <v>6.36</v>
      </c>
      <c r="C19" s="168">
        <f>ROUND(VALUE(SUBSTITUTE(実質収支比率等に係る経年分析!G$48,"▲","-")),2)</f>
        <v>7.53</v>
      </c>
      <c r="D19" s="168">
        <f>ROUND(VALUE(SUBSTITUTE(実質収支比率等に係る経年分析!H$48,"▲","-")),2)</f>
        <v>9.3000000000000007</v>
      </c>
      <c r="E19" s="168">
        <f>ROUND(VALUE(SUBSTITUTE(実質収支比率等に係る経年分析!I$48,"▲","-")),2)</f>
        <v>13.75</v>
      </c>
      <c r="F19" s="168">
        <f>ROUND(VALUE(SUBSTITUTE(実質収支比率等に係る経年分析!J$48,"▲","-")),2)</f>
        <v>8.58</v>
      </c>
    </row>
    <row r="20" spans="1:11" x14ac:dyDescent="0.2">
      <c r="A20" s="168" t="s">
        <v>56</v>
      </c>
      <c r="B20" s="168">
        <f>ROUND(VALUE(SUBSTITUTE(実質収支比率等に係る経年分析!F$47,"▲","-")),2)</f>
        <v>55.48</v>
      </c>
      <c r="C20" s="168">
        <f>ROUND(VALUE(SUBSTITUTE(実質収支比率等に係る経年分析!G$47,"▲","-")),2)</f>
        <v>57.85</v>
      </c>
      <c r="D20" s="168">
        <f>ROUND(VALUE(SUBSTITUTE(実質収支比率等に係る経年分析!H$47,"▲","-")),2)</f>
        <v>59.74</v>
      </c>
      <c r="E20" s="168">
        <f>ROUND(VALUE(SUBSTITUTE(実質収支比率等に係る経年分析!I$47,"▲","-")),2)</f>
        <v>60.58</v>
      </c>
      <c r="F20" s="168">
        <f>ROUND(VALUE(SUBSTITUTE(実質収支比率等に係る経年分析!J$47,"▲","-")),2)</f>
        <v>65.040000000000006</v>
      </c>
    </row>
    <row r="21" spans="1:11" x14ac:dyDescent="0.2">
      <c r="A21" s="168" t="s">
        <v>57</v>
      </c>
      <c r="B21" s="168">
        <f>IF(ISNUMBER(VALUE(SUBSTITUTE(実質収支比率等に係る経年分析!F$49,"▲","-"))),ROUND(VALUE(SUBSTITUTE(実質収支比率等に係る経年分析!F$49,"▲","-")),2),NA())</f>
        <v>2.88</v>
      </c>
      <c r="C21" s="168">
        <f>IF(ISNUMBER(VALUE(SUBSTITUTE(実質収支比率等に係る経年分析!G$49,"▲","-"))),ROUND(VALUE(SUBSTITUTE(実質収支比率等に係る経年分析!G$49,"▲","-")),2),NA())</f>
        <v>4.2699999999999996</v>
      </c>
      <c r="D21" s="168">
        <f>IF(ISNUMBER(VALUE(SUBSTITUTE(実質収支比率等に係る経年分析!H$49,"▲","-"))),ROUND(VALUE(SUBSTITUTE(実質収支比率等に係る経年分析!H$49,"▲","-")),2),NA())</f>
        <v>6.87</v>
      </c>
      <c r="E21" s="168">
        <f>IF(ISNUMBER(VALUE(SUBSTITUTE(実質収支比率等に係る経年分析!I$49,"▲","-"))),ROUND(VALUE(SUBSTITUTE(実質収支比率等に係る経年分析!I$49,"▲","-")),2),NA())</f>
        <v>9.9600000000000009</v>
      </c>
      <c r="F21" s="168">
        <f>IF(ISNUMBER(VALUE(SUBSTITUTE(実質収支比率等に係る経年分析!J$49,"▲","-"))),ROUND(VALUE(SUBSTITUTE(実質収支比率等に係る経年分析!J$49,"▲","-")),2),NA())</f>
        <v>-2.89</v>
      </c>
    </row>
    <row r="24" spans="1:11" x14ac:dyDescent="0.2">
      <c r="A24" s="142" t="s">
        <v>58</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59</v>
      </c>
      <c r="C26" s="169" t="s">
        <v>60</v>
      </c>
      <c r="D26" s="169" t="s">
        <v>59</v>
      </c>
      <c r="E26" s="169" t="s">
        <v>60</v>
      </c>
      <c r="F26" s="169" t="s">
        <v>59</v>
      </c>
      <c r="G26" s="169" t="s">
        <v>60</v>
      </c>
      <c r="H26" s="169" t="s">
        <v>59</v>
      </c>
      <c r="I26" s="169" t="s">
        <v>60</v>
      </c>
      <c r="J26" s="169" t="s">
        <v>59</v>
      </c>
      <c r="K26" s="169" t="s">
        <v>60</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山のふるさと村管理運営事業特別会計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0.14000000000000001</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0.06</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0.08</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0.01</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v>
      </c>
    </row>
    <row r="30" spans="1:11" x14ac:dyDescent="0.2">
      <c r="A30" s="169" t="str">
        <f>IF(連結実質赤字比率に係る赤字・黒字の構成分析!C$40="",NA(),連結実質赤字比率に係る赤字・黒字の構成分析!C$40)</f>
        <v>下水道事業特別会計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v>
      </c>
    </row>
    <row r="31" spans="1:11" x14ac:dyDescent="0.2">
      <c r="A31" s="169" t="str">
        <f>IF(連結実質赤字比率に係る赤字・黒字の構成分析!C$39="",NA(),連結実質赤字比率に係る赤字・黒字の構成分析!C$39)</f>
        <v>後期高齢者医療特別会計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0.37</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0.22</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0.22</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0.2</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0.23</v>
      </c>
    </row>
    <row r="32" spans="1:11" x14ac:dyDescent="0.2">
      <c r="A32" s="169" t="str">
        <f>IF(連結実質赤字比率に係る赤字・黒字の構成分析!C$38="",NA(),連結実質赤字比率に係る赤字・黒字の構成分析!C$38)</f>
        <v>都民の森管理運営事業特別会計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0.15</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0.2</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0.2</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0.27</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0.56999999999999995</v>
      </c>
    </row>
    <row r="33" spans="1:16" x14ac:dyDescent="0.2">
      <c r="A33" s="169" t="str">
        <f>IF(連結実質赤字比率に係る赤字・黒字の構成分析!C$37="",NA(),連結実質赤字比率に係る赤字・黒字の構成分析!C$37)</f>
        <v>国民健康保険特別会計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0.86</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0.7</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1.04</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1.05</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1.01</v>
      </c>
    </row>
    <row r="34" spans="1:16" x14ac:dyDescent="0.2">
      <c r="A34" s="169" t="str">
        <f>IF(連結実質赤字比率に係る赤字・黒字の構成分析!C$36="",NA(),連結実質赤字比率に係る赤字・黒字の構成分析!C$36)</f>
        <v>介護保険特別会計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0.61</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0.62</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0.56999999999999995</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1.41</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1.94</v>
      </c>
    </row>
    <row r="35" spans="1:16" x14ac:dyDescent="0.2">
      <c r="A35" s="169" t="str">
        <f>IF(連結実質赤字比率に係る赤字・黒字の構成分析!C$35="",NA(),連結実質赤字比率に係る赤字・黒字の構成分析!C$35)</f>
        <v>一般会計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6.06</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7.26</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9</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13.45</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8</v>
      </c>
    </row>
    <row r="36" spans="1:16" x14ac:dyDescent="0.2">
      <c r="A36" s="169" t="str">
        <f>IF(連結実質赤字比率に係る赤字・黒字の構成分析!C$34="",NA(),連結実質赤字比率に係る赤字・黒字の構成分析!C$34)</f>
        <v>病院事業会計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11.17</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11.79</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13.54</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13.42</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14.42</v>
      </c>
    </row>
    <row r="39" spans="1:16" x14ac:dyDescent="0.2">
      <c r="A39" s="142" t="s">
        <v>61</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62</v>
      </c>
      <c r="C41" s="170"/>
      <c r="D41" s="170" t="s">
        <v>63</v>
      </c>
      <c r="E41" s="170" t="s">
        <v>62</v>
      </c>
      <c r="F41" s="170"/>
      <c r="G41" s="170" t="s">
        <v>63</v>
      </c>
      <c r="H41" s="170" t="s">
        <v>62</v>
      </c>
      <c r="I41" s="170"/>
      <c r="J41" s="170" t="s">
        <v>63</v>
      </c>
      <c r="K41" s="170" t="s">
        <v>62</v>
      </c>
      <c r="L41" s="170"/>
      <c r="M41" s="170" t="s">
        <v>63</v>
      </c>
      <c r="N41" s="170" t="s">
        <v>62</v>
      </c>
      <c r="O41" s="170"/>
      <c r="P41" s="170" t="s">
        <v>63</v>
      </c>
    </row>
    <row r="42" spans="1:16" x14ac:dyDescent="0.2">
      <c r="A42" s="170" t="s">
        <v>64</v>
      </c>
      <c r="B42" s="170"/>
      <c r="C42" s="170"/>
      <c r="D42" s="170">
        <f>'実質公債費比率（分子）の構造'!K$52</f>
        <v>425</v>
      </c>
      <c r="E42" s="170"/>
      <c r="F42" s="170"/>
      <c r="G42" s="170">
        <f>'実質公債費比率（分子）の構造'!L$52</f>
        <v>429</v>
      </c>
      <c r="H42" s="170"/>
      <c r="I42" s="170"/>
      <c r="J42" s="170">
        <f>'実質公債費比率（分子）の構造'!M$52</f>
        <v>424</v>
      </c>
      <c r="K42" s="170"/>
      <c r="L42" s="170"/>
      <c r="M42" s="170">
        <f>'実質公債費比率（分子）の構造'!N$52</f>
        <v>416</v>
      </c>
      <c r="N42" s="170"/>
      <c r="O42" s="170"/>
      <c r="P42" s="170">
        <f>'実質公債費比率（分子）の構造'!O$52</f>
        <v>399</v>
      </c>
    </row>
    <row r="43" spans="1:16" x14ac:dyDescent="0.2">
      <c r="A43" s="170" t="s">
        <v>65</v>
      </c>
      <c r="B43" s="170">
        <f>'実質公債費比率（分子）の構造'!K$51</f>
        <v>0</v>
      </c>
      <c r="C43" s="170"/>
      <c r="D43" s="170"/>
      <c r="E43" s="170">
        <f>'実質公債費比率（分子）の構造'!L$51</f>
        <v>0</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66</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67</v>
      </c>
      <c r="B45" s="170">
        <f>'実質公債費比率（分子）の構造'!K$49</f>
        <v>33</v>
      </c>
      <c r="C45" s="170"/>
      <c r="D45" s="170"/>
      <c r="E45" s="170">
        <f>'実質公債費比率（分子）の構造'!L$49</f>
        <v>31</v>
      </c>
      <c r="F45" s="170"/>
      <c r="G45" s="170"/>
      <c r="H45" s="170">
        <f>'実質公債費比率（分子）の構造'!M$49</f>
        <v>31</v>
      </c>
      <c r="I45" s="170"/>
      <c r="J45" s="170"/>
      <c r="K45" s="170">
        <f>'実質公債費比率（分子）の構造'!N$49</f>
        <v>35</v>
      </c>
      <c r="L45" s="170"/>
      <c r="M45" s="170"/>
      <c r="N45" s="170">
        <f>'実質公債費比率（分子）の構造'!O$49</f>
        <v>38</v>
      </c>
      <c r="O45" s="170"/>
      <c r="P45" s="170"/>
    </row>
    <row r="46" spans="1:16" x14ac:dyDescent="0.2">
      <c r="A46" s="170" t="s">
        <v>68</v>
      </c>
      <c r="B46" s="170">
        <f>'実質公債費比率（分子）の構造'!K$48</f>
        <v>316</v>
      </c>
      <c r="C46" s="170"/>
      <c r="D46" s="170"/>
      <c r="E46" s="170">
        <f>'実質公債費比率（分子）の構造'!L$48</f>
        <v>346</v>
      </c>
      <c r="F46" s="170"/>
      <c r="G46" s="170"/>
      <c r="H46" s="170">
        <f>'実質公債費比率（分子）の構造'!M$48</f>
        <v>350</v>
      </c>
      <c r="I46" s="170"/>
      <c r="J46" s="170"/>
      <c r="K46" s="170">
        <f>'実質公債費比率（分子）の構造'!N$48</f>
        <v>352</v>
      </c>
      <c r="L46" s="170"/>
      <c r="M46" s="170"/>
      <c r="N46" s="170">
        <f>'実質公債費比率（分子）の構造'!O$48</f>
        <v>335</v>
      </c>
      <c r="O46" s="170"/>
      <c r="P46" s="170"/>
    </row>
    <row r="47" spans="1:16" x14ac:dyDescent="0.2">
      <c r="A47" s="170" t="s">
        <v>69</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70</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71</v>
      </c>
      <c r="B49" s="170">
        <f>'実質公債費比率（分子）の構造'!K$45</f>
        <v>216</v>
      </c>
      <c r="C49" s="170"/>
      <c r="D49" s="170"/>
      <c r="E49" s="170">
        <f>'実質公債費比率（分子）の構造'!L$45</f>
        <v>215</v>
      </c>
      <c r="F49" s="170"/>
      <c r="G49" s="170"/>
      <c r="H49" s="170">
        <f>'実質公債費比率（分子）の構造'!M$45</f>
        <v>211</v>
      </c>
      <c r="I49" s="170"/>
      <c r="J49" s="170"/>
      <c r="K49" s="170">
        <f>'実質公債費比率（分子）の構造'!N$45</f>
        <v>212</v>
      </c>
      <c r="L49" s="170"/>
      <c r="M49" s="170"/>
      <c r="N49" s="170">
        <f>'実質公債費比率（分子）の構造'!O$45</f>
        <v>208</v>
      </c>
      <c r="O49" s="170"/>
      <c r="P49" s="170"/>
    </row>
    <row r="50" spans="1:16" x14ac:dyDescent="0.2">
      <c r="A50" s="170" t="s">
        <v>72</v>
      </c>
      <c r="B50" s="170" t="e">
        <f>NA()</f>
        <v>#N/A</v>
      </c>
      <c r="C50" s="170">
        <f>IF(ISNUMBER('実質公債費比率（分子）の構造'!K$53),'実質公債費比率（分子）の構造'!K$53,NA())</f>
        <v>140</v>
      </c>
      <c r="D50" s="170" t="e">
        <f>NA()</f>
        <v>#N/A</v>
      </c>
      <c r="E50" s="170" t="e">
        <f>NA()</f>
        <v>#N/A</v>
      </c>
      <c r="F50" s="170">
        <f>IF(ISNUMBER('実質公債費比率（分子）の構造'!L$53),'実質公債費比率（分子）の構造'!L$53,NA())</f>
        <v>163</v>
      </c>
      <c r="G50" s="170" t="e">
        <f>NA()</f>
        <v>#N/A</v>
      </c>
      <c r="H50" s="170" t="e">
        <f>NA()</f>
        <v>#N/A</v>
      </c>
      <c r="I50" s="170">
        <f>IF(ISNUMBER('実質公債費比率（分子）の構造'!M$53),'実質公債費比率（分子）の構造'!M$53,NA())</f>
        <v>168</v>
      </c>
      <c r="J50" s="170" t="e">
        <f>NA()</f>
        <v>#N/A</v>
      </c>
      <c r="K50" s="170" t="e">
        <f>NA()</f>
        <v>#N/A</v>
      </c>
      <c r="L50" s="170">
        <f>IF(ISNUMBER('実質公債費比率（分子）の構造'!N$53),'実質公債費比率（分子）の構造'!N$53,NA())</f>
        <v>183</v>
      </c>
      <c r="M50" s="170" t="e">
        <f>NA()</f>
        <v>#N/A</v>
      </c>
      <c r="N50" s="170" t="e">
        <f>NA()</f>
        <v>#N/A</v>
      </c>
      <c r="O50" s="170">
        <f>IF(ISNUMBER('実質公債費比率（分子）の構造'!O$53),'実質公債費比率（分子）の構造'!O$53,NA())</f>
        <v>182</v>
      </c>
      <c r="P50" s="170" t="e">
        <f>NA()</f>
        <v>#N/A</v>
      </c>
    </row>
    <row r="53" spans="1:16" x14ac:dyDescent="0.2">
      <c r="A53" s="142" t="s">
        <v>73</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74</v>
      </c>
      <c r="C55" s="169"/>
      <c r="D55" s="169" t="s">
        <v>75</v>
      </c>
      <c r="E55" s="169" t="s">
        <v>74</v>
      </c>
      <c r="F55" s="169"/>
      <c r="G55" s="169" t="s">
        <v>75</v>
      </c>
      <c r="H55" s="169" t="s">
        <v>74</v>
      </c>
      <c r="I55" s="169"/>
      <c r="J55" s="169" t="s">
        <v>75</v>
      </c>
      <c r="K55" s="169" t="s">
        <v>74</v>
      </c>
      <c r="L55" s="169"/>
      <c r="M55" s="169" t="s">
        <v>75</v>
      </c>
      <c r="N55" s="169" t="s">
        <v>74</v>
      </c>
      <c r="O55" s="169"/>
      <c r="P55" s="169" t="s">
        <v>75</v>
      </c>
    </row>
    <row r="56" spans="1:16" x14ac:dyDescent="0.2">
      <c r="A56" s="169" t="s">
        <v>44</v>
      </c>
      <c r="B56" s="169"/>
      <c r="C56" s="169"/>
      <c r="D56" s="169">
        <f>'将来負担比率（分子）の構造'!I$52</f>
        <v>4255</v>
      </c>
      <c r="E56" s="169"/>
      <c r="F56" s="169"/>
      <c r="G56" s="169">
        <f>'将来負担比率（分子）の構造'!J$52</f>
        <v>3942</v>
      </c>
      <c r="H56" s="169"/>
      <c r="I56" s="169"/>
      <c r="J56" s="169">
        <f>'将来負担比率（分子）の構造'!K$52</f>
        <v>3627</v>
      </c>
      <c r="K56" s="169"/>
      <c r="L56" s="169"/>
      <c r="M56" s="169">
        <f>'将来負担比率（分子）の構造'!L$52</f>
        <v>3318</v>
      </c>
      <c r="N56" s="169"/>
      <c r="O56" s="169"/>
      <c r="P56" s="169">
        <f>'将来負担比率（分子）の構造'!M$52</f>
        <v>2975</v>
      </c>
    </row>
    <row r="57" spans="1:16" x14ac:dyDescent="0.2">
      <c r="A57" s="169" t="s">
        <v>43</v>
      </c>
      <c r="B57" s="169"/>
      <c r="C57" s="169"/>
      <c r="D57" s="169">
        <f>'将来負担比率（分子）の構造'!I$51</f>
        <v>40</v>
      </c>
      <c r="E57" s="169"/>
      <c r="F57" s="169"/>
      <c r="G57" s="169">
        <f>'将来負担比率（分子）の構造'!J$51</f>
        <v>22</v>
      </c>
      <c r="H57" s="169"/>
      <c r="I57" s="169"/>
      <c r="J57" s="169">
        <f>'将来負担比率（分子）の構造'!K$51</f>
        <v>11</v>
      </c>
      <c r="K57" s="169"/>
      <c r="L57" s="169"/>
      <c r="M57" s="169">
        <f>'将来負担比率（分子）の構造'!L$51</f>
        <v>5</v>
      </c>
      <c r="N57" s="169"/>
      <c r="O57" s="169"/>
      <c r="P57" s="169">
        <f>'将来負担比率（分子）の構造'!M$51</f>
        <v>4</v>
      </c>
    </row>
    <row r="58" spans="1:16" x14ac:dyDescent="0.2">
      <c r="A58" s="169" t="s">
        <v>42</v>
      </c>
      <c r="B58" s="169"/>
      <c r="C58" s="169"/>
      <c r="D58" s="169">
        <f>'将来負担比率（分子）の構造'!I$50</f>
        <v>4586</v>
      </c>
      <c r="E58" s="169"/>
      <c r="F58" s="169"/>
      <c r="G58" s="169">
        <f>'将来負担比率（分子）の構造'!J$50</f>
        <v>4625</v>
      </c>
      <c r="H58" s="169"/>
      <c r="I58" s="169"/>
      <c r="J58" s="169">
        <f>'将来負担比率（分子）の構造'!K$50</f>
        <v>5111</v>
      </c>
      <c r="K58" s="169"/>
      <c r="L58" s="169"/>
      <c r="M58" s="169">
        <f>'将来負担比率（分子）の構造'!L$50</f>
        <v>5831</v>
      </c>
      <c r="N58" s="169"/>
      <c r="O58" s="169"/>
      <c r="P58" s="169">
        <f>'将来負担比率（分子）の構造'!M$50</f>
        <v>6548</v>
      </c>
    </row>
    <row r="59" spans="1:16" x14ac:dyDescent="0.2">
      <c r="A59" s="169" t="s">
        <v>40</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39</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37</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36</v>
      </c>
      <c r="B62" s="169">
        <f>'将来負担比率（分子）の構造'!I$45</f>
        <v>1269</v>
      </c>
      <c r="C62" s="169"/>
      <c r="D62" s="169"/>
      <c r="E62" s="169">
        <f>'将来負担比率（分子）の構造'!J$45</f>
        <v>1256</v>
      </c>
      <c r="F62" s="169"/>
      <c r="G62" s="169"/>
      <c r="H62" s="169">
        <f>'将来負担比率（分子）の構造'!K$45</f>
        <v>1224</v>
      </c>
      <c r="I62" s="169"/>
      <c r="J62" s="169"/>
      <c r="K62" s="169">
        <f>'将来負担比率（分子）の構造'!L$45</f>
        <v>1234</v>
      </c>
      <c r="L62" s="169"/>
      <c r="M62" s="169"/>
      <c r="N62" s="169">
        <f>'将来負担比率（分子）の構造'!M$45</f>
        <v>1237</v>
      </c>
      <c r="O62" s="169"/>
      <c r="P62" s="169"/>
    </row>
    <row r="63" spans="1:16" x14ac:dyDescent="0.2">
      <c r="A63" s="169" t="s">
        <v>35</v>
      </c>
      <c r="B63" s="169">
        <f>'将来負担比率（分子）の構造'!I$44</f>
        <v>457</v>
      </c>
      <c r="C63" s="169"/>
      <c r="D63" s="169"/>
      <c r="E63" s="169">
        <f>'将来負担比率（分子）の構造'!J$44</f>
        <v>398</v>
      </c>
      <c r="F63" s="169"/>
      <c r="G63" s="169"/>
      <c r="H63" s="169">
        <f>'将来負担比率（分子）の構造'!K$44</f>
        <v>342</v>
      </c>
      <c r="I63" s="169"/>
      <c r="J63" s="169"/>
      <c r="K63" s="169">
        <f>'将来負担比率（分子）の構造'!L$44</f>
        <v>297</v>
      </c>
      <c r="L63" s="169"/>
      <c r="M63" s="169"/>
      <c r="N63" s="169">
        <f>'将来負担比率（分子）の構造'!M$44</f>
        <v>263</v>
      </c>
      <c r="O63" s="169"/>
      <c r="P63" s="169"/>
    </row>
    <row r="64" spans="1:16" x14ac:dyDescent="0.2">
      <c r="A64" s="169" t="s">
        <v>34</v>
      </c>
      <c r="B64" s="169">
        <f>'将来負担比率（分子）の構造'!I$43</f>
        <v>3654</v>
      </c>
      <c r="C64" s="169"/>
      <c r="D64" s="169"/>
      <c r="E64" s="169">
        <f>'将来負担比率（分子）の構造'!J$43</f>
        <v>3427</v>
      </c>
      <c r="F64" s="169"/>
      <c r="G64" s="169"/>
      <c r="H64" s="169">
        <f>'将来負担比率（分子）の構造'!K$43</f>
        <v>3130</v>
      </c>
      <c r="I64" s="169"/>
      <c r="J64" s="169"/>
      <c r="K64" s="169">
        <f>'将来負担比率（分子）の構造'!L$43</f>
        <v>2868</v>
      </c>
      <c r="L64" s="169"/>
      <c r="M64" s="169"/>
      <c r="N64" s="169">
        <f>'将来負担比率（分子）の構造'!M$43</f>
        <v>2610</v>
      </c>
      <c r="O64" s="169"/>
      <c r="P64" s="169"/>
    </row>
    <row r="65" spans="1:16" x14ac:dyDescent="0.2">
      <c r="A65" s="169" t="s">
        <v>33</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32</v>
      </c>
      <c r="B66" s="169">
        <f>'将来負担比率（分子）の構造'!I$41</f>
        <v>2186</v>
      </c>
      <c r="C66" s="169"/>
      <c r="D66" s="169"/>
      <c r="E66" s="169">
        <f>'将来負担比率（分子）の構造'!J$41</f>
        <v>2074</v>
      </c>
      <c r="F66" s="169"/>
      <c r="G66" s="169"/>
      <c r="H66" s="169">
        <f>'将来負担比率（分子）の構造'!K$41</f>
        <v>1965</v>
      </c>
      <c r="I66" s="169"/>
      <c r="J66" s="169"/>
      <c r="K66" s="169">
        <f>'将来負担比率（分子）の構造'!L$41</f>
        <v>1828</v>
      </c>
      <c r="L66" s="169"/>
      <c r="M66" s="169"/>
      <c r="N66" s="169">
        <f>'将来負担比率（分子）の構造'!M$41</f>
        <v>1653</v>
      </c>
      <c r="O66" s="169"/>
      <c r="P66" s="169"/>
    </row>
    <row r="67" spans="1:16" x14ac:dyDescent="0.2">
      <c r="A67" s="169" t="s">
        <v>76</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77</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78</v>
      </c>
      <c r="B72" s="173">
        <f>基金残高に係る経年分析!F55</f>
        <v>1621</v>
      </c>
      <c r="C72" s="173">
        <f>基金残高に係る経年分析!G55</f>
        <v>1764</v>
      </c>
      <c r="D72" s="173">
        <f>基金残高に係る経年分析!H55</f>
        <v>1839</v>
      </c>
    </row>
    <row r="73" spans="1:16" x14ac:dyDescent="0.2">
      <c r="A73" s="172" t="s">
        <v>79</v>
      </c>
      <c r="B73" s="173">
        <f>基金残高に係る経年分析!F56</f>
        <v>1100</v>
      </c>
      <c r="C73" s="173">
        <f>基金残高に係る経年分析!G56</f>
        <v>1212</v>
      </c>
      <c r="D73" s="173">
        <f>基金残高に係る経年分析!H56</f>
        <v>1273</v>
      </c>
    </row>
    <row r="74" spans="1:16" x14ac:dyDescent="0.2">
      <c r="A74" s="172" t="s">
        <v>80</v>
      </c>
      <c r="B74" s="173">
        <f>基金残高に係る経年分析!F57</f>
        <v>2259</v>
      </c>
      <c r="C74" s="173">
        <f>基金残高に係る経年分析!G57</f>
        <v>2674</v>
      </c>
      <c r="D74" s="173">
        <f>基金残高に係る経年分析!H57</f>
        <v>3230</v>
      </c>
    </row>
  </sheetData>
  <sheetProtection algorithmName="SHA-512" hashValue="Xj5OMhcW1+I64bxNbVGYZmaCPLzlSSSCAddVVFXCOiPZNr7UUVDX0LVrQGrNn2G/8IVRtMCUbLQt+rbK4h23cg==" saltValue="fEai8RflrujXZrHvj9VH+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214</v>
      </c>
      <c r="DI1" s="731"/>
      <c r="DJ1" s="731"/>
      <c r="DK1" s="731"/>
      <c r="DL1" s="731"/>
      <c r="DM1" s="731"/>
      <c r="DN1" s="732"/>
      <c r="DO1" s="208"/>
      <c r="DP1" s="730" t="s">
        <v>215</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216</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217</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218</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219</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220</v>
      </c>
      <c r="S4" s="687"/>
      <c r="T4" s="687"/>
      <c r="U4" s="687"/>
      <c r="V4" s="687"/>
      <c r="W4" s="687"/>
      <c r="X4" s="687"/>
      <c r="Y4" s="688"/>
      <c r="Z4" s="686" t="s">
        <v>221</v>
      </c>
      <c r="AA4" s="687"/>
      <c r="AB4" s="687"/>
      <c r="AC4" s="688"/>
      <c r="AD4" s="686" t="s">
        <v>222</v>
      </c>
      <c r="AE4" s="687"/>
      <c r="AF4" s="687"/>
      <c r="AG4" s="687"/>
      <c r="AH4" s="687"/>
      <c r="AI4" s="687"/>
      <c r="AJ4" s="687"/>
      <c r="AK4" s="688"/>
      <c r="AL4" s="686" t="s">
        <v>221</v>
      </c>
      <c r="AM4" s="687"/>
      <c r="AN4" s="687"/>
      <c r="AO4" s="688"/>
      <c r="AP4" s="733" t="s">
        <v>223</v>
      </c>
      <c r="AQ4" s="733"/>
      <c r="AR4" s="733"/>
      <c r="AS4" s="733"/>
      <c r="AT4" s="733"/>
      <c r="AU4" s="733"/>
      <c r="AV4" s="733"/>
      <c r="AW4" s="733"/>
      <c r="AX4" s="733"/>
      <c r="AY4" s="733"/>
      <c r="AZ4" s="733"/>
      <c r="BA4" s="733"/>
      <c r="BB4" s="733"/>
      <c r="BC4" s="733"/>
      <c r="BD4" s="733"/>
      <c r="BE4" s="733"/>
      <c r="BF4" s="733"/>
      <c r="BG4" s="733" t="s">
        <v>224</v>
      </c>
      <c r="BH4" s="733"/>
      <c r="BI4" s="733"/>
      <c r="BJ4" s="733"/>
      <c r="BK4" s="733"/>
      <c r="BL4" s="733"/>
      <c r="BM4" s="733"/>
      <c r="BN4" s="733"/>
      <c r="BO4" s="733" t="s">
        <v>221</v>
      </c>
      <c r="BP4" s="733"/>
      <c r="BQ4" s="733"/>
      <c r="BR4" s="733"/>
      <c r="BS4" s="733" t="s">
        <v>225</v>
      </c>
      <c r="BT4" s="733"/>
      <c r="BU4" s="733"/>
      <c r="BV4" s="733"/>
      <c r="BW4" s="733"/>
      <c r="BX4" s="733"/>
      <c r="BY4" s="733"/>
      <c r="BZ4" s="733"/>
      <c r="CA4" s="733"/>
      <c r="CB4" s="733"/>
      <c r="CD4" s="686" t="s">
        <v>226</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227</v>
      </c>
      <c r="C5" s="693"/>
      <c r="D5" s="693"/>
      <c r="E5" s="693"/>
      <c r="F5" s="693"/>
      <c r="G5" s="693"/>
      <c r="H5" s="693"/>
      <c r="I5" s="693"/>
      <c r="J5" s="693"/>
      <c r="K5" s="693"/>
      <c r="L5" s="693"/>
      <c r="M5" s="693"/>
      <c r="N5" s="693"/>
      <c r="O5" s="693"/>
      <c r="P5" s="693"/>
      <c r="Q5" s="694"/>
      <c r="R5" s="689">
        <v>683945</v>
      </c>
      <c r="S5" s="690"/>
      <c r="T5" s="690"/>
      <c r="U5" s="690"/>
      <c r="V5" s="690"/>
      <c r="W5" s="690"/>
      <c r="X5" s="690"/>
      <c r="Y5" s="715"/>
      <c r="Z5" s="728">
        <v>8.9</v>
      </c>
      <c r="AA5" s="728"/>
      <c r="AB5" s="728"/>
      <c r="AC5" s="728"/>
      <c r="AD5" s="729">
        <v>683945</v>
      </c>
      <c r="AE5" s="729"/>
      <c r="AF5" s="729"/>
      <c r="AG5" s="729"/>
      <c r="AH5" s="729"/>
      <c r="AI5" s="729"/>
      <c r="AJ5" s="729"/>
      <c r="AK5" s="729"/>
      <c r="AL5" s="716">
        <v>24.1</v>
      </c>
      <c r="AM5" s="698"/>
      <c r="AN5" s="698"/>
      <c r="AO5" s="717"/>
      <c r="AP5" s="692" t="s">
        <v>228</v>
      </c>
      <c r="AQ5" s="693"/>
      <c r="AR5" s="693"/>
      <c r="AS5" s="693"/>
      <c r="AT5" s="693"/>
      <c r="AU5" s="693"/>
      <c r="AV5" s="693"/>
      <c r="AW5" s="693"/>
      <c r="AX5" s="693"/>
      <c r="AY5" s="693"/>
      <c r="AZ5" s="693"/>
      <c r="BA5" s="693"/>
      <c r="BB5" s="693"/>
      <c r="BC5" s="693"/>
      <c r="BD5" s="693"/>
      <c r="BE5" s="693"/>
      <c r="BF5" s="694"/>
      <c r="BG5" s="634">
        <v>677995</v>
      </c>
      <c r="BH5" s="635"/>
      <c r="BI5" s="635"/>
      <c r="BJ5" s="635"/>
      <c r="BK5" s="635"/>
      <c r="BL5" s="635"/>
      <c r="BM5" s="635"/>
      <c r="BN5" s="636"/>
      <c r="BO5" s="672">
        <v>99.1</v>
      </c>
      <c r="BP5" s="672"/>
      <c r="BQ5" s="672"/>
      <c r="BR5" s="672"/>
      <c r="BS5" s="673">
        <v>4021</v>
      </c>
      <c r="BT5" s="673"/>
      <c r="BU5" s="673"/>
      <c r="BV5" s="673"/>
      <c r="BW5" s="673"/>
      <c r="BX5" s="673"/>
      <c r="BY5" s="673"/>
      <c r="BZ5" s="673"/>
      <c r="CA5" s="673"/>
      <c r="CB5" s="713"/>
      <c r="CD5" s="686" t="s">
        <v>223</v>
      </c>
      <c r="CE5" s="687"/>
      <c r="CF5" s="687"/>
      <c r="CG5" s="687"/>
      <c r="CH5" s="687"/>
      <c r="CI5" s="687"/>
      <c r="CJ5" s="687"/>
      <c r="CK5" s="687"/>
      <c r="CL5" s="687"/>
      <c r="CM5" s="687"/>
      <c r="CN5" s="687"/>
      <c r="CO5" s="687"/>
      <c r="CP5" s="687"/>
      <c r="CQ5" s="688"/>
      <c r="CR5" s="686" t="s">
        <v>229</v>
      </c>
      <c r="CS5" s="687"/>
      <c r="CT5" s="687"/>
      <c r="CU5" s="687"/>
      <c r="CV5" s="687"/>
      <c r="CW5" s="687"/>
      <c r="CX5" s="687"/>
      <c r="CY5" s="688"/>
      <c r="CZ5" s="686" t="s">
        <v>221</v>
      </c>
      <c r="DA5" s="687"/>
      <c r="DB5" s="687"/>
      <c r="DC5" s="688"/>
      <c r="DD5" s="686" t="s">
        <v>230</v>
      </c>
      <c r="DE5" s="687"/>
      <c r="DF5" s="687"/>
      <c r="DG5" s="687"/>
      <c r="DH5" s="687"/>
      <c r="DI5" s="687"/>
      <c r="DJ5" s="687"/>
      <c r="DK5" s="687"/>
      <c r="DL5" s="687"/>
      <c r="DM5" s="687"/>
      <c r="DN5" s="687"/>
      <c r="DO5" s="687"/>
      <c r="DP5" s="688"/>
      <c r="DQ5" s="686" t="s">
        <v>231</v>
      </c>
      <c r="DR5" s="687"/>
      <c r="DS5" s="687"/>
      <c r="DT5" s="687"/>
      <c r="DU5" s="687"/>
      <c r="DV5" s="687"/>
      <c r="DW5" s="687"/>
      <c r="DX5" s="687"/>
      <c r="DY5" s="687"/>
      <c r="DZ5" s="687"/>
      <c r="EA5" s="687"/>
      <c r="EB5" s="687"/>
      <c r="EC5" s="688"/>
    </row>
    <row r="6" spans="2:143" ht="11.25" customHeight="1" x14ac:dyDescent="0.2">
      <c r="B6" s="631" t="s">
        <v>232</v>
      </c>
      <c r="C6" s="632"/>
      <c r="D6" s="632"/>
      <c r="E6" s="632"/>
      <c r="F6" s="632"/>
      <c r="G6" s="632"/>
      <c r="H6" s="632"/>
      <c r="I6" s="632"/>
      <c r="J6" s="632"/>
      <c r="K6" s="632"/>
      <c r="L6" s="632"/>
      <c r="M6" s="632"/>
      <c r="N6" s="632"/>
      <c r="O6" s="632"/>
      <c r="P6" s="632"/>
      <c r="Q6" s="633"/>
      <c r="R6" s="634">
        <v>66849</v>
      </c>
      <c r="S6" s="635"/>
      <c r="T6" s="635"/>
      <c r="U6" s="635"/>
      <c r="V6" s="635"/>
      <c r="W6" s="635"/>
      <c r="X6" s="635"/>
      <c r="Y6" s="636"/>
      <c r="Z6" s="672">
        <v>0.9</v>
      </c>
      <c r="AA6" s="672"/>
      <c r="AB6" s="672"/>
      <c r="AC6" s="672"/>
      <c r="AD6" s="673">
        <v>66849</v>
      </c>
      <c r="AE6" s="673"/>
      <c r="AF6" s="673"/>
      <c r="AG6" s="673"/>
      <c r="AH6" s="673"/>
      <c r="AI6" s="673"/>
      <c r="AJ6" s="673"/>
      <c r="AK6" s="673"/>
      <c r="AL6" s="637">
        <v>2.4</v>
      </c>
      <c r="AM6" s="638"/>
      <c r="AN6" s="638"/>
      <c r="AO6" s="674"/>
      <c r="AP6" s="631" t="s">
        <v>233</v>
      </c>
      <c r="AQ6" s="632"/>
      <c r="AR6" s="632"/>
      <c r="AS6" s="632"/>
      <c r="AT6" s="632"/>
      <c r="AU6" s="632"/>
      <c r="AV6" s="632"/>
      <c r="AW6" s="632"/>
      <c r="AX6" s="632"/>
      <c r="AY6" s="632"/>
      <c r="AZ6" s="632"/>
      <c r="BA6" s="632"/>
      <c r="BB6" s="632"/>
      <c r="BC6" s="632"/>
      <c r="BD6" s="632"/>
      <c r="BE6" s="632"/>
      <c r="BF6" s="633"/>
      <c r="BG6" s="634">
        <v>677995</v>
      </c>
      <c r="BH6" s="635"/>
      <c r="BI6" s="635"/>
      <c r="BJ6" s="635"/>
      <c r="BK6" s="635"/>
      <c r="BL6" s="635"/>
      <c r="BM6" s="635"/>
      <c r="BN6" s="636"/>
      <c r="BO6" s="672">
        <v>99.1</v>
      </c>
      <c r="BP6" s="672"/>
      <c r="BQ6" s="672"/>
      <c r="BR6" s="672"/>
      <c r="BS6" s="673">
        <v>4021</v>
      </c>
      <c r="BT6" s="673"/>
      <c r="BU6" s="673"/>
      <c r="BV6" s="673"/>
      <c r="BW6" s="673"/>
      <c r="BX6" s="673"/>
      <c r="BY6" s="673"/>
      <c r="BZ6" s="673"/>
      <c r="CA6" s="673"/>
      <c r="CB6" s="713"/>
      <c r="CD6" s="692" t="s">
        <v>234</v>
      </c>
      <c r="CE6" s="693"/>
      <c r="CF6" s="693"/>
      <c r="CG6" s="693"/>
      <c r="CH6" s="693"/>
      <c r="CI6" s="693"/>
      <c r="CJ6" s="693"/>
      <c r="CK6" s="693"/>
      <c r="CL6" s="693"/>
      <c r="CM6" s="693"/>
      <c r="CN6" s="693"/>
      <c r="CO6" s="693"/>
      <c r="CP6" s="693"/>
      <c r="CQ6" s="694"/>
      <c r="CR6" s="634">
        <v>90066</v>
      </c>
      <c r="CS6" s="635"/>
      <c r="CT6" s="635"/>
      <c r="CU6" s="635"/>
      <c r="CV6" s="635"/>
      <c r="CW6" s="635"/>
      <c r="CX6" s="635"/>
      <c r="CY6" s="636"/>
      <c r="CZ6" s="716">
        <v>1.2</v>
      </c>
      <c r="DA6" s="698"/>
      <c r="DB6" s="698"/>
      <c r="DC6" s="718"/>
      <c r="DD6" s="640" t="s">
        <v>130</v>
      </c>
      <c r="DE6" s="635"/>
      <c r="DF6" s="635"/>
      <c r="DG6" s="635"/>
      <c r="DH6" s="635"/>
      <c r="DI6" s="635"/>
      <c r="DJ6" s="635"/>
      <c r="DK6" s="635"/>
      <c r="DL6" s="635"/>
      <c r="DM6" s="635"/>
      <c r="DN6" s="635"/>
      <c r="DO6" s="635"/>
      <c r="DP6" s="636"/>
      <c r="DQ6" s="640">
        <v>90066</v>
      </c>
      <c r="DR6" s="635"/>
      <c r="DS6" s="635"/>
      <c r="DT6" s="635"/>
      <c r="DU6" s="635"/>
      <c r="DV6" s="635"/>
      <c r="DW6" s="635"/>
      <c r="DX6" s="635"/>
      <c r="DY6" s="635"/>
      <c r="DZ6" s="635"/>
      <c r="EA6" s="635"/>
      <c r="EB6" s="635"/>
      <c r="EC6" s="671"/>
    </row>
    <row r="7" spans="2:143" ht="11.25" customHeight="1" x14ac:dyDescent="0.2">
      <c r="B7" s="631" t="s">
        <v>235</v>
      </c>
      <c r="C7" s="632"/>
      <c r="D7" s="632"/>
      <c r="E7" s="632"/>
      <c r="F7" s="632"/>
      <c r="G7" s="632"/>
      <c r="H7" s="632"/>
      <c r="I7" s="632"/>
      <c r="J7" s="632"/>
      <c r="K7" s="632"/>
      <c r="L7" s="632"/>
      <c r="M7" s="632"/>
      <c r="N7" s="632"/>
      <c r="O7" s="632"/>
      <c r="P7" s="632"/>
      <c r="Q7" s="633"/>
      <c r="R7" s="634">
        <v>766</v>
      </c>
      <c r="S7" s="635"/>
      <c r="T7" s="635"/>
      <c r="U7" s="635"/>
      <c r="V7" s="635"/>
      <c r="W7" s="635"/>
      <c r="X7" s="635"/>
      <c r="Y7" s="636"/>
      <c r="Z7" s="672">
        <v>0</v>
      </c>
      <c r="AA7" s="672"/>
      <c r="AB7" s="672"/>
      <c r="AC7" s="672"/>
      <c r="AD7" s="673">
        <v>766</v>
      </c>
      <c r="AE7" s="673"/>
      <c r="AF7" s="673"/>
      <c r="AG7" s="673"/>
      <c r="AH7" s="673"/>
      <c r="AI7" s="673"/>
      <c r="AJ7" s="673"/>
      <c r="AK7" s="673"/>
      <c r="AL7" s="637">
        <v>0</v>
      </c>
      <c r="AM7" s="638"/>
      <c r="AN7" s="638"/>
      <c r="AO7" s="674"/>
      <c r="AP7" s="631" t="s">
        <v>236</v>
      </c>
      <c r="AQ7" s="632"/>
      <c r="AR7" s="632"/>
      <c r="AS7" s="632"/>
      <c r="AT7" s="632"/>
      <c r="AU7" s="632"/>
      <c r="AV7" s="632"/>
      <c r="AW7" s="632"/>
      <c r="AX7" s="632"/>
      <c r="AY7" s="632"/>
      <c r="AZ7" s="632"/>
      <c r="BA7" s="632"/>
      <c r="BB7" s="632"/>
      <c r="BC7" s="632"/>
      <c r="BD7" s="632"/>
      <c r="BE7" s="632"/>
      <c r="BF7" s="633"/>
      <c r="BG7" s="634">
        <v>238000</v>
      </c>
      <c r="BH7" s="635"/>
      <c r="BI7" s="635"/>
      <c r="BJ7" s="635"/>
      <c r="BK7" s="635"/>
      <c r="BL7" s="635"/>
      <c r="BM7" s="635"/>
      <c r="BN7" s="636"/>
      <c r="BO7" s="672">
        <v>34.799999999999997</v>
      </c>
      <c r="BP7" s="672"/>
      <c r="BQ7" s="672"/>
      <c r="BR7" s="672"/>
      <c r="BS7" s="673">
        <v>4021</v>
      </c>
      <c r="BT7" s="673"/>
      <c r="BU7" s="673"/>
      <c r="BV7" s="673"/>
      <c r="BW7" s="673"/>
      <c r="BX7" s="673"/>
      <c r="BY7" s="673"/>
      <c r="BZ7" s="673"/>
      <c r="CA7" s="673"/>
      <c r="CB7" s="713"/>
      <c r="CD7" s="631" t="s">
        <v>237</v>
      </c>
      <c r="CE7" s="632"/>
      <c r="CF7" s="632"/>
      <c r="CG7" s="632"/>
      <c r="CH7" s="632"/>
      <c r="CI7" s="632"/>
      <c r="CJ7" s="632"/>
      <c r="CK7" s="632"/>
      <c r="CL7" s="632"/>
      <c r="CM7" s="632"/>
      <c r="CN7" s="632"/>
      <c r="CO7" s="632"/>
      <c r="CP7" s="632"/>
      <c r="CQ7" s="633"/>
      <c r="CR7" s="634">
        <v>1564535</v>
      </c>
      <c r="CS7" s="635"/>
      <c r="CT7" s="635"/>
      <c r="CU7" s="635"/>
      <c r="CV7" s="635"/>
      <c r="CW7" s="635"/>
      <c r="CX7" s="635"/>
      <c r="CY7" s="636"/>
      <c r="CZ7" s="672">
        <v>21.3</v>
      </c>
      <c r="DA7" s="672"/>
      <c r="DB7" s="672"/>
      <c r="DC7" s="672"/>
      <c r="DD7" s="640">
        <v>48008</v>
      </c>
      <c r="DE7" s="635"/>
      <c r="DF7" s="635"/>
      <c r="DG7" s="635"/>
      <c r="DH7" s="635"/>
      <c r="DI7" s="635"/>
      <c r="DJ7" s="635"/>
      <c r="DK7" s="635"/>
      <c r="DL7" s="635"/>
      <c r="DM7" s="635"/>
      <c r="DN7" s="635"/>
      <c r="DO7" s="635"/>
      <c r="DP7" s="636"/>
      <c r="DQ7" s="640">
        <v>1158628</v>
      </c>
      <c r="DR7" s="635"/>
      <c r="DS7" s="635"/>
      <c r="DT7" s="635"/>
      <c r="DU7" s="635"/>
      <c r="DV7" s="635"/>
      <c r="DW7" s="635"/>
      <c r="DX7" s="635"/>
      <c r="DY7" s="635"/>
      <c r="DZ7" s="635"/>
      <c r="EA7" s="635"/>
      <c r="EB7" s="635"/>
      <c r="EC7" s="671"/>
    </row>
    <row r="8" spans="2:143" ht="11.25" customHeight="1" x14ac:dyDescent="0.2">
      <c r="B8" s="631" t="s">
        <v>238</v>
      </c>
      <c r="C8" s="632"/>
      <c r="D8" s="632"/>
      <c r="E8" s="632"/>
      <c r="F8" s="632"/>
      <c r="G8" s="632"/>
      <c r="H8" s="632"/>
      <c r="I8" s="632"/>
      <c r="J8" s="632"/>
      <c r="K8" s="632"/>
      <c r="L8" s="632"/>
      <c r="M8" s="632"/>
      <c r="N8" s="632"/>
      <c r="O8" s="632"/>
      <c r="P8" s="632"/>
      <c r="Q8" s="633"/>
      <c r="R8" s="634">
        <v>4072</v>
      </c>
      <c r="S8" s="635"/>
      <c r="T8" s="635"/>
      <c r="U8" s="635"/>
      <c r="V8" s="635"/>
      <c r="W8" s="635"/>
      <c r="X8" s="635"/>
      <c r="Y8" s="636"/>
      <c r="Z8" s="672">
        <v>0.1</v>
      </c>
      <c r="AA8" s="672"/>
      <c r="AB8" s="672"/>
      <c r="AC8" s="672"/>
      <c r="AD8" s="673">
        <v>4072</v>
      </c>
      <c r="AE8" s="673"/>
      <c r="AF8" s="673"/>
      <c r="AG8" s="673"/>
      <c r="AH8" s="673"/>
      <c r="AI8" s="673"/>
      <c r="AJ8" s="673"/>
      <c r="AK8" s="673"/>
      <c r="AL8" s="637">
        <v>0.1</v>
      </c>
      <c r="AM8" s="638"/>
      <c r="AN8" s="638"/>
      <c r="AO8" s="674"/>
      <c r="AP8" s="631" t="s">
        <v>239</v>
      </c>
      <c r="AQ8" s="632"/>
      <c r="AR8" s="632"/>
      <c r="AS8" s="632"/>
      <c r="AT8" s="632"/>
      <c r="AU8" s="632"/>
      <c r="AV8" s="632"/>
      <c r="AW8" s="632"/>
      <c r="AX8" s="632"/>
      <c r="AY8" s="632"/>
      <c r="AZ8" s="632"/>
      <c r="BA8" s="632"/>
      <c r="BB8" s="632"/>
      <c r="BC8" s="632"/>
      <c r="BD8" s="632"/>
      <c r="BE8" s="632"/>
      <c r="BF8" s="633"/>
      <c r="BG8" s="634">
        <v>8718</v>
      </c>
      <c r="BH8" s="635"/>
      <c r="BI8" s="635"/>
      <c r="BJ8" s="635"/>
      <c r="BK8" s="635"/>
      <c r="BL8" s="635"/>
      <c r="BM8" s="635"/>
      <c r="BN8" s="636"/>
      <c r="BO8" s="672">
        <v>1.3</v>
      </c>
      <c r="BP8" s="672"/>
      <c r="BQ8" s="672"/>
      <c r="BR8" s="672"/>
      <c r="BS8" s="673" t="s">
        <v>130</v>
      </c>
      <c r="BT8" s="673"/>
      <c r="BU8" s="673"/>
      <c r="BV8" s="673"/>
      <c r="BW8" s="673"/>
      <c r="BX8" s="673"/>
      <c r="BY8" s="673"/>
      <c r="BZ8" s="673"/>
      <c r="CA8" s="673"/>
      <c r="CB8" s="713"/>
      <c r="CD8" s="631" t="s">
        <v>240</v>
      </c>
      <c r="CE8" s="632"/>
      <c r="CF8" s="632"/>
      <c r="CG8" s="632"/>
      <c r="CH8" s="632"/>
      <c r="CI8" s="632"/>
      <c r="CJ8" s="632"/>
      <c r="CK8" s="632"/>
      <c r="CL8" s="632"/>
      <c r="CM8" s="632"/>
      <c r="CN8" s="632"/>
      <c r="CO8" s="632"/>
      <c r="CP8" s="632"/>
      <c r="CQ8" s="633"/>
      <c r="CR8" s="634">
        <v>1151565</v>
      </c>
      <c r="CS8" s="635"/>
      <c r="CT8" s="635"/>
      <c r="CU8" s="635"/>
      <c r="CV8" s="635"/>
      <c r="CW8" s="635"/>
      <c r="CX8" s="635"/>
      <c r="CY8" s="636"/>
      <c r="CZ8" s="672">
        <v>15.7</v>
      </c>
      <c r="DA8" s="672"/>
      <c r="DB8" s="672"/>
      <c r="DC8" s="672"/>
      <c r="DD8" s="640">
        <v>4578</v>
      </c>
      <c r="DE8" s="635"/>
      <c r="DF8" s="635"/>
      <c r="DG8" s="635"/>
      <c r="DH8" s="635"/>
      <c r="DI8" s="635"/>
      <c r="DJ8" s="635"/>
      <c r="DK8" s="635"/>
      <c r="DL8" s="635"/>
      <c r="DM8" s="635"/>
      <c r="DN8" s="635"/>
      <c r="DO8" s="635"/>
      <c r="DP8" s="636"/>
      <c r="DQ8" s="640">
        <v>547803</v>
      </c>
      <c r="DR8" s="635"/>
      <c r="DS8" s="635"/>
      <c r="DT8" s="635"/>
      <c r="DU8" s="635"/>
      <c r="DV8" s="635"/>
      <c r="DW8" s="635"/>
      <c r="DX8" s="635"/>
      <c r="DY8" s="635"/>
      <c r="DZ8" s="635"/>
      <c r="EA8" s="635"/>
      <c r="EB8" s="635"/>
      <c r="EC8" s="671"/>
    </row>
    <row r="9" spans="2:143" ht="11.25" customHeight="1" x14ac:dyDescent="0.2">
      <c r="B9" s="631" t="s">
        <v>241</v>
      </c>
      <c r="C9" s="632"/>
      <c r="D9" s="632"/>
      <c r="E9" s="632"/>
      <c r="F9" s="632"/>
      <c r="G9" s="632"/>
      <c r="H9" s="632"/>
      <c r="I9" s="632"/>
      <c r="J9" s="632"/>
      <c r="K9" s="632"/>
      <c r="L9" s="632"/>
      <c r="M9" s="632"/>
      <c r="N9" s="632"/>
      <c r="O9" s="632"/>
      <c r="P9" s="632"/>
      <c r="Q9" s="633"/>
      <c r="R9" s="634">
        <v>3110</v>
      </c>
      <c r="S9" s="635"/>
      <c r="T9" s="635"/>
      <c r="U9" s="635"/>
      <c r="V9" s="635"/>
      <c r="W9" s="635"/>
      <c r="X9" s="635"/>
      <c r="Y9" s="636"/>
      <c r="Z9" s="672">
        <v>0</v>
      </c>
      <c r="AA9" s="672"/>
      <c r="AB9" s="672"/>
      <c r="AC9" s="672"/>
      <c r="AD9" s="673">
        <v>3110</v>
      </c>
      <c r="AE9" s="673"/>
      <c r="AF9" s="673"/>
      <c r="AG9" s="673"/>
      <c r="AH9" s="673"/>
      <c r="AI9" s="673"/>
      <c r="AJ9" s="673"/>
      <c r="AK9" s="673"/>
      <c r="AL9" s="637">
        <v>0.1</v>
      </c>
      <c r="AM9" s="638"/>
      <c r="AN9" s="638"/>
      <c r="AO9" s="674"/>
      <c r="AP9" s="631" t="s">
        <v>242</v>
      </c>
      <c r="AQ9" s="632"/>
      <c r="AR9" s="632"/>
      <c r="AS9" s="632"/>
      <c r="AT9" s="632"/>
      <c r="AU9" s="632"/>
      <c r="AV9" s="632"/>
      <c r="AW9" s="632"/>
      <c r="AX9" s="632"/>
      <c r="AY9" s="632"/>
      <c r="AZ9" s="632"/>
      <c r="BA9" s="632"/>
      <c r="BB9" s="632"/>
      <c r="BC9" s="632"/>
      <c r="BD9" s="632"/>
      <c r="BE9" s="632"/>
      <c r="BF9" s="633"/>
      <c r="BG9" s="634">
        <v>200641</v>
      </c>
      <c r="BH9" s="635"/>
      <c r="BI9" s="635"/>
      <c r="BJ9" s="635"/>
      <c r="BK9" s="635"/>
      <c r="BL9" s="635"/>
      <c r="BM9" s="635"/>
      <c r="BN9" s="636"/>
      <c r="BO9" s="672">
        <v>29.3</v>
      </c>
      <c r="BP9" s="672"/>
      <c r="BQ9" s="672"/>
      <c r="BR9" s="672"/>
      <c r="BS9" s="673" t="s">
        <v>130</v>
      </c>
      <c r="BT9" s="673"/>
      <c r="BU9" s="673"/>
      <c r="BV9" s="673"/>
      <c r="BW9" s="673"/>
      <c r="BX9" s="673"/>
      <c r="BY9" s="673"/>
      <c r="BZ9" s="673"/>
      <c r="CA9" s="673"/>
      <c r="CB9" s="713"/>
      <c r="CD9" s="631" t="s">
        <v>243</v>
      </c>
      <c r="CE9" s="632"/>
      <c r="CF9" s="632"/>
      <c r="CG9" s="632"/>
      <c r="CH9" s="632"/>
      <c r="CI9" s="632"/>
      <c r="CJ9" s="632"/>
      <c r="CK9" s="632"/>
      <c r="CL9" s="632"/>
      <c r="CM9" s="632"/>
      <c r="CN9" s="632"/>
      <c r="CO9" s="632"/>
      <c r="CP9" s="632"/>
      <c r="CQ9" s="633"/>
      <c r="CR9" s="634">
        <v>679334</v>
      </c>
      <c r="CS9" s="635"/>
      <c r="CT9" s="635"/>
      <c r="CU9" s="635"/>
      <c r="CV9" s="635"/>
      <c r="CW9" s="635"/>
      <c r="CX9" s="635"/>
      <c r="CY9" s="636"/>
      <c r="CZ9" s="672">
        <v>9.1999999999999993</v>
      </c>
      <c r="DA9" s="672"/>
      <c r="DB9" s="672"/>
      <c r="DC9" s="672"/>
      <c r="DD9" s="640">
        <v>10216</v>
      </c>
      <c r="DE9" s="635"/>
      <c r="DF9" s="635"/>
      <c r="DG9" s="635"/>
      <c r="DH9" s="635"/>
      <c r="DI9" s="635"/>
      <c r="DJ9" s="635"/>
      <c r="DK9" s="635"/>
      <c r="DL9" s="635"/>
      <c r="DM9" s="635"/>
      <c r="DN9" s="635"/>
      <c r="DO9" s="635"/>
      <c r="DP9" s="636"/>
      <c r="DQ9" s="640">
        <v>296801</v>
      </c>
      <c r="DR9" s="635"/>
      <c r="DS9" s="635"/>
      <c r="DT9" s="635"/>
      <c r="DU9" s="635"/>
      <c r="DV9" s="635"/>
      <c r="DW9" s="635"/>
      <c r="DX9" s="635"/>
      <c r="DY9" s="635"/>
      <c r="DZ9" s="635"/>
      <c r="EA9" s="635"/>
      <c r="EB9" s="635"/>
      <c r="EC9" s="671"/>
    </row>
    <row r="10" spans="2:143" ht="11.25" customHeight="1" x14ac:dyDescent="0.2">
      <c r="B10" s="631" t="s">
        <v>244</v>
      </c>
      <c r="C10" s="632"/>
      <c r="D10" s="632"/>
      <c r="E10" s="632"/>
      <c r="F10" s="632"/>
      <c r="G10" s="632"/>
      <c r="H10" s="632"/>
      <c r="I10" s="632"/>
      <c r="J10" s="632"/>
      <c r="K10" s="632"/>
      <c r="L10" s="632"/>
      <c r="M10" s="632"/>
      <c r="N10" s="632"/>
      <c r="O10" s="632"/>
      <c r="P10" s="632"/>
      <c r="Q10" s="633"/>
      <c r="R10" s="634" t="s">
        <v>130</v>
      </c>
      <c r="S10" s="635"/>
      <c r="T10" s="635"/>
      <c r="U10" s="635"/>
      <c r="V10" s="635"/>
      <c r="W10" s="635"/>
      <c r="X10" s="635"/>
      <c r="Y10" s="636"/>
      <c r="Z10" s="672" t="s">
        <v>130</v>
      </c>
      <c r="AA10" s="672"/>
      <c r="AB10" s="672"/>
      <c r="AC10" s="672"/>
      <c r="AD10" s="673" t="s">
        <v>130</v>
      </c>
      <c r="AE10" s="673"/>
      <c r="AF10" s="673"/>
      <c r="AG10" s="673"/>
      <c r="AH10" s="673"/>
      <c r="AI10" s="673"/>
      <c r="AJ10" s="673"/>
      <c r="AK10" s="673"/>
      <c r="AL10" s="637" t="s">
        <v>130</v>
      </c>
      <c r="AM10" s="638"/>
      <c r="AN10" s="638"/>
      <c r="AO10" s="674"/>
      <c r="AP10" s="631" t="s">
        <v>245</v>
      </c>
      <c r="AQ10" s="632"/>
      <c r="AR10" s="632"/>
      <c r="AS10" s="632"/>
      <c r="AT10" s="632"/>
      <c r="AU10" s="632"/>
      <c r="AV10" s="632"/>
      <c r="AW10" s="632"/>
      <c r="AX10" s="632"/>
      <c r="AY10" s="632"/>
      <c r="AZ10" s="632"/>
      <c r="BA10" s="632"/>
      <c r="BB10" s="632"/>
      <c r="BC10" s="632"/>
      <c r="BD10" s="632"/>
      <c r="BE10" s="632"/>
      <c r="BF10" s="633"/>
      <c r="BG10" s="634">
        <v>14566</v>
      </c>
      <c r="BH10" s="635"/>
      <c r="BI10" s="635"/>
      <c r="BJ10" s="635"/>
      <c r="BK10" s="635"/>
      <c r="BL10" s="635"/>
      <c r="BM10" s="635"/>
      <c r="BN10" s="636"/>
      <c r="BO10" s="672">
        <v>2.1</v>
      </c>
      <c r="BP10" s="672"/>
      <c r="BQ10" s="672"/>
      <c r="BR10" s="672"/>
      <c r="BS10" s="673" t="s">
        <v>130</v>
      </c>
      <c r="BT10" s="673"/>
      <c r="BU10" s="673"/>
      <c r="BV10" s="673"/>
      <c r="BW10" s="673"/>
      <c r="BX10" s="673"/>
      <c r="BY10" s="673"/>
      <c r="BZ10" s="673"/>
      <c r="CA10" s="673"/>
      <c r="CB10" s="713"/>
      <c r="CD10" s="631" t="s">
        <v>246</v>
      </c>
      <c r="CE10" s="632"/>
      <c r="CF10" s="632"/>
      <c r="CG10" s="632"/>
      <c r="CH10" s="632"/>
      <c r="CI10" s="632"/>
      <c r="CJ10" s="632"/>
      <c r="CK10" s="632"/>
      <c r="CL10" s="632"/>
      <c r="CM10" s="632"/>
      <c r="CN10" s="632"/>
      <c r="CO10" s="632"/>
      <c r="CP10" s="632"/>
      <c r="CQ10" s="633"/>
      <c r="CR10" s="634">
        <v>51500</v>
      </c>
      <c r="CS10" s="635"/>
      <c r="CT10" s="635"/>
      <c r="CU10" s="635"/>
      <c r="CV10" s="635"/>
      <c r="CW10" s="635"/>
      <c r="CX10" s="635"/>
      <c r="CY10" s="636"/>
      <c r="CZ10" s="672">
        <v>0.7</v>
      </c>
      <c r="DA10" s="672"/>
      <c r="DB10" s="672"/>
      <c r="DC10" s="672"/>
      <c r="DD10" s="640" t="s">
        <v>247</v>
      </c>
      <c r="DE10" s="635"/>
      <c r="DF10" s="635"/>
      <c r="DG10" s="635"/>
      <c r="DH10" s="635"/>
      <c r="DI10" s="635"/>
      <c r="DJ10" s="635"/>
      <c r="DK10" s="635"/>
      <c r="DL10" s="635"/>
      <c r="DM10" s="635"/>
      <c r="DN10" s="635"/>
      <c r="DO10" s="635"/>
      <c r="DP10" s="636"/>
      <c r="DQ10" s="640">
        <v>22853</v>
      </c>
      <c r="DR10" s="635"/>
      <c r="DS10" s="635"/>
      <c r="DT10" s="635"/>
      <c r="DU10" s="635"/>
      <c r="DV10" s="635"/>
      <c r="DW10" s="635"/>
      <c r="DX10" s="635"/>
      <c r="DY10" s="635"/>
      <c r="DZ10" s="635"/>
      <c r="EA10" s="635"/>
      <c r="EB10" s="635"/>
      <c r="EC10" s="671"/>
    </row>
    <row r="11" spans="2:143" ht="11.25" customHeight="1" x14ac:dyDescent="0.2">
      <c r="B11" s="631" t="s">
        <v>248</v>
      </c>
      <c r="C11" s="632"/>
      <c r="D11" s="632"/>
      <c r="E11" s="632"/>
      <c r="F11" s="632"/>
      <c r="G11" s="632"/>
      <c r="H11" s="632"/>
      <c r="I11" s="632"/>
      <c r="J11" s="632"/>
      <c r="K11" s="632"/>
      <c r="L11" s="632"/>
      <c r="M11" s="632"/>
      <c r="N11" s="632"/>
      <c r="O11" s="632"/>
      <c r="P11" s="632"/>
      <c r="Q11" s="633"/>
      <c r="R11" s="634">
        <v>119043</v>
      </c>
      <c r="S11" s="635"/>
      <c r="T11" s="635"/>
      <c r="U11" s="635"/>
      <c r="V11" s="635"/>
      <c r="W11" s="635"/>
      <c r="X11" s="635"/>
      <c r="Y11" s="636"/>
      <c r="Z11" s="637">
        <v>1.6</v>
      </c>
      <c r="AA11" s="638"/>
      <c r="AB11" s="638"/>
      <c r="AC11" s="639"/>
      <c r="AD11" s="640">
        <v>119043</v>
      </c>
      <c r="AE11" s="635"/>
      <c r="AF11" s="635"/>
      <c r="AG11" s="635"/>
      <c r="AH11" s="635"/>
      <c r="AI11" s="635"/>
      <c r="AJ11" s="635"/>
      <c r="AK11" s="636"/>
      <c r="AL11" s="637">
        <v>4.2</v>
      </c>
      <c r="AM11" s="638"/>
      <c r="AN11" s="638"/>
      <c r="AO11" s="674"/>
      <c r="AP11" s="631" t="s">
        <v>249</v>
      </c>
      <c r="AQ11" s="632"/>
      <c r="AR11" s="632"/>
      <c r="AS11" s="632"/>
      <c r="AT11" s="632"/>
      <c r="AU11" s="632"/>
      <c r="AV11" s="632"/>
      <c r="AW11" s="632"/>
      <c r="AX11" s="632"/>
      <c r="AY11" s="632"/>
      <c r="AZ11" s="632"/>
      <c r="BA11" s="632"/>
      <c r="BB11" s="632"/>
      <c r="BC11" s="632"/>
      <c r="BD11" s="632"/>
      <c r="BE11" s="632"/>
      <c r="BF11" s="633"/>
      <c r="BG11" s="634">
        <v>14075</v>
      </c>
      <c r="BH11" s="635"/>
      <c r="BI11" s="635"/>
      <c r="BJ11" s="635"/>
      <c r="BK11" s="635"/>
      <c r="BL11" s="635"/>
      <c r="BM11" s="635"/>
      <c r="BN11" s="636"/>
      <c r="BO11" s="672">
        <v>2.1</v>
      </c>
      <c r="BP11" s="672"/>
      <c r="BQ11" s="672"/>
      <c r="BR11" s="672"/>
      <c r="BS11" s="673">
        <v>4021</v>
      </c>
      <c r="BT11" s="673"/>
      <c r="BU11" s="673"/>
      <c r="BV11" s="673"/>
      <c r="BW11" s="673"/>
      <c r="BX11" s="673"/>
      <c r="BY11" s="673"/>
      <c r="BZ11" s="673"/>
      <c r="CA11" s="673"/>
      <c r="CB11" s="713"/>
      <c r="CD11" s="631" t="s">
        <v>250</v>
      </c>
      <c r="CE11" s="632"/>
      <c r="CF11" s="632"/>
      <c r="CG11" s="632"/>
      <c r="CH11" s="632"/>
      <c r="CI11" s="632"/>
      <c r="CJ11" s="632"/>
      <c r="CK11" s="632"/>
      <c r="CL11" s="632"/>
      <c r="CM11" s="632"/>
      <c r="CN11" s="632"/>
      <c r="CO11" s="632"/>
      <c r="CP11" s="632"/>
      <c r="CQ11" s="633"/>
      <c r="CR11" s="634">
        <v>936080</v>
      </c>
      <c r="CS11" s="635"/>
      <c r="CT11" s="635"/>
      <c r="CU11" s="635"/>
      <c r="CV11" s="635"/>
      <c r="CW11" s="635"/>
      <c r="CX11" s="635"/>
      <c r="CY11" s="636"/>
      <c r="CZ11" s="672">
        <v>12.7</v>
      </c>
      <c r="DA11" s="672"/>
      <c r="DB11" s="672"/>
      <c r="DC11" s="672"/>
      <c r="DD11" s="640">
        <v>303716</v>
      </c>
      <c r="DE11" s="635"/>
      <c r="DF11" s="635"/>
      <c r="DG11" s="635"/>
      <c r="DH11" s="635"/>
      <c r="DI11" s="635"/>
      <c r="DJ11" s="635"/>
      <c r="DK11" s="635"/>
      <c r="DL11" s="635"/>
      <c r="DM11" s="635"/>
      <c r="DN11" s="635"/>
      <c r="DO11" s="635"/>
      <c r="DP11" s="636"/>
      <c r="DQ11" s="640">
        <v>158792</v>
      </c>
      <c r="DR11" s="635"/>
      <c r="DS11" s="635"/>
      <c r="DT11" s="635"/>
      <c r="DU11" s="635"/>
      <c r="DV11" s="635"/>
      <c r="DW11" s="635"/>
      <c r="DX11" s="635"/>
      <c r="DY11" s="635"/>
      <c r="DZ11" s="635"/>
      <c r="EA11" s="635"/>
      <c r="EB11" s="635"/>
      <c r="EC11" s="671"/>
    </row>
    <row r="12" spans="2:143" ht="11.25" customHeight="1" x14ac:dyDescent="0.2">
      <c r="B12" s="631" t="s">
        <v>251</v>
      </c>
      <c r="C12" s="632"/>
      <c r="D12" s="632"/>
      <c r="E12" s="632"/>
      <c r="F12" s="632"/>
      <c r="G12" s="632"/>
      <c r="H12" s="632"/>
      <c r="I12" s="632"/>
      <c r="J12" s="632"/>
      <c r="K12" s="632"/>
      <c r="L12" s="632"/>
      <c r="M12" s="632"/>
      <c r="N12" s="632"/>
      <c r="O12" s="632"/>
      <c r="P12" s="632"/>
      <c r="Q12" s="633"/>
      <c r="R12" s="634" t="s">
        <v>130</v>
      </c>
      <c r="S12" s="635"/>
      <c r="T12" s="635"/>
      <c r="U12" s="635"/>
      <c r="V12" s="635"/>
      <c r="W12" s="635"/>
      <c r="X12" s="635"/>
      <c r="Y12" s="636"/>
      <c r="Z12" s="672" t="s">
        <v>130</v>
      </c>
      <c r="AA12" s="672"/>
      <c r="AB12" s="672"/>
      <c r="AC12" s="672"/>
      <c r="AD12" s="673" t="s">
        <v>130</v>
      </c>
      <c r="AE12" s="673"/>
      <c r="AF12" s="673"/>
      <c r="AG12" s="673"/>
      <c r="AH12" s="673"/>
      <c r="AI12" s="673"/>
      <c r="AJ12" s="673"/>
      <c r="AK12" s="673"/>
      <c r="AL12" s="637" t="s">
        <v>146</v>
      </c>
      <c r="AM12" s="638"/>
      <c r="AN12" s="638"/>
      <c r="AO12" s="674"/>
      <c r="AP12" s="631" t="s">
        <v>252</v>
      </c>
      <c r="AQ12" s="632"/>
      <c r="AR12" s="632"/>
      <c r="AS12" s="632"/>
      <c r="AT12" s="632"/>
      <c r="AU12" s="632"/>
      <c r="AV12" s="632"/>
      <c r="AW12" s="632"/>
      <c r="AX12" s="632"/>
      <c r="AY12" s="632"/>
      <c r="AZ12" s="632"/>
      <c r="BA12" s="632"/>
      <c r="BB12" s="632"/>
      <c r="BC12" s="632"/>
      <c r="BD12" s="632"/>
      <c r="BE12" s="632"/>
      <c r="BF12" s="633"/>
      <c r="BG12" s="634">
        <v>398519</v>
      </c>
      <c r="BH12" s="635"/>
      <c r="BI12" s="635"/>
      <c r="BJ12" s="635"/>
      <c r="BK12" s="635"/>
      <c r="BL12" s="635"/>
      <c r="BM12" s="635"/>
      <c r="BN12" s="636"/>
      <c r="BO12" s="672">
        <v>58.3</v>
      </c>
      <c r="BP12" s="672"/>
      <c r="BQ12" s="672"/>
      <c r="BR12" s="672"/>
      <c r="BS12" s="673" t="s">
        <v>130</v>
      </c>
      <c r="BT12" s="673"/>
      <c r="BU12" s="673"/>
      <c r="BV12" s="673"/>
      <c r="BW12" s="673"/>
      <c r="BX12" s="673"/>
      <c r="BY12" s="673"/>
      <c r="BZ12" s="673"/>
      <c r="CA12" s="673"/>
      <c r="CB12" s="713"/>
      <c r="CD12" s="631" t="s">
        <v>253</v>
      </c>
      <c r="CE12" s="632"/>
      <c r="CF12" s="632"/>
      <c r="CG12" s="632"/>
      <c r="CH12" s="632"/>
      <c r="CI12" s="632"/>
      <c r="CJ12" s="632"/>
      <c r="CK12" s="632"/>
      <c r="CL12" s="632"/>
      <c r="CM12" s="632"/>
      <c r="CN12" s="632"/>
      <c r="CO12" s="632"/>
      <c r="CP12" s="632"/>
      <c r="CQ12" s="633"/>
      <c r="CR12" s="634">
        <v>499315</v>
      </c>
      <c r="CS12" s="635"/>
      <c r="CT12" s="635"/>
      <c r="CU12" s="635"/>
      <c r="CV12" s="635"/>
      <c r="CW12" s="635"/>
      <c r="CX12" s="635"/>
      <c r="CY12" s="636"/>
      <c r="CZ12" s="672">
        <v>6.8</v>
      </c>
      <c r="DA12" s="672"/>
      <c r="DB12" s="672"/>
      <c r="DC12" s="672"/>
      <c r="DD12" s="640">
        <v>23793</v>
      </c>
      <c r="DE12" s="635"/>
      <c r="DF12" s="635"/>
      <c r="DG12" s="635"/>
      <c r="DH12" s="635"/>
      <c r="DI12" s="635"/>
      <c r="DJ12" s="635"/>
      <c r="DK12" s="635"/>
      <c r="DL12" s="635"/>
      <c r="DM12" s="635"/>
      <c r="DN12" s="635"/>
      <c r="DO12" s="635"/>
      <c r="DP12" s="636"/>
      <c r="DQ12" s="640">
        <v>192770</v>
      </c>
      <c r="DR12" s="635"/>
      <c r="DS12" s="635"/>
      <c r="DT12" s="635"/>
      <c r="DU12" s="635"/>
      <c r="DV12" s="635"/>
      <c r="DW12" s="635"/>
      <c r="DX12" s="635"/>
      <c r="DY12" s="635"/>
      <c r="DZ12" s="635"/>
      <c r="EA12" s="635"/>
      <c r="EB12" s="635"/>
      <c r="EC12" s="671"/>
    </row>
    <row r="13" spans="2:143" ht="11.25" customHeight="1" x14ac:dyDescent="0.2">
      <c r="B13" s="631" t="s">
        <v>254</v>
      </c>
      <c r="C13" s="632"/>
      <c r="D13" s="632"/>
      <c r="E13" s="632"/>
      <c r="F13" s="632"/>
      <c r="G13" s="632"/>
      <c r="H13" s="632"/>
      <c r="I13" s="632"/>
      <c r="J13" s="632"/>
      <c r="K13" s="632"/>
      <c r="L13" s="632"/>
      <c r="M13" s="632"/>
      <c r="N13" s="632"/>
      <c r="O13" s="632"/>
      <c r="P13" s="632"/>
      <c r="Q13" s="633"/>
      <c r="R13" s="634" t="s">
        <v>130</v>
      </c>
      <c r="S13" s="635"/>
      <c r="T13" s="635"/>
      <c r="U13" s="635"/>
      <c r="V13" s="635"/>
      <c r="W13" s="635"/>
      <c r="X13" s="635"/>
      <c r="Y13" s="636"/>
      <c r="Z13" s="672" t="s">
        <v>130</v>
      </c>
      <c r="AA13" s="672"/>
      <c r="AB13" s="672"/>
      <c r="AC13" s="672"/>
      <c r="AD13" s="673" t="s">
        <v>146</v>
      </c>
      <c r="AE13" s="673"/>
      <c r="AF13" s="673"/>
      <c r="AG13" s="673"/>
      <c r="AH13" s="673"/>
      <c r="AI13" s="673"/>
      <c r="AJ13" s="673"/>
      <c r="AK13" s="673"/>
      <c r="AL13" s="637" t="s">
        <v>130</v>
      </c>
      <c r="AM13" s="638"/>
      <c r="AN13" s="638"/>
      <c r="AO13" s="674"/>
      <c r="AP13" s="631" t="s">
        <v>255</v>
      </c>
      <c r="AQ13" s="632"/>
      <c r="AR13" s="632"/>
      <c r="AS13" s="632"/>
      <c r="AT13" s="632"/>
      <c r="AU13" s="632"/>
      <c r="AV13" s="632"/>
      <c r="AW13" s="632"/>
      <c r="AX13" s="632"/>
      <c r="AY13" s="632"/>
      <c r="AZ13" s="632"/>
      <c r="BA13" s="632"/>
      <c r="BB13" s="632"/>
      <c r="BC13" s="632"/>
      <c r="BD13" s="632"/>
      <c r="BE13" s="632"/>
      <c r="BF13" s="633"/>
      <c r="BG13" s="634">
        <v>280269</v>
      </c>
      <c r="BH13" s="635"/>
      <c r="BI13" s="635"/>
      <c r="BJ13" s="635"/>
      <c r="BK13" s="635"/>
      <c r="BL13" s="635"/>
      <c r="BM13" s="635"/>
      <c r="BN13" s="636"/>
      <c r="BO13" s="672">
        <v>41</v>
      </c>
      <c r="BP13" s="672"/>
      <c r="BQ13" s="672"/>
      <c r="BR13" s="672"/>
      <c r="BS13" s="673" t="s">
        <v>130</v>
      </c>
      <c r="BT13" s="673"/>
      <c r="BU13" s="673"/>
      <c r="BV13" s="673"/>
      <c r="BW13" s="673"/>
      <c r="BX13" s="673"/>
      <c r="BY13" s="673"/>
      <c r="BZ13" s="673"/>
      <c r="CA13" s="673"/>
      <c r="CB13" s="713"/>
      <c r="CD13" s="631" t="s">
        <v>256</v>
      </c>
      <c r="CE13" s="632"/>
      <c r="CF13" s="632"/>
      <c r="CG13" s="632"/>
      <c r="CH13" s="632"/>
      <c r="CI13" s="632"/>
      <c r="CJ13" s="632"/>
      <c r="CK13" s="632"/>
      <c r="CL13" s="632"/>
      <c r="CM13" s="632"/>
      <c r="CN13" s="632"/>
      <c r="CO13" s="632"/>
      <c r="CP13" s="632"/>
      <c r="CQ13" s="633"/>
      <c r="CR13" s="634">
        <v>1069515</v>
      </c>
      <c r="CS13" s="635"/>
      <c r="CT13" s="635"/>
      <c r="CU13" s="635"/>
      <c r="CV13" s="635"/>
      <c r="CW13" s="635"/>
      <c r="CX13" s="635"/>
      <c r="CY13" s="636"/>
      <c r="CZ13" s="672">
        <v>14.5</v>
      </c>
      <c r="DA13" s="672"/>
      <c r="DB13" s="672"/>
      <c r="DC13" s="672"/>
      <c r="DD13" s="640">
        <v>294442</v>
      </c>
      <c r="DE13" s="635"/>
      <c r="DF13" s="635"/>
      <c r="DG13" s="635"/>
      <c r="DH13" s="635"/>
      <c r="DI13" s="635"/>
      <c r="DJ13" s="635"/>
      <c r="DK13" s="635"/>
      <c r="DL13" s="635"/>
      <c r="DM13" s="635"/>
      <c r="DN13" s="635"/>
      <c r="DO13" s="635"/>
      <c r="DP13" s="636"/>
      <c r="DQ13" s="640">
        <v>749349</v>
      </c>
      <c r="DR13" s="635"/>
      <c r="DS13" s="635"/>
      <c r="DT13" s="635"/>
      <c r="DU13" s="635"/>
      <c r="DV13" s="635"/>
      <c r="DW13" s="635"/>
      <c r="DX13" s="635"/>
      <c r="DY13" s="635"/>
      <c r="DZ13" s="635"/>
      <c r="EA13" s="635"/>
      <c r="EB13" s="635"/>
      <c r="EC13" s="671"/>
    </row>
    <row r="14" spans="2:143" ht="11.25" customHeight="1" x14ac:dyDescent="0.2">
      <c r="B14" s="631" t="s">
        <v>257</v>
      </c>
      <c r="C14" s="632"/>
      <c r="D14" s="632"/>
      <c r="E14" s="632"/>
      <c r="F14" s="632"/>
      <c r="G14" s="632"/>
      <c r="H14" s="632"/>
      <c r="I14" s="632"/>
      <c r="J14" s="632"/>
      <c r="K14" s="632"/>
      <c r="L14" s="632"/>
      <c r="M14" s="632"/>
      <c r="N14" s="632"/>
      <c r="O14" s="632"/>
      <c r="P14" s="632"/>
      <c r="Q14" s="633"/>
      <c r="R14" s="634">
        <v>1</v>
      </c>
      <c r="S14" s="635"/>
      <c r="T14" s="635"/>
      <c r="U14" s="635"/>
      <c r="V14" s="635"/>
      <c r="W14" s="635"/>
      <c r="X14" s="635"/>
      <c r="Y14" s="636"/>
      <c r="Z14" s="672">
        <v>0</v>
      </c>
      <c r="AA14" s="672"/>
      <c r="AB14" s="672"/>
      <c r="AC14" s="672"/>
      <c r="AD14" s="673">
        <v>1</v>
      </c>
      <c r="AE14" s="673"/>
      <c r="AF14" s="673"/>
      <c r="AG14" s="673"/>
      <c r="AH14" s="673"/>
      <c r="AI14" s="673"/>
      <c r="AJ14" s="673"/>
      <c r="AK14" s="673"/>
      <c r="AL14" s="637">
        <v>0</v>
      </c>
      <c r="AM14" s="638"/>
      <c r="AN14" s="638"/>
      <c r="AO14" s="674"/>
      <c r="AP14" s="631" t="s">
        <v>258</v>
      </c>
      <c r="AQ14" s="632"/>
      <c r="AR14" s="632"/>
      <c r="AS14" s="632"/>
      <c r="AT14" s="632"/>
      <c r="AU14" s="632"/>
      <c r="AV14" s="632"/>
      <c r="AW14" s="632"/>
      <c r="AX14" s="632"/>
      <c r="AY14" s="632"/>
      <c r="AZ14" s="632"/>
      <c r="BA14" s="632"/>
      <c r="BB14" s="632"/>
      <c r="BC14" s="632"/>
      <c r="BD14" s="632"/>
      <c r="BE14" s="632"/>
      <c r="BF14" s="633"/>
      <c r="BG14" s="634">
        <v>17576</v>
      </c>
      <c r="BH14" s="635"/>
      <c r="BI14" s="635"/>
      <c r="BJ14" s="635"/>
      <c r="BK14" s="635"/>
      <c r="BL14" s="635"/>
      <c r="BM14" s="635"/>
      <c r="BN14" s="636"/>
      <c r="BO14" s="672">
        <v>2.6</v>
      </c>
      <c r="BP14" s="672"/>
      <c r="BQ14" s="672"/>
      <c r="BR14" s="672"/>
      <c r="BS14" s="673" t="s">
        <v>130</v>
      </c>
      <c r="BT14" s="673"/>
      <c r="BU14" s="673"/>
      <c r="BV14" s="673"/>
      <c r="BW14" s="673"/>
      <c r="BX14" s="673"/>
      <c r="BY14" s="673"/>
      <c r="BZ14" s="673"/>
      <c r="CA14" s="673"/>
      <c r="CB14" s="713"/>
      <c r="CD14" s="631" t="s">
        <v>259</v>
      </c>
      <c r="CE14" s="632"/>
      <c r="CF14" s="632"/>
      <c r="CG14" s="632"/>
      <c r="CH14" s="632"/>
      <c r="CI14" s="632"/>
      <c r="CJ14" s="632"/>
      <c r="CK14" s="632"/>
      <c r="CL14" s="632"/>
      <c r="CM14" s="632"/>
      <c r="CN14" s="632"/>
      <c r="CO14" s="632"/>
      <c r="CP14" s="632"/>
      <c r="CQ14" s="633"/>
      <c r="CR14" s="634">
        <v>309370</v>
      </c>
      <c r="CS14" s="635"/>
      <c r="CT14" s="635"/>
      <c r="CU14" s="635"/>
      <c r="CV14" s="635"/>
      <c r="CW14" s="635"/>
      <c r="CX14" s="635"/>
      <c r="CY14" s="636"/>
      <c r="CZ14" s="672">
        <v>4.2</v>
      </c>
      <c r="DA14" s="672"/>
      <c r="DB14" s="672"/>
      <c r="DC14" s="672"/>
      <c r="DD14" s="640">
        <v>26633</v>
      </c>
      <c r="DE14" s="635"/>
      <c r="DF14" s="635"/>
      <c r="DG14" s="635"/>
      <c r="DH14" s="635"/>
      <c r="DI14" s="635"/>
      <c r="DJ14" s="635"/>
      <c r="DK14" s="635"/>
      <c r="DL14" s="635"/>
      <c r="DM14" s="635"/>
      <c r="DN14" s="635"/>
      <c r="DO14" s="635"/>
      <c r="DP14" s="636"/>
      <c r="DQ14" s="640">
        <v>83040</v>
      </c>
      <c r="DR14" s="635"/>
      <c r="DS14" s="635"/>
      <c r="DT14" s="635"/>
      <c r="DU14" s="635"/>
      <c r="DV14" s="635"/>
      <c r="DW14" s="635"/>
      <c r="DX14" s="635"/>
      <c r="DY14" s="635"/>
      <c r="DZ14" s="635"/>
      <c r="EA14" s="635"/>
      <c r="EB14" s="635"/>
      <c r="EC14" s="671"/>
    </row>
    <row r="15" spans="2:143" ht="11.25" customHeight="1" x14ac:dyDescent="0.2">
      <c r="B15" s="631" t="s">
        <v>260</v>
      </c>
      <c r="C15" s="632"/>
      <c r="D15" s="632"/>
      <c r="E15" s="632"/>
      <c r="F15" s="632"/>
      <c r="G15" s="632"/>
      <c r="H15" s="632"/>
      <c r="I15" s="632"/>
      <c r="J15" s="632"/>
      <c r="K15" s="632"/>
      <c r="L15" s="632"/>
      <c r="M15" s="632"/>
      <c r="N15" s="632"/>
      <c r="O15" s="632"/>
      <c r="P15" s="632"/>
      <c r="Q15" s="633"/>
      <c r="R15" s="634" t="s">
        <v>130</v>
      </c>
      <c r="S15" s="635"/>
      <c r="T15" s="635"/>
      <c r="U15" s="635"/>
      <c r="V15" s="635"/>
      <c r="W15" s="635"/>
      <c r="X15" s="635"/>
      <c r="Y15" s="636"/>
      <c r="Z15" s="672" t="s">
        <v>130</v>
      </c>
      <c r="AA15" s="672"/>
      <c r="AB15" s="672"/>
      <c r="AC15" s="672"/>
      <c r="AD15" s="673" t="s">
        <v>130</v>
      </c>
      <c r="AE15" s="673"/>
      <c r="AF15" s="673"/>
      <c r="AG15" s="673"/>
      <c r="AH15" s="673"/>
      <c r="AI15" s="673"/>
      <c r="AJ15" s="673"/>
      <c r="AK15" s="673"/>
      <c r="AL15" s="637" t="s">
        <v>130</v>
      </c>
      <c r="AM15" s="638"/>
      <c r="AN15" s="638"/>
      <c r="AO15" s="674"/>
      <c r="AP15" s="631" t="s">
        <v>261</v>
      </c>
      <c r="AQ15" s="632"/>
      <c r="AR15" s="632"/>
      <c r="AS15" s="632"/>
      <c r="AT15" s="632"/>
      <c r="AU15" s="632"/>
      <c r="AV15" s="632"/>
      <c r="AW15" s="632"/>
      <c r="AX15" s="632"/>
      <c r="AY15" s="632"/>
      <c r="AZ15" s="632"/>
      <c r="BA15" s="632"/>
      <c r="BB15" s="632"/>
      <c r="BC15" s="632"/>
      <c r="BD15" s="632"/>
      <c r="BE15" s="632"/>
      <c r="BF15" s="633"/>
      <c r="BG15" s="634">
        <v>20339</v>
      </c>
      <c r="BH15" s="635"/>
      <c r="BI15" s="635"/>
      <c r="BJ15" s="635"/>
      <c r="BK15" s="635"/>
      <c r="BL15" s="635"/>
      <c r="BM15" s="635"/>
      <c r="BN15" s="636"/>
      <c r="BO15" s="672">
        <v>3</v>
      </c>
      <c r="BP15" s="672"/>
      <c r="BQ15" s="672"/>
      <c r="BR15" s="672"/>
      <c r="BS15" s="673" t="s">
        <v>130</v>
      </c>
      <c r="BT15" s="673"/>
      <c r="BU15" s="673"/>
      <c r="BV15" s="673"/>
      <c r="BW15" s="673"/>
      <c r="BX15" s="673"/>
      <c r="BY15" s="673"/>
      <c r="BZ15" s="673"/>
      <c r="CA15" s="673"/>
      <c r="CB15" s="713"/>
      <c r="CD15" s="631" t="s">
        <v>262</v>
      </c>
      <c r="CE15" s="632"/>
      <c r="CF15" s="632"/>
      <c r="CG15" s="632"/>
      <c r="CH15" s="632"/>
      <c r="CI15" s="632"/>
      <c r="CJ15" s="632"/>
      <c r="CK15" s="632"/>
      <c r="CL15" s="632"/>
      <c r="CM15" s="632"/>
      <c r="CN15" s="632"/>
      <c r="CO15" s="632"/>
      <c r="CP15" s="632"/>
      <c r="CQ15" s="633"/>
      <c r="CR15" s="634">
        <v>661304</v>
      </c>
      <c r="CS15" s="635"/>
      <c r="CT15" s="635"/>
      <c r="CU15" s="635"/>
      <c r="CV15" s="635"/>
      <c r="CW15" s="635"/>
      <c r="CX15" s="635"/>
      <c r="CY15" s="636"/>
      <c r="CZ15" s="672">
        <v>9</v>
      </c>
      <c r="DA15" s="672"/>
      <c r="DB15" s="672"/>
      <c r="DC15" s="672"/>
      <c r="DD15" s="640">
        <v>138163</v>
      </c>
      <c r="DE15" s="635"/>
      <c r="DF15" s="635"/>
      <c r="DG15" s="635"/>
      <c r="DH15" s="635"/>
      <c r="DI15" s="635"/>
      <c r="DJ15" s="635"/>
      <c r="DK15" s="635"/>
      <c r="DL15" s="635"/>
      <c r="DM15" s="635"/>
      <c r="DN15" s="635"/>
      <c r="DO15" s="635"/>
      <c r="DP15" s="636"/>
      <c r="DQ15" s="640">
        <v>300064</v>
      </c>
      <c r="DR15" s="635"/>
      <c r="DS15" s="635"/>
      <c r="DT15" s="635"/>
      <c r="DU15" s="635"/>
      <c r="DV15" s="635"/>
      <c r="DW15" s="635"/>
      <c r="DX15" s="635"/>
      <c r="DY15" s="635"/>
      <c r="DZ15" s="635"/>
      <c r="EA15" s="635"/>
      <c r="EB15" s="635"/>
      <c r="EC15" s="671"/>
    </row>
    <row r="16" spans="2:143" ht="11.25" customHeight="1" x14ac:dyDescent="0.2">
      <c r="B16" s="631" t="s">
        <v>263</v>
      </c>
      <c r="C16" s="632"/>
      <c r="D16" s="632"/>
      <c r="E16" s="632"/>
      <c r="F16" s="632"/>
      <c r="G16" s="632"/>
      <c r="H16" s="632"/>
      <c r="I16" s="632"/>
      <c r="J16" s="632"/>
      <c r="K16" s="632"/>
      <c r="L16" s="632"/>
      <c r="M16" s="632"/>
      <c r="N16" s="632"/>
      <c r="O16" s="632"/>
      <c r="P16" s="632"/>
      <c r="Q16" s="633"/>
      <c r="R16" s="634">
        <v>7841</v>
      </c>
      <c r="S16" s="635"/>
      <c r="T16" s="635"/>
      <c r="U16" s="635"/>
      <c r="V16" s="635"/>
      <c r="W16" s="635"/>
      <c r="X16" s="635"/>
      <c r="Y16" s="636"/>
      <c r="Z16" s="672">
        <v>0.1</v>
      </c>
      <c r="AA16" s="672"/>
      <c r="AB16" s="672"/>
      <c r="AC16" s="672"/>
      <c r="AD16" s="673">
        <v>7841</v>
      </c>
      <c r="AE16" s="673"/>
      <c r="AF16" s="673"/>
      <c r="AG16" s="673"/>
      <c r="AH16" s="673"/>
      <c r="AI16" s="673"/>
      <c r="AJ16" s="673"/>
      <c r="AK16" s="673"/>
      <c r="AL16" s="637">
        <v>0.3</v>
      </c>
      <c r="AM16" s="638"/>
      <c r="AN16" s="638"/>
      <c r="AO16" s="674"/>
      <c r="AP16" s="631" t="s">
        <v>264</v>
      </c>
      <c r="AQ16" s="632"/>
      <c r="AR16" s="632"/>
      <c r="AS16" s="632"/>
      <c r="AT16" s="632"/>
      <c r="AU16" s="632"/>
      <c r="AV16" s="632"/>
      <c r="AW16" s="632"/>
      <c r="AX16" s="632"/>
      <c r="AY16" s="632"/>
      <c r="AZ16" s="632"/>
      <c r="BA16" s="632"/>
      <c r="BB16" s="632"/>
      <c r="BC16" s="632"/>
      <c r="BD16" s="632"/>
      <c r="BE16" s="632"/>
      <c r="BF16" s="633"/>
      <c r="BG16" s="634">
        <v>3561</v>
      </c>
      <c r="BH16" s="635"/>
      <c r="BI16" s="635"/>
      <c r="BJ16" s="635"/>
      <c r="BK16" s="635"/>
      <c r="BL16" s="635"/>
      <c r="BM16" s="635"/>
      <c r="BN16" s="636"/>
      <c r="BO16" s="672">
        <v>0.5</v>
      </c>
      <c r="BP16" s="672"/>
      <c r="BQ16" s="672"/>
      <c r="BR16" s="672"/>
      <c r="BS16" s="673" t="s">
        <v>130</v>
      </c>
      <c r="BT16" s="673"/>
      <c r="BU16" s="673"/>
      <c r="BV16" s="673"/>
      <c r="BW16" s="673"/>
      <c r="BX16" s="673"/>
      <c r="BY16" s="673"/>
      <c r="BZ16" s="673"/>
      <c r="CA16" s="673"/>
      <c r="CB16" s="713"/>
      <c r="CD16" s="631" t="s">
        <v>265</v>
      </c>
      <c r="CE16" s="632"/>
      <c r="CF16" s="632"/>
      <c r="CG16" s="632"/>
      <c r="CH16" s="632"/>
      <c r="CI16" s="632"/>
      <c r="CJ16" s="632"/>
      <c r="CK16" s="632"/>
      <c r="CL16" s="632"/>
      <c r="CM16" s="632"/>
      <c r="CN16" s="632"/>
      <c r="CO16" s="632"/>
      <c r="CP16" s="632"/>
      <c r="CQ16" s="633"/>
      <c r="CR16" s="634">
        <v>136309</v>
      </c>
      <c r="CS16" s="635"/>
      <c r="CT16" s="635"/>
      <c r="CU16" s="635"/>
      <c r="CV16" s="635"/>
      <c r="CW16" s="635"/>
      <c r="CX16" s="635"/>
      <c r="CY16" s="636"/>
      <c r="CZ16" s="672">
        <v>1.9</v>
      </c>
      <c r="DA16" s="672"/>
      <c r="DB16" s="672"/>
      <c r="DC16" s="672"/>
      <c r="DD16" s="640" t="s">
        <v>146</v>
      </c>
      <c r="DE16" s="635"/>
      <c r="DF16" s="635"/>
      <c r="DG16" s="635"/>
      <c r="DH16" s="635"/>
      <c r="DI16" s="635"/>
      <c r="DJ16" s="635"/>
      <c r="DK16" s="635"/>
      <c r="DL16" s="635"/>
      <c r="DM16" s="635"/>
      <c r="DN16" s="635"/>
      <c r="DO16" s="635"/>
      <c r="DP16" s="636"/>
      <c r="DQ16" s="640">
        <v>6309</v>
      </c>
      <c r="DR16" s="635"/>
      <c r="DS16" s="635"/>
      <c r="DT16" s="635"/>
      <c r="DU16" s="635"/>
      <c r="DV16" s="635"/>
      <c r="DW16" s="635"/>
      <c r="DX16" s="635"/>
      <c r="DY16" s="635"/>
      <c r="DZ16" s="635"/>
      <c r="EA16" s="635"/>
      <c r="EB16" s="635"/>
      <c r="EC16" s="671"/>
    </row>
    <row r="17" spans="2:133" ht="11.25" customHeight="1" x14ac:dyDescent="0.2">
      <c r="B17" s="631" t="s">
        <v>266</v>
      </c>
      <c r="C17" s="632"/>
      <c r="D17" s="632"/>
      <c r="E17" s="632"/>
      <c r="F17" s="632"/>
      <c r="G17" s="632"/>
      <c r="H17" s="632"/>
      <c r="I17" s="632"/>
      <c r="J17" s="632"/>
      <c r="K17" s="632"/>
      <c r="L17" s="632"/>
      <c r="M17" s="632"/>
      <c r="N17" s="632"/>
      <c r="O17" s="632"/>
      <c r="P17" s="632"/>
      <c r="Q17" s="633"/>
      <c r="R17" s="634">
        <v>18287</v>
      </c>
      <c r="S17" s="635"/>
      <c r="T17" s="635"/>
      <c r="U17" s="635"/>
      <c r="V17" s="635"/>
      <c r="W17" s="635"/>
      <c r="X17" s="635"/>
      <c r="Y17" s="636"/>
      <c r="Z17" s="672">
        <v>0.2</v>
      </c>
      <c r="AA17" s="672"/>
      <c r="AB17" s="672"/>
      <c r="AC17" s="672"/>
      <c r="AD17" s="673">
        <v>18287</v>
      </c>
      <c r="AE17" s="673"/>
      <c r="AF17" s="673"/>
      <c r="AG17" s="673"/>
      <c r="AH17" s="673"/>
      <c r="AI17" s="673"/>
      <c r="AJ17" s="673"/>
      <c r="AK17" s="673"/>
      <c r="AL17" s="637">
        <v>0.6</v>
      </c>
      <c r="AM17" s="638"/>
      <c r="AN17" s="638"/>
      <c r="AO17" s="674"/>
      <c r="AP17" s="631" t="s">
        <v>267</v>
      </c>
      <c r="AQ17" s="632"/>
      <c r="AR17" s="632"/>
      <c r="AS17" s="632"/>
      <c r="AT17" s="632"/>
      <c r="AU17" s="632"/>
      <c r="AV17" s="632"/>
      <c r="AW17" s="632"/>
      <c r="AX17" s="632"/>
      <c r="AY17" s="632"/>
      <c r="AZ17" s="632"/>
      <c r="BA17" s="632"/>
      <c r="BB17" s="632"/>
      <c r="BC17" s="632"/>
      <c r="BD17" s="632"/>
      <c r="BE17" s="632"/>
      <c r="BF17" s="633"/>
      <c r="BG17" s="634" t="s">
        <v>130</v>
      </c>
      <c r="BH17" s="635"/>
      <c r="BI17" s="635"/>
      <c r="BJ17" s="635"/>
      <c r="BK17" s="635"/>
      <c r="BL17" s="635"/>
      <c r="BM17" s="635"/>
      <c r="BN17" s="636"/>
      <c r="BO17" s="672" t="s">
        <v>130</v>
      </c>
      <c r="BP17" s="672"/>
      <c r="BQ17" s="672"/>
      <c r="BR17" s="672"/>
      <c r="BS17" s="673" t="s">
        <v>130</v>
      </c>
      <c r="BT17" s="673"/>
      <c r="BU17" s="673"/>
      <c r="BV17" s="673"/>
      <c r="BW17" s="673"/>
      <c r="BX17" s="673"/>
      <c r="BY17" s="673"/>
      <c r="BZ17" s="673"/>
      <c r="CA17" s="673"/>
      <c r="CB17" s="713"/>
      <c r="CD17" s="631" t="s">
        <v>268</v>
      </c>
      <c r="CE17" s="632"/>
      <c r="CF17" s="632"/>
      <c r="CG17" s="632"/>
      <c r="CH17" s="632"/>
      <c r="CI17" s="632"/>
      <c r="CJ17" s="632"/>
      <c r="CK17" s="632"/>
      <c r="CL17" s="632"/>
      <c r="CM17" s="632"/>
      <c r="CN17" s="632"/>
      <c r="CO17" s="632"/>
      <c r="CP17" s="632"/>
      <c r="CQ17" s="633"/>
      <c r="CR17" s="634">
        <v>207353</v>
      </c>
      <c r="CS17" s="635"/>
      <c r="CT17" s="635"/>
      <c r="CU17" s="635"/>
      <c r="CV17" s="635"/>
      <c r="CW17" s="635"/>
      <c r="CX17" s="635"/>
      <c r="CY17" s="636"/>
      <c r="CZ17" s="672">
        <v>2.8</v>
      </c>
      <c r="DA17" s="672"/>
      <c r="DB17" s="672"/>
      <c r="DC17" s="672"/>
      <c r="DD17" s="640" t="s">
        <v>130</v>
      </c>
      <c r="DE17" s="635"/>
      <c r="DF17" s="635"/>
      <c r="DG17" s="635"/>
      <c r="DH17" s="635"/>
      <c r="DI17" s="635"/>
      <c r="DJ17" s="635"/>
      <c r="DK17" s="635"/>
      <c r="DL17" s="635"/>
      <c r="DM17" s="635"/>
      <c r="DN17" s="635"/>
      <c r="DO17" s="635"/>
      <c r="DP17" s="636"/>
      <c r="DQ17" s="640">
        <v>206410</v>
      </c>
      <c r="DR17" s="635"/>
      <c r="DS17" s="635"/>
      <c r="DT17" s="635"/>
      <c r="DU17" s="635"/>
      <c r="DV17" s="635"/>
      <c r="DW17" s="635"/>
      <c r="DX17" s="635"/>
      <c r="DY17" s="635"/>
      <c r="DZ17" s="635"/>
      <c r="EA17" s="635"/>
      <c r="EB17" s="635"/>
      <c r="EC17" s="671"/>
    </row>
    <row r="18" spans="2:133" ht="11.25" customHeight="1" x14ac:dyDescent="0.2">
      <c r="B18" s="631" t="s">
        <v>269</v>
      </c>
      <c r="C18" s="632"/>
      <c r="D18" s="632"/>
      <c r="E18" s="632"/>
      <c r="F18" s="632"/>
      <c r="G18" s="632"/>
      <c r="H18" s="632"/>
      <c r="I18" s="632"/>
      <c r="J18" s="632"/>
      <c r="K18" s="632"/>
      <c r="L18" s="632"/>
      <c r="M18" s="632"/>
      <c r="N18" s="632"/>
      <c r="O18" s="632"/>
      <c r="P18" s="632"/>
      <c r="Q18" s="633"/>
      <c r="R18" s="634">
        <v>1247</v>
      </c>
      <c r="S18" s="635"/>
      <c r="T18" s="635"/>
      <c r="U18" s="635"/>
      <c r="V18" s="635"/>
      <c r="W18" s="635"/>
      <c r="X18" s="635"/>
      <c r="Y18" s="636"/>
      <c r="Z18" s="672">
        <v>0</v>
      </c>
      <c r="AA18" s="672"/>
      <c r="AB18" s="672"/>
      <c r="AC18" s="672"/>
      <c r="AD18" s="673">
        <v>1247</v>
      </c>
      <c r="AE18" s="673"/>
      <c r="AF18" s="673"/>
      <c r="AG18" s="673"/>
      <c r="AH18" s="673"/>
      <c r="AI18" s="673"/>
      <c r="AJ18" s="673"/>
      <c r="AK18" s="673"/>
      <c r="AL18" s="637">
        <v>0</v>
      </c>
      <c r="AM18" s="638"/>
      <c r="AN18" s="638"/>
      <c r="AO18" s="674"/>
      <c r="AP18" s="631" t="s">
        <v>270</v>
      </c>
      <c r="AQ18" s="632"/>
      <c r="AR18" s="632"/>
      <c r="AS18" s="632"/>
      <c r="AT18" s="632"/>
      <c r="AU18" s="632"/>
      <c r="AV18" s="632"/>
      <c r="AW18" s="632"/>
      <c r="AX18" s="632"/>
      <c r="AY18" s="632"/>
      <c r="AZ18" s="632"/>
      <c r="BA18" s="632"/>
      <c r="BB18" s="632"/>
      <c r="BC18" s="632"/>
      <c r="BD18" s="632"/>
      <c r="BE18" s="632"/>
      <c r="BF18" s="633"/>
      <c r="BG18" s="634" t="s">
        <v>247</v>
      </c>
      <c r="BH18" s="635"/>
      <c r="BI18" s="635"/>
      <c r="BJ18" s="635"/>
      <c r="BK18" s="635"/>
      <c r="BL18" s="635"/>
      <c r="BM18" s="635"/>
      <c r="BN18" s="636"/>
      <c r="BO18" s="672" t="s">
        <v>130</v>
      </c>
      <c r="BP18" s="672"/>
      <c r="BQ18" s="672"/>
      <c r="BR18" s="672"/>
      <c r="BS18" s="673" t="s">
        <v>130</v>
      </c>
      <c r="BT18" s="673"/>
      <c r="BU18" s="673"/>
      <c r="BV18" s="673"/>
      <c r="BW18" s="673"/>
      <c r="BX18" s="673"/>
      <c r="BY18" s="673"/>
      <c r="BZ18" s="673"/>
      <c r="CA18" s="673"/>
      <c r="CB18" s="713"/>
      <c r="CD18" s="631" t="s">
        <v>271</v>
      </c>
      <c r="CE18" s="632"/>
      <c r="CF18" s="632"/>
      <c r="CG18" s="632"/>
      <c r="CH18" s="632"/>
      <c r="CI18" s="632"/>
      <c r="CJ18" s="632"/>
      <c r="CK18" s="632"/>
      <c r="CL18" s="632"/>
      <c r="CM18" s="632"/>
      <c r="CN18" s="632"/>
      <c r="CO18" s="632"/>
      <c r="CP18" s="632"/>
      <c r="CQ18" s="633"/>
      <c r="CR18" s="634" t="s">
        <v>130</v>
      </c>
      <c r="CS18" s="635"/>
      <c r="CT18" s="635"/>
      <c r="CU18" s="635"/>
      <c r="CV18" s="635"/>
      <c r="CW18" s="635"/>
      <c r="CX18" s="635"/>
      <c r="CY18" s="636"/>
      <c r="CZ18" s="672" t="s">
        <v>130</v>
      </c>
      <c r="DA18" s="672"/>
      <c r="DB18" s="672"/>
      <c r="DC18" s="672"/>
      <c r="DD18" s="640" t="s">
        <v>247</v>
      </c>
      <c r="DE18" s="635"/>
      <c r="DF18" s="635"/>
      <c r="DG18" s="635"/>
      <c r="DH18" s="635"/>
      <c r="DI18" s="635"/>
      <c r="DJ18" s="635"/>
      <c r="DK18" s="635"/>
      <c r="DL18" s="635"/>
      <c r="DM18" s="635"/>
      <c r="DN18" s="635"/>
      <c r="DO18" s="635"/>
      <c r="DP18" s="636"/>
      <c r="DQ18" s="640" t="s">
        <v>130</v>
      </c>
      <c r="DR18" s="635"/>
      <c r="DS18" s="635"/>
      <c r="DT18" s="635"/>
      <c r="DU18" s="635"/>
      <c r="DV18" s="635"/>
      <c r="DW18" s="635"/>
      <c r="DX18" s="635"/>
      <c r="DY18" s="635"/>
      <c r="DZ18" s="635"/>
      <c r="EA18" s="635"/>
      <c r="EB18" s="635"/>
      <c r="EC18" s="671"/>
    </row>
    <row r="19" spans="2:133" ht="11.25" customHeight="1" x14ac:dyDescent="0.2">
      <c r="B19" s="631" t="s">
        <v>272</v>
      </c>
      <c r="C19" s="632"/>
      <c r="D19" s="632"/>
      <c r="E19" s="632"/>
      <c r="F19" s="632"/>
      <c r="G19" s="632"/>
      <c r="H19" s="632"/>
      <c r="I19" s="632"/>
      <c r="J19" s="632"/>
      <c r="K19" s="632"/>
      <c r="L19" s="632"/>
      <c r="M19" s="632"/>
      <c r="N19" s="632"/>
      <c r="O19" s="632"/>
      <c r="P19" s="632"/>
      <c r="Q19" s="633"/>
      <c r="R19" s="634">
        <v>1247</v>
      </c>
      <c r="S19" s="635"/>
      <c r="T19" s="635"/>
      <c r="U19" s="635"/>
      <c r="V19" s="635"/>
      <c r="W19" s="635"/>
      <c r="X19" s="635"/>
      <c r="Y19" s="636"/>
      <c r="Z19" s="672">
        <v>0</v>
      </c>
      <c r="AA19" s="672"/>
      <c r="AB19" s="672"/>
      <c r="AC19" s="672"/>
      <c r="AD19" s="673">
        <v>1247</v>
      </c>
      <c r="AE19" s="673"/>
      <c r="AF19" s="673"/>
      <c r="AG19" s="673"/>
      <c r="AH19" s="673"/>
      <c r="AI19" s="673"/>
      <c r="AJ19" s="673"/>
      <c r="AK19" s="673"/>
      <c r="AL19" s="637">
        <v>0</v>
      </c>
      <c r="AM19" s="638"/>
      <c r="AN19" s="638"/>
      <c r="AO19" s="674"/>
      <c r="AP19" s="631" t="s">
        <v>273</v>
      </c>
      <c r="AQ19" s="632"/>
      <c r="AR19" s="632"/>
      <c r="AS19" s="632"/>
      <c r="AT19" s="632"/>
      <c r="AU19" s="632"/>
      <c r="AV19" s="632"/>
      <c r="AW19" s="632"/>
      <c r="AX19" s="632"/>
      <c r="AY19" s="632"/>
      <c r="AZ19" s="632"/>
      <c r="BA19" s="632"/>
      <c r="BB19" s="632"/>
      <c r="BC19" s="632"/>
      <c r="BD19" s="632"/>
      <c r="BE19" s="632"/>
      <c r="BF19" s="633"/>
      <c r="BG19" s="634">
        <v>5950</v>
      </c>
      <c r="BH19" s="635"/>
      <c r="BI19" s="635"/>
      <c r="BJ19" s="635"/>
      <c r="BK19" s="635"/>
      <c r="BL19" s="635"/>
      <c r="BM19" s="635"/>
      <c r="BN19" s="636"/>
      <c r="BO19" s="672">
        <v>0.9</v>
      </c>
      <c r="BP19" s="672"/>
      <c r="BQ19" s="672"/>
      <c r="BR19" s="672"/>
      <c r="BS19" s="673" t="s">
        <v>130</v>
      </c>
      <c r="BT19" s="673"/>
      <c r="BU19" s="673"/>
      <c r="BV19" s="673"/>
      <c r="BW19" s="673"/>
      <c r="BX19" s="673"/>
      <c r="BY19" s="673"/>
      <c r="BZ19" s="673"/>
      <c r="CA19" s="673"/>
      <c r="CB19" s="713"/>
      <c r="CD19" s="631" t="s">
        <v>274</v>
      </c>
      <c r="CE19" s="632"/>
      <c r="CF19" s="632"/>
      <c r="CG19" s="632"/>
      <c r="CH19" s="632"/>
      <c r="CI19" s="632"/>
      <c r="CJ19" s="632"/>
      <c r="CK19" s="632"/>
      <c r="CL19" s="632"/>
      <c r="CM19" s="632"/>
      <c r="CN19" s="632"/>
      <c r="CO19" s="632"/>
      <c r="CP19" s="632"/>
      <c r="CQ19" s="633"/>
      <c r="CR19" s="634" t="s">
        <v>130</v>
      </c>
      <c r="CS19" s="635"/>
      <c r="CT19" s="635"/>
      <c r="CU19" s="635"/>
      <c r="CV19" s="635"/>
      <c r="CW19" s="635"/>
      <c r="CX19" s="635"/>
      <c r="CY19" s="636"/>
      <c r="CZ19" s="672" t="s">
        <v>130</v>
      </c>
      <c r="DA19" s="672"/>
      <c r="DB19" s="672"/>
      <c r="DC19" s="672"/>
      <c r="DD19" s="640" t="s">
        <v>130</v>
      </c>
      <c r="DE19" s="635"/>
      <c r="DF19" s="635"/>
      <c r="DG19" s="635"/>
      <c r="DH19" s="635"/>
      <c r="DI19" s="635"/>
      <c r="DJ19" s="635"/>
      <c r="DK19" s="635"/>
      <c r="DL19" s="635"/>
      <c r="DM19" s="635"/>
      <c r="DN19" s="635"/>
      <c r="DO19" s="635"/>
      <c r="DP19" s="636"/>
      <c r="DQ19" s="640" t="s">
        <v>130</v>
      </c>
      <c r="DR19" s="635"/>
      <c r="DS19" s="635"/>
      <c r="DT19" s="635"/>
      <c r="DU19" s="635"/>
      <c r="DV19" s="635"/>
      <c r="DW19" s="635"/>
      <c r="DX19" s="635"/>
      <c r="DY19" s="635"/>
      <c r="DZ19" s="635"/>
      <c r="EA19" s="635"/>
      <c r="EB19" s="635"/>
      <c r="EC19" s="671"/>
    </row>
    <row r="20" spans="2:133" ht="11.25" customHeight="1" x14ac:dyDescent="0.2">
      <c r="B20" s="701" t="s">
        <v>275</v>
      </c>
      <c r="C20" s="702"/>
      <c r="D20" s="702"/>
      <c r="E20" s="702"/>
      <c r="F20" s="702"/>
      <c r="G20" s="702"/>
      <c r="H20" s="702"/>
      <c r="I20" s="702"/>
      <c r="J20" s="702"/>
      <c r="K20" s="702"/>
      <c r="L20" s="702"/>
      <c r="M20" s="702"/>
      <c r="N20" s="702"/>
      <c r="O20" s="702"/>
      <c r="P20" s="702"/>
      <c r="Q20" s="703"/>
      <c r="R20" s="634" t="s">
        <v>247</v>
      </c>
      <c r="S20" s="635"/>
      <c r="T20" s="635"/>
      <c r="U20" s="635"/>
      <c r="V20" s="635"/>
      <c r="W20" s="635"/>
      <c r="X20" s="635"/>
      <c r="Y20" s="636"/>
      <c r="Z20" s="672" t="s">
        <v>130</v>
      </c>
      <c r="AA20" s="672"/>
      <c r="AB20" s="672"/>
      <c r="AC20" s="672"/>
      <c r="AD20" s="673" t="s">
        <v>130</v>
      </c>
      <c r="AE20" s="673"/>
      <c r="AF20" s="673"/>
      <c r="AG20" s="673"/>
      <c r="AH20" s="673"/>
      <c r="AI20" s="673"/>
      <c r="AJ20" s="673"/>
      <c r="AK20" s="673"/>
      <c r="AL20" s="637" t="s">
        <v>130</v>
      </c>
      <c r="AM20" s="638"/>
      <c r="AN20" s="638"/>
      <c r="AO20" s="674"/>
      <c r="AP20" s="631" t="s">
        <v>276</v>
      </c>
      <c r="AQ20" s="632"/>
      <c r="AR20" s="632"/>
      <c r="AS20" s="632"/>
      <c r="AT20" s="632"/>
      <c r="AU20" s="632"/>
      <c r="AV20" s="632"/>
      <c r="AW20" s="632"/>
      <c r="AX20" s="632"/>
      <c r="AY20" s="632"/>
      <c r="AZ20" s="632"/>
      <c r="BA20" s="632"/>
      <c r="BB20" s="632"/>
      <c r="BC20" s="632"/>
      <c r="BD20" s="632"/>
      <c r="BE20" s="632"/>
      <c r="BF20" s="633"/>
      <c r="BG20" s="634">
        <v>5950</v>
      </c>
      <c r="BH20" s="635"/>
      <c r="BI20" s="635"/>
      <c r="BJ20" s="635"/>
      <c r="BK20" s="635"/>
      <c r="BL20" s="635"/>
      <c r="BM20" s="635"/>
      <c r="BN20" s="636"/>
      <c r="BO20" s="672">
        <v>0.9</v>
      </c>
      <c r="BP20" s="672"/>
      <c r="BQ20" s="672"/>
      <c r="BR20" s="672"/>
      <c r="BS20" s="673" t="s">
        <v>130</v>
      </c>
      <c r="BT20" s="673"/>
      <c r="BU20" s="673"/>
      <c r="BV20" s="673"/>
      <c r="BW20" s="673"/>
      <c r="BX20" s="673"/>
      <c r="BY20" s="673"/>
      <c r="BZ20" s="673"/>
      <c r="CA20" s="673"/>
      <c r="CB20" s="713"/>
      <c r="CD20" s="631" t="s">
        <v>277</v>
      </c>
      <c r="CE20" s="632"/>
      <c r="CF20" s="632"/>
      <c r="CG20" s="632"/>
      <c r="CH20" s="632"/>
      <c r="CI20" s="632"/>
      <c r="CJ20" s="632"/>
      <c r="CK20" s="632"/>
      <c r="CL20" s="632"/>
      <c r="CM20" s="632"/>
      <c r="CN20" s="632"/>
      <c r="CO20" s="632"/>
      <c r="CP20" s="632"/>
      <c r="CQ20" s="633"/>
      <c r="CR20" s="634">
        <v>7356246</v>
      </c>
      <c r="CS20" s="635"/>
      <c r="CT20" s="635"/>
      <c r="CU20" s="635"/>
      <c r="CV20" s="635"/>
      <c r="CW20" s="635"/>
      <c r="CX20" s="635"/>
      <c r="CY20" s="636"/>
      <c r="CZ20" s="672">
        <v>100</v>
      </c>
      <c r="DA20" s="672"/>
      <c r="DB20" s="672"/>
      <c r="DC20" s="672"/>
      <c r="DD20" s="640">
        <v>849549</v>
      </c>
      <c r="DE20" s="635"/>
      <c r="DF20" s="635"/>
      <c r="DG20" s="635"/>
      <c r="DH20" s="635"/>
      <c r="DI20" s="635"/>
      <c r="DJ20" s="635"/>
      <c r="DK20" s="635"/>
      <c r="DL20" s="635"/>
      <c r="DM20" s="635"/>
      <c r="DN20" s="635"/>
      <c r="DO20" s="635"/>
      <c r="DP20" s="636"/>
      <c r="DQ20" s="640">
        <v>3812885</v>
      </c>
      <c r="DR20" s="635"/>
      <c r="DS20" s="635"/>
      <c r="DT20" s="635"/>
      <c r="DU20" s="635"/>
      <c r="DV20" s="635"/>
      <c r="DW20" s="635"/>
      <c r="DX20" s="635"/>
      <c r="DY20" s="635"/>
      <c r="DZ20" s="635"/>
      <c r="EA20" s="635"/>
      <c r="EB20" s="635"/>
      <c r="EC20" s="671"/>
    </row>
    <row r="21" spans="2:133" ht="11.25" customHeight="1" x14ac:dyDescent="0.2">
      <c r="B21" s="631" t="s">
        <v>278</v>
      </c>
      <c r="C21" s="632"/>
      <c r="D21" s="632"/>
      <c r="E21" s="632"/>
      <c r="F21" s="632"/>
      <c r="G21" s="632"/>
      <c r="H21" s="632"/>
      <c r="I21" s="632"/>
      <c r="J21" s="632"/>
      <c r="K21" s="632"/>
      <c r="L21" s="632"/>
      <c r="M21" s="632"/>
      <c r="N21" s="632"/>
      <c r="O21" s="632"/>
      <c r="P21" s="632"/>
      <c r="Q21" s="633"/>
      <c r="R21" s="634">
        <v>2149785</v>
      </c>
      <c r="S21" s="635"/>
      <c r="T21" s="635"/>
      <c r="U21" s="635"/>
      <c r="V21" s="635"/>
      <c r="W21" s="635"/>
      <c r="X21" s="635"/>
      <c r="Y21" s="636"/>
      <c r="Z21" s="672">
        <v>28.1</v>
      </c>
      <c r="AA21" s="672"/>
      <c r="AB21" s="672"/>
      <c r="AC21" s="672"/>
      <c r="AD21" s="673">
        <v>1915736</v>
      </c>
      <c r="AE21" s="673"/>
      <c r="AF21" s="673"/>
      <c r="AG21" s="673"/>
      <c r="AH21" s="673"/>
      <c r="AI21" s="673"/>
      <c r="AJ21" s="673"/>
      <c r="AK21" s="673"/>
      <c r="AL21" s="637">
        <v>67.5</v>
      </c>
      <c r="AM21" s="638"/>
      <c r="AN21" s="638"/>
      <c r="AO21" s="674"/>
      <c r="AP21" s="631" t="s">
        <v>279</v>
      </c>
      <c r="AQ21" s="711"/>
      <c r="AR21" s="711"/>
      <c r="AS21" s="711"/>
      <c r="AT21" s="711"/>
      <c r="AU21" s="711"/>
      <c r="AV21" s="711"/>
      <c r="AW21" s="711"/>
      <c r="AX21" s="711"/>
      <c r="AY21" s="711"/>
      <c r="AZ21" s="711"/>
      <c r="BA21" s="711"/>
      <c r="BB21" s="711"/>
      <c r="BC21" s="711"/>
      <c r="BD21" s="711"/>
      <c r="BE21" s="711"/>
      <c r="BF21" s="712"/>
      <c r="BG21" s="634">
        <v>5950</v>
      </c>
      <c r="BH21" s="635"/>
      <c r="BI21" s="635"/>
      <c r="BJ21" s="635"/>
      <c r="BK21" s="635"/>
      <c r="BL21" s="635"/>
      <c r="BM21" s="635"/>
      <c r="BN21" s="636"/>
      <c r="BO21" s="672">
        <v>0.9</v>
      </c>
      <c r="BP21" s="672"/>
      <c r="BQ21" s="672"/>
      <c r="BR21" s="672"/>
      <c r="BS21" s="673" t="s">
        <v>130</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280</v>
      </c>
      <c r="C22" s="632"/>
      <c r="D22" s="632"/>
      <c r="E22" s="632"/>
      <c r="F22" s="632"/>
      <c r="G22" s="632"/>
      <c r="H22" s="632"/>
      <c r="I22" s="632"/>
      <c r="J22" s="632"/>
      <c r="K22" s="632"/>
      <c r="L22" s="632"/>
      <c r="M22" s="632"/>
      <c r="N22" s="632"/>
      <c r="O22" s="632"/>
      <c r="P22" s="632"/>
      <c r="Q22" s="633"/>
      <c r="R22" s="634">
        <v>1915736</v>
      </c>
      <c r="S22" s="635"/>
      <c r="T22" s="635"/>
      <c r="U22" s="635"/>
      <c r="V22" s="635"/>
      <c r="W22" s="635"/>
      <c r="X22" s="635"/>
      <c r="Y22" s="636"/>
      <c r="Z22" s="672">
        <v>25</v>
      </c>
      <c r="AA22" s="672"/>
      <c r="AB22" s="672"/>
      <c r="AC22" s="672"/>
      <c r="AD22" s="673">
        <v>1915736</v>
      </c>
      <c r="AE22" s="673"/>
      <c r="AF22" s="673"/>
      <c r="AG22" s="673"/>
      <c r="AH22" s="673"/>
      <c r="AI22" s="673"/>
      <c r="AJ22" s="673"/>
      <c r="AK22" s="673"/>
      <c r="AL22" s="637">
        <v>67.5</v>
      </c>
      <c r="AM22" s="638"/>
      <c r="AN22" s="638"/>
      <c r="AO22" s="674"/>
      <c r="AP22" s="631" t="s">
        <v>281</v>
      </c>
      <c r="AQ22" s="711"/>
      <c r="AR22" s="711"/>
      <c r="AS22" s="711"/>
      <c r="AT22" s="711"/>
      <c r="AU22" s="711"/>
      <c r="AV22" s="711"/>
      <c r="AW22" s="711"/>
      <c r="AX22" s="711"/>
      <c r="AY22" s="711"/>
      <c r="AZ22" s="711"/>
      <c r="BA22" s="711"/>
      <c r="BB22" s="711"/>
      <c r="BC22" s="711"/>
      <c r="BD22" s="711"/>
      <c r="BE22" s="711"/>
      <c r="BF22" s="712"/>
      <c r="BG22" s="634" t="s">
        <v>130</v>
      </c>
      <c r="BH22" s="635"/>
      <c r="BI22" s="635"/>
      <c r="BJ22" s="635"/>
      <c r="BK22" s="635"/>
      <c r="BL22" s="635"/>
      <c r="BM22" s="635"/>
      <c r="BN22" s="636"/>
      <c r="BO22" s="672" t="s">
        <v>130</v>
      </c>
      <c r="BP22" s="672"/>
      <c r="BQ22" s="672"/>
      <c r="BR22" s="672"/>
      <c r="BS22" s="673" t="s">
        <v>130</v>
      </c>
      <c r="BT22" s="673"/>
      <c r="BU22" s="673"/>
      <c r="BV22" s="673"/>
      <c r="BW22" s="673"/>
      <c r="BX22" s="673"/>
      <c r="BY22" s="673"/>
      <c r="BZ22" s="673"/>
      <c r="CA22" s="673"/>
      <c r="CB22" s="713"/>
      <c r="CD22" s="686" t="s">
        <v>282</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283</v>
      </c>
      <c r="C23" s="632"/>
      <c r="D23" s="632"/>
      <c r="E23" s="632"/>
      <c r="F23" s="632"/>
      <c r="G23" s="632"/>
      <c r="H23" s="632"/>
      <c r="I23" s="632"/>
      <c r="J23" s="632"/>
      <c r="K23" s="632"/>
      <c r="L23" s="632"/>
      <c r="M23" s="632"/>
      <c r="N23" s="632"/>
      <c r="O23" s="632"/>
      <c r="P23" s="632"/>
      <c r="Q23" s="633"/>
      <c r="R23" s="634">
        <v>234049</v>
      </c>
      <c r="S23" s="635"/>
      <c r="T23" s="635"/>
      <c r="U23" s="635"/>
      <c r="V23" s="635"/>
      <c r="W23" s="635"/>
      <c r="X23" s="635"/>
      <c r="Y23" s="636"/>
      <c r="Z23" s="672">
        <v>3.1</v>
      </c>
      <c r="AA23" s="672"/>
      <c r="AB23" s="672"/>
      <c r="AC23" s="672"/>
      <c r="AD23" s="673" t="s">
        <v>130</v>
      </c>
      <c r="AE23" s="673"/>
      <c r="AF23" s="673"/>
      <c r="AG23" s="673"/>
      <c r="AH23" s="673"/>
      <c r="AI23" s="673"/>
      <c r="AJ23" s="673"/>
      <c r="AK23" s="673"/>
      <c r="AL23" s="637" t="s">
        <v>130</v>
      </c>
      <c r="AM23" s="638"/>
      <c r="AN23" s="638"/>
      <c r="AO23" s="674"/>
      <c r="AP23" s="631" t="s">
        <v>284</v>
      </c>
      <c r="AQ23" s="711"/>
      <c r="AR23" s="711"/>
      <c r="AS23" s="711"/>
      <c r="AT23" s="711"/>
      <c r="AU23" s="711"/>
      <c r="AV23" s="711"/>
      <c r="AW23" s="711"/>
      <c r="AX23" s="711"/>
      <c r="AY23" s="711"/>
      <c r="AZ23" s="711"/>
      <c r="BA23" s="711"/>
      <c r="BB23" s="711"/>
      <c r="BC23" s="711"/>
      <c r="BD23" s="711"/>
      <c r="BE23" s="711"/>
      <c r="BF23" s="712"/>
      <c r="BG23" s="634" t="s">
        <v>130</v>
      </c>
      <c r="BH23" s="635"/>
      <c r="BI23" s="635"/>
      <c r="BJ23" s="635"/>
      <c r="BK23" s="635"/>
      <c r="BL23" s="635"/>
      <c r="BM23" s="635"/>
      <c r="BN23" s="636"/>
      <c r="BO23" s="672" t="s">
        <v>130</v>
      </c>
      <c r="BP23" s="672"/>
      <c r="BQ23" s="672"/>
      <c r="BR23" s="672"/>
      <c r="BS23" s="673" t="s">
        <v>247</v>
      </c>
      <c r="BT23" s="673"/>
      <c r="BU23" s="673"/>
      <c r="BV23" s="673"/>
      <c r="BW23" s="673"/>
      <c r="BX23" s="673"/>
      <c r="BY23" s="673"/>
      <c r="BZ23" s="673"/>
      <c r="CA23" s="673"/>
      <c r="CB23" s="713"/>
      <c r="CD23" s="686" t="s">
        <v>223</v>
      </c>
      <c r="CE23" s="687"/>
      <c r="CF23" s="687"/>
      <c r="CG23" s="687"/>
      <c r="CH23" s="687"/>
      <c r="CI23" s="687"/>
      <c r="CJ23" s="687"/>
      <c r="CK23" s="687"/>
      <c r="CL23" s="687"/>
      <c r="CM23" s="687"/>
      <c r="CN23" s="687"/>
      <c r="CO23" s="687"/>
      <c r="CP23" s="687"/>
      <c r="CQ23" s="688"/>
      <c r="CR23" s="686" t="s">
        <v>285</v>
      </c>
      <c r="CS23" s="687"/>
      <c r="CT23" s="687"/>
      <c r="CU23" s="687"/>
      <c r="CV23" s="687"/>
      <c r="CW23" s="687"/>
      <c r="CX23" s="687"/>
      <c r="CY23" s="688"/>
      <c r="CZ23" s="686" t="s">
        <v>286</v>
      </c>
      <c r="DA23" s="687"/>
      <c r="DB23" s="687"/>
      <c r="DC23" s="688"/>
      <c r="DD23" s="686" t="s">
        <v>287</v>
      </c>
      <c r="DE23" s="687"/>
      <c r="DF23" s="687"/>
      <c r="DG23" s="687"/>
      <c r="DH23" s="687"/>
      <c r="DI23" s="687"/>
      <c r="DJ23" s="687"/>
      <c r="DK23" s="688"/>
      <c r="DL23" s="724" t="s">
        <v>288</v>
      </c>
      <c r="DM23" s="725"/>
      <c r="DN23" s="725"/>
      <c r="DO23" s="725"/>
      <c r="DP23" s="725"/>
      <c r="DQ23" s="725"/>
      <c r="DR23" s="725"/>
      <c r="DS23" s="725"/>
      <c r="DT23" s="725"/>
      <c r="DU23" s="725"/>
      <c r="DV23" s="726"/>
      <c r="DW23" s="686" t="s">
        <v>289</v>
      </c>
      <c r="DX23" s="687"/>
      <c r="DY23" s="687"/>
      <c r="DZ23" s="687"/>
      <c r="EA23" s="687"/>
      <c r="EB23" s="687"/>
      <c r="EC23" s="688"/>
    </row>
    <row r="24" spans="2:133" ht="11.25" customHeight="1" x14ac:dyDescent="0.2">
      <c r="B24" s="631" t="s">
        <v>290</v>
      </c>
      <c r="C24" s="632"/>
      <c r="D24" s="632"/>
      <c r="E24" s="632"/>
      <c r="F24" s="632"/>
      <c r="G24" s="632"/>
      <c r="H24" s="632"/>
      <c r="I24" s="632"/>
      <c r="J24" s="632"/>
      <c r="K24" s="632"/>
      <c r="L24" s="632"/>
      <c r="M24" s="632"/>
      <c r="N24" s="632"/>
      <c r="O24" s="632"/>
      <c r="P24" s="632"/>
      <c r="Q24" s="633"/>
      <c r="R24" s="634" t="s">
        <v>247</v>
      </c>
      <c r="S24" s="635"/>
      <c r="T24" s="635"/>
      <c r="U24" s="635"/>
      <c r="V24" s="635"/>
      <c r="W24" s="635"/>
      <c r="X24" s="635"/>
      <c r="Y24" s="636"/>
      <c r="Z24" s="672" t="s">
        <v>130</v>
      </c>
      <c r="AA24" s="672"/>
      <c r="AB24" s="672"/>
      <c r="AC24" s="672"/>
      <c r="AD24" s="673" t="s">
        <v>130</v>
      </c>
      <c r="AE24" s="673"/>
      <c r="AF24" s="673"/>
      <c r="AG24" s="673"/>
      <c r="AH24" s="673"/>
      <c r="AI24" s="673"/>
      <c r="AJ24" s="673"/>
      <c r="AK24" s="673"/>
      <c r="AL24" s="637" t="s">
        <v>130</v>
      </c>
      <c r="AM24" s="638"/>
      <c r="AN24" s="638"/>
      <c r="AO24" s="674"/>
      <c r="AP24" s="631" t="s">
        <v>291</v>
      </c>
      <c r="AQ24" s="711"/>
      <c r="AR24" s="711"/>
      <c r="AS24" s="711"/>
      <c r="AT24" s="711"/>
      <c r="AU24" s="711"/>
      <c r="AV24" s="711"/>
      <c r="AW24" s="711"/>
      <c r="AX24" s="711"/>
      <c r="AY24" s="711"/>
      <c r="AZ24" s="711"/>
      <c r="BA24" s="711"/>
      <c r="BB24" s="711"/>
      <c r="BC24" s="711"/>
      <c r="BD24" s="711"/>
      <c r="BE24" s="711"/>
      <c r="BF24" s="712"/>
      <c r="BG24" s="634" t="s">
        <v>130</v>
      </c>
      <c r="BH24" s="635"/>
      <c r="BI24" s="635"/>
      <c r="BJ24" s="635"/>
      <c r="BK24" s="635"/>
      <c r="BL24" s="635"/>
      <c r="BM24" s="635"/>
      <c r="BN24" s="636"/>
      <c r="BO24" s="672" t="s">
        <v>130</v>
      </c>
      <c r="BP24" s="672"/>
      <c r="BQ24" s="672"/>
      <c r="BR24" s="672"/>
      <c r="BS24" s="673" t="s">
        <v>247</v>
      </c>
      <c r="BT24" s="673"/>
      <c r="BU24" s="673"/>
      <c r="BV24" s="673"/>
      <c r="BW24" s="673"/>
      <c r="BX24" s="673"/>
      <c r="BY24" s="673"/>
      <c r="BZ24" s="673"/>
      <c r="CA24" s="673"/>
      <c r="CB24" s="713"/>
      <c r="CD24" s="692" t="s">
        <v>292</v>
      </c>
      <c r="CE24" s="693"/>
      <c r="CF24" s="693"/>
      <c r="CG24" s="693"/>
      <c r="CH24" s="693"/>
      <c r="CI24" s="693"/>
      <c r="CJ24" s="693"/>
      <c r="CK24" s="693"/>
      <c r="CL24" s="693"/>
      <c r="CM24" s="693"/>
      <c r="CN24" s="693"/>
      <c r="CO24" s="693"/>
      <c r="CP24" s="693"/>
      <c r="CQ24" s="694"/>
      <c r="CR24" s="689">
        <v>1757695</v>
      </c>
      <c r="CS24" s="690"/>
      <c r="CT24" s="690"/>
      <c r="CU24" s="690"/>
      <c r="CV24" s="690"/>
      <c r="CW24" s="690"/>
      <c r="CX24" s="690"/>
      <c r="CY24" s="715"/>
      <c r="CZ24" s="716">
        <v>23.9</v>
      </c>
      <c r="DA24" s="698"/>
      <c r="DB24" s="698"/>
      <c r="DC24" s="718"/>
      <c r="DD24" s="714">
        <v>1228888</v>
      </c>
      <c r="DE24" s="690"/>
      <c r="DF24" s="690"/>
      <c r="DG24" s="690"/>
      <c r="DH24" s="690"/>
      <c r="DI24" s="690"/>
      <c r="DJ24" s="690"/>
      <c r="DK24" s="715"/>
      <c r="DL24" s="714">
        <v>1228842</v>
      </c>
      <c r="DM24" s="690"/>
      <c r="DN24" s="690"/>
      <c r="DO24" s="690"/>
      <c r="DP24" s="690"/>
      <c r="DQ24" s="690"/>
      <c r="DR24" s="690"/>
      <c r="DS24" s="690"/>
      <c r="DT24" s="690"/>
      <c r="DU24" s="690"/>
      <c r="DV24" s="715"/>
      <c r="DW24" s="716">
        <v>42.9</v>
      </c>
      <c r="DX24" s="698"/>
      <c r="DY24" s="698"/>
      <c r="DZ24" s="698"/>
      <c r="EA24" s="698"/>
      <c r="EB24" s="698"/>
      <c r="EC24" s="717"/>
    </row>
    <row r="25" spans="2:133" ht="11.25" customHeight="1" x14ac:dyDescent="0.2">
      <c r="B25" s="631" t="s">
        <v>293</v>
      </c>
      <c r="C25" s="632"/>
      <c r="D25" s="632"/>
      <c r="E25" s="632"/>
      <c r="F25" s="632"/>
      <c r="G25" s="632"/>
      <c r="H25" s="632"/>
      <c r="I25" s="632"/>
      <c r="J25" s="632"/>
      <c r="K25" s="632"/>
      <c r="L25" s="632"/>
      <c r="M25" s="632"/>
      <c r="N25" s="632"/>
      <c r="O25" s="632"/>
      <c r="P25" s="632"/>
      <c r="Q25" s="633"/>
      <c r="R25" s="634">
        <v>3054946</v>
      </c>
      <c r="S25" s="635"/>
      <c r="T25" s="635"/>
      <c r="U25" s="635"/>
      <c r="V25" s="635"/>
      <c r="W25" s="635"/>
      <c r="X25" s="635"/>
      <c r="Y25" s="636"/>
      <c r="Z25" s="672">
        <v>39.9</v>
      </c>
      <c r="AA25" s="672"/>
      <c r="AB25" s="672"/>
      <c r="AC25" s="672"/>
      <c r="AD25" s="673">
        <v>2820897</v>
      </c>
      <c r="AE25" s="673"/>
      <c r="AF25" s="673"/>
      <c r="AG25" s="673"/>
      <c r="AH25" s="673"/>
      <c r="AI25" s="673"/>
      <c r="AJ25" s="673"/>
      <c r="AK25" s="673"/>
      <c r="AL25" s="637">
        <v>99.5</v>
      </c>
      <c r="AM25" s="638"/>
      <c r="AN25" s="638"/>
      <c r="AO25" s="674"/>
      <c r="AP25" s="631" t="s">
        <v>294</v>
      </c>
      <c r="AQ25" s="711"/>
      <c r="AR25" s="711"/>
      <c r="AS25" s="711"/>
      <c r="AT25" s="711"/>
      <c r="AU25" s="711"/>
      <c r="AV25" s="711"/>
      <c r="AW25" s="711"/>
      <c r="AX25" s="711"/>
      <c r="AY25" s="711"/>
      <c r="AZ25" s="711"/>
      <c r="BA25" s="711"/>
      <c r="BB25" s="711"/>
      <c r="BC25" s="711"/>
      <c r="BD25" s="711"/>
      <c r="BE25" s="711"/>
      <c r="BF25" s="712"/>
      <c r="BG25" s="634" t="s">
        <v>130</v>
      </c>
      <c r="BH25" s="635"/>
      <c r="BI25" s="635"/>
      <c r="BJ25" s="635"/>
      <c r="BK25" s="635"/>
      <c r="BL25" s="635"/>
      <c r="BM25" s="635"/>
      <c r="BN25" s="636"/>
      <c r="BO25" s="672" t="s">
        <v>247</v>
      </c>
      <c r="BP25" s="672"/>
      <c r="BQ25" s="672"/>
      <c r="BR25" s="672"/>
      <c r="BS25" s="673" t="s">
        <v>130</v>
      </c>
      <c r="BT25" s="673"/>
      <c r="BU25" s="673"/>
      <c r="BV25" s="673"/>
      <c r="BW25" s="673"/>
      <c r="BX25" s="673"/>
      <c r="BY25" s="673"/>
      <c r="BZ25" s="673"/>
      <c r="CA25" s="673"/>
      <c r="CB25" s="713"/>
      <c r="CD25" s="631" t="s">
        <v>295</v>
      </c>
      <c r="CE25" s="632"/>
      <c r="CF25" s="632"/>
      <c r="CG25" s="632"/>
      <c r="CH25" s="632"/>
      <c r="CI25" s="632"/>
      <c r="CJ25" s="632"/>
      <c r="CK25" s="632"/>
      <c r="CL25" s="632"/>
      <c r="CM25" s="632"/>
      <c r="CN25" s="632"/>
      <c r="CO25" s="632"/>
      <c r="CP25" s="632"/>
      <c r="CQ25" s="633"/>
      <c r="CR25" s="634">
        <v>1039852</v>
      </c>
      <c r="CS25" s="647"/>
      <c r="CT25" s="647"/>
      <c r="CU25" s="647"/>
      <c r="CV25" s="647"/>
      <c r="CW25" s="647"/>
      <c r="CX25" s="647"/>
      <c r="CY25" s="648"/>
      <c r="CZ25" s="637">
        <v>14.1</v>
      </c>
      <c r="DA25" s="649"/>
      <c r="DB25" s="649"/>
      <c r="DC25" s="650"/>
      <c r="DD25" s="640">
        <v>875098</v>
      </c>
      <c r="DE25" s="647"/>
      <c r="DF25" s="647"/>
      <c r="DG25" s="647"/>
      <c r="DH25" s="647"/>
      <c r="DI25" s="647"/>
      <c r="DJ25" s="647"/>
      <c r="DK25" s="648"/>
      <c r="DL25" s="640">
        <v>875052</v>
      </c>
      <c r="DM25" s="647"/>
      <c r="DN25" s="647"/>
      <c r="DO25" s="647"/>
      <c r="DP25" s="647"/>
      <c r="DQ25" s="647"/>
      <c r="DR25" s="647"/>
      <c r="DS25" s="647"/>
      <c r="DT25" s="647"/>
      <c r="DU25" s="647"/>
      <c r="DV25" s="648"/>
      <c r="DW25" s="637">
        <v>30.5</v>
      </c>
      <c r="DX25" s="649"/>
      <c r="DY25" s="649"/>
      <c r="DZ25" s="649"/>
      <c r="EA25" s="649"/>
      <c r="EB25" s="649"/>
      <c r="EC25" s="661"/>
    </row>
    <row r="26" spans="2:133" ht="11.25" customHeight="1" x14ac:dyDescent="0.2">
      <c r="B26" s="631" t="s">
        <v>296</v>
      </c>
      <c r="C26" s="632"/>
      <c r="D26" s="632"/>
      <c r="E26" s="632"/>
      <c r="F26" s="632"/>
      <c r="G26" s="632"/>
      <c r="H26" s="632"/>
      <c r="I26" s="632"/>
      <c r="J26" s="632"/>
      <c r="K26" s="632"/>
      <c r="L26" s="632"/>
      <c r="M26" s="632"/>
      <c r="N26" s="632"/>
      <c r="O26" s="632"/>
      <c r="P26" s="632"/>
      <c r="Q26" s="633"/>
      <c r="R26" s="634">
        <v>1817</v>
      </c>
      <c r="S26" s="635"/>
      <c r="T26" s="635"/>
      <c r="U26" s="635"/>
      <c r="V26" s="635"/>
      <c r="W26" s="635"/>
      <c r="X26" s="635"/>
      <c r="Y26" s="636"/>
      <c r="Z26" s="672">
        <v>0</v>
      </c>
      <c r="AA26" s="672"/>
      <c r="AB26" s="672"/>
      <c r="AC26" s="672"/>
      <c r="AD26" s="673">
        <v>1817</v>
      </c>
      <c r="AE26" s="673"/>
      <c r="AF26" s="673"/>
      <c r="AG26" s="673"/>
      <c r="AH26" s="673"/>
      <c r="AI26" s="673"/>
      <c r="AJ26" s="673"/>
      <c r="AK26" s="673"/>
      <c r="AL26" s="637">
        <v>0.1</v>
      </c>
      <c r="AM26" s="638"/>
      <c r="AN26" s="638"/>
      <c r="AO26" s="674"/>
      <c r="AP26" s="631" t="s">
        <v>297</v>
      </c>
      <c r="AQ26" s="711"/>
      <c r="AR26" s="711"/>
      <c r="AS26" s="711"/>
      <c r="AT26" s="711"/>
      <c r="AU26" s="711"/>
      <c r="AV26" s="711"/>
      <c r="AW26" s="711"/>
      <c r="AX26" s="711"/>
      <c r="AY26" s="711"/>
      <c r="AZ26" s="711"/>
      <c r="BA26" s="711"/>
      <c r="BB26" s="711"/>
      <c r="BC26" s="711"/>
      <c r="BD26" s="711"/>
      <c r="BE26" s="711"/>
      <c r="BF26" s="712"/>
      <c r="BG26" s="634" t="s">
        <v>130</v>
      </c>
      <c r="BH26" s="635"/>
      <c r="BI26" s="635"/>
      <c r="BJ26" s="635"/>
      <c r="BK26" s="635"/>
      <c r="BL26" s="635"/>
      <c r="BM26" s="635"/>
      <c r="BN26" s="636"/>
      <c r="BO26" s="672" t="s">
        <v>130</v>
      </c>
      <c r="BP26" s="672"/>
      <c r="BQ26" s="672"/>
      <c r="BR26" s="672"/>
      <c r="BS26" s="673" t="s">
        <v>130</v>
      </c>
      <c r="BT26" s="673"/>
      <c r="BU26" s="673"/>
      <c r="BV26" s="673"/>
      <c r="BW26" s="673"/>
      <c r="BX26" s="673"/>
      <c r="BY26" s="673"/>
      <c r="BZ26" s="673"/>
      <c r="CA26" s="673"/>
      <c r="CB26" s="713"/>
      <c r="CD26" s="631" t="s">
        <v>298</v>
      </c>
      <c r="CE26" s="632"/>
      <c r="CF26" s="632"/>
      <c r="CG26" s="632"/>
      <c r="CH26" s="632"/>
      <c r="CI26" s="632"/>
      <c r="CJ26" s="632"/>
      <c r="CK26" s="632"/>
      <c r="CL26" s="632"/>
      <c r="CM26" s="632"/>
      <c r="CN26" s="632"/>
      <c r="CO26" s="632"/>
      <c r="CP26" s="632"/>
      <c r="CQ26" s="633"/>
      <c r="CR26" s="634">
        <v>578220</v>
      </c>
      <c r="CS26" s="635"/>
      <c r="CT26" s="635"/>
      <c r="CU26" s="635"/>
      <c r="CV26" s="635"/>
      <c r="CW26" s="635"/>
      <c r="CX26" s="635"/>
      <c r="CY26" s="636"/>
      <c r="CZ26" s="637">
        <v>7.9</v>
      </c>
      <c r="DA26" s="649"/>
      <c r="DB26" s="649"/>
      <c r="DC26" s="650"/>
      <c r="DD26" s="640">
        <v>476473</v>
      </c>
      <c r="DE26" s="635"/>
      <c r="DF26" s="635"/>
      <c r="DG26" s="635"/>
      <c r="DH26" s="635"/>
      <c r="DI26" s="635"/>
      <c r="DJ26" s="635"/>
      <c r="DK26" s="636"/>
      <c r="DL26" s="640" t="s">
        <v>130</v>
      </c>
      <c r="DM26" s="635"/>
      <c r="DN26" s="635"/>
      <c r="DO26" s="635"/>
      <c r="DP26" s="635"/>
      <c r="DQ26" s="635"/>
      <c r="DR26" s="635"/>
      <c r="DS26" s="635"/>
      <c r="DT26" s="635"/>
      <c r="DU26" s="635"/>
      <c r="DV26" s="636"/>
      <c r="DW26" s="637" t="s">
        <v>130</v>
      </c>
      <c r="DX26" s="649"/>
      <c r="DY26" s="649"/>
      <c r="DZ26" s="649"/>
      <c r="EA26" s="649"/>
      <c r="EB26" s="649"/>
      <c r="EC26" s="661"/>
    </row>
    <row r="27" spans="2:133" ht="11.25" customHeight="1" x14ac:dyDescent="0.2">
      <c r="B27" s="631" t="s">
        <v>299</v>
      </c>
      <c r="C27" s="632"/>
      <c r="D27" s="632"/>
      <c r="E27" s="632"/>
      <c r="F27" s="632"/>
      <c r="G27" s="632"/>
      <c r="H27" s="632"/>
      <c r="I27" s="632"/>
      <c r="J27" s="632"/>
      <c r="K27" s="632"/>
      <c r="L27" s="632"/>
      <c r="M27" s="632"/>
      <c r="N27" s="632"/>
      <c r="O27" s="632"/>
      <c r="P27" s="632"/>
      <c r="Q27" s="633"/>
      <c r="R27" s="634">
        <v>7141</v>
      </c>
      <c r="S27" s="635"/>
      <c r="T27" s="635"/>
      <c r="U27" s="635"/>
      <c r="V27" s="635"/>
      <c r="W27" s="635"/>
      <c r="X27" s="635"/>
      <c r="Y27" s="636"/>
      <c r="Z27" s="672">
        <v>0.1</v>
      </c>
      <c r="AA27" s="672"/>
      <c r="AB27" s="672"/>
      <c r="AC27" s="672"/>
      <c r="AD27" s="673" t="s">
        <v>130</v>
      </c>
      <c r="AE27" s="673"/>
      <c r="AF27" s="673"/>
      <c r="AG27" s="673"/>
      <c r="AH27" s="673"/>
      <c r="AI27" s="673"/>
      <c r="AJ27" s="673"/>
      <c r="AK27" s="673"/>
      <c r="AL27" s="637" t="s">
        <v>130</v>
      </c>
      <c r="AM27" s="638"/>
      <c r="AN27" s="638"/>
      <c r="AO27" s="674"/>
      <c r="AP27" s="631" t="s">
        <v>300</v>
      </c>
      <c r="AQ27" s="632"/>
      <c r="AR27" s="632"/>
      <c r="AS27" s="632"/>
      <c r="AT27" s="632"/>
      <c r="AU27" s="632"/>
      <c r="AV27" s="632"/>
      <c r="AW27" s="632"/>
      <c r="AX27" s="632"/>
      <c r="AY27" s="632"/>
      <c r="AZ27" s="632"/>
      <c r="BA27" s="632"/>
      <c r="BB27" s="632"/>
      <c r="BC27" s="632"/>
      <c r="BD27" s="632"/>
      <c r="BE27" s="632"/>
      <c r="BF27" s="633"/>
      <c r="BG27" s="634">
        <v>683945</v>
      </c>
      <c r="BH27" s="635"/>
      <c r="BI27" s="635"/>
      <c r="BJ27" s="635"/>
      <c r="BK27" s="635"/>
      <c r="BL27" s="635"/>
      <c r="BM27" s="635"/>
      <c r="BN27" s="636"/>
      <c r="BO27" s="672">
        <v>100</v>
      </c>
      <c r="BP27" s="672"/>
      <c r="BQ27" s="672"/>
      <c r="BR27" s="672"/>
      <c r="BS27" s="673">
        <v>4021</v>
      </c>
      <c r="BT27" s="673"/>
      <c r="BU27" s="673"/>
      <c r="BV27" s="673"/>
      <c r="BW27" s="673"/>
      <c r="BX27" s="673"/>
      <c r="BY27" s="673"/>
      <c r="BZ27" s="673"/>
      <c r="CA27" s="673"/>
      <c r="CB27" s="713"/>
      <c r="CD27" s="631" t="s">
        <v>301</v>
      </c>
      <c r="CE27" s="632"/>
      <c r="CF27" s="632"/>
      <c r="CG27" s="632"/>
      <c r="CH27" s="632"/>
      <c r="CI27" s="632"/>
      <c r="CJ27" s="632"/>
      <c r="CK27" s="632"/>
      <c r="CL27" s="632"/>
      <c r="CM27" s="632"/>
      <c r="CN27" s="632"/>
      <c r="CO27" s="632"/>
      <c r="CP27" s="632"/>
      <c r="CQ27" s="633"/>
      <c r="CR27" s="634">
        <v>510490</v>
      </c>
      <c r="CS27" s="647"/>
      <c r="CT27" s="647"/>
      <c r="CU27" s="647"/>
      <c r="CV27" s="647"/>
      <c r="CW27" s="647"/>
      <c r="CX27" s="647"/>
      <c r="CY27" s="648"/>
      <c r="CZ27" s="637">
        <v>6.9</v>
      </c>
      <c r="DA27" s="649"/>
      <c r="DB27" s="649"/>
      <c r="DC27" s="650"/>
      <c r="DD27" s="640">
        <v>147380</v>
      </c>
      <c r="DE27" s="647"/>
      <c r="DF27" s="647"/>
      <c r="DG27" s="647"/>
      <c r="DH27" s="647"/>
      <c r="DI27" s="647"/>
      <c r="DJ27" s="647"/>
      <c r="DK27" s="648"/>
      <c r="DL27" s="640">
        <v>147380</v>
      </c>
      <c r="DM27" s="647"/>
      <c r="DN27" s="647"/>
      <c r="DO27" s="647"/>
      <c r="DP27" s="647"/>
      <c r="DQ27" s="647"/>
      <c r="DR27" s="647"/>
      <c r="DS27" s="647"/>
      <c r="DT27" s="647"/>
      <c r="DU27" s="647"/>
      <c r="DV27" s="648"/>
      <c r="DW27" s="637">
        <v>5.0999999999999996</v>
      </c>
      <c r="DX27" s="649"/>
      <c r="DY27" s="649"/>
      <c r="DZ27" s="649"/>
      <c r="EA27" s="649"/>
      <c r="EB27" s="649"/>
      <c r="EC27" s="661"/>
    </row>
    <row r="28" spans="2:133" ht="11.25" customHeight="1" x14ac:dyDescent="0.2">
      <c r="B28" s="631" t="s">
        <v>302</v>
      </c>
      <c r="C28" s="632"/>
      <c r="D28" s="632"/>
      <c r="E28" s="632"/>
      <c r="F28" s="632"/>
      <c r="G28" s="632"/>
      <c r="H28" s="632"/>
      <c r="I28" s="632"/>
      <c r="J28" s="632"/>
      <c r="K28" s="632"/>
      <c r="L28" s="632"/>
      <c r="M28" s="632"/>
      <c r="N28" s="632"/>
      <c r="O28" s="632"/>
      <c r="P28" s="632"/>
      <c r="Q28" s="633"/>
      <c r="R28" s="634">
        <v>127376</v>
      </c>
      <c r="S28" s="635"/>
      <c r="T28" s="635"/>
      <c r="U28" s="635"/>
      <c r="V28" s="635"/>
      <c r="W28" s="635"/>
      <c r="X28" s="635"/>
      <c r="Y28" s="636"/>
      <c r="Z28" s="672">
        <v>1.7</v>
      </c>
      <c r="AA28" s="672"/>
      <c r="AB28" s="672"/>
      <c r="AC28" s="672"/>
      <c r="AD28" s="673">
        <v>3316</v>
      </c>
      <c r="AE28" s="673"/>
      <c r="AF28" s="673"/>
      <c r="AG28" s="673"/>
      <c r="AH28" s="673"/>
      <c r="AI28" s="673"/>
      <c r="AJ28" s="673"/>
      <c r="AK28" s="673"/>
      <c r="AL28" s="637">
        <v>0.1</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303</v>
      </c>
      <c r="CE28" s="632"/>
      <c r="CF28" s="632"/>
      <c r="CG28" s="632"/>
      <c r="CH28" s="632"/>
      <c r="CI28" s="632"/>
      <c r="CJ28" s="632"/>
      <c r="CK28" s="632"/>
      <c r="CL28" s="632"/>
      <c r="CM28" s="632"/>
      <c r="CN28" s="632"/>
      <c r="CO28" s="632"/>
      <c r="CP28" s="632"/>
      <c r="CQ28" s="633"/>
      <c r="CR28" s="634">
        <v>207353</v>
      </c>
      <c r="CS28" s="635"/>
      <c r="CT28" s="635"/>
      <c r="CU28" s="635"/>
      <c r="CV28" s="635"/>
      <c r="CW28" s="635"/>
      <c r="CX28" s="635"/>
      <c r="CY28" s="636"/>
      <c r="CZ28" s="637">
        <v>2.8</v>
      </c>
      <c r="DA28" s="649"/>
      <c r="DB28" s="649"/>
      <c r="DC28" s="650"/>
      <c r="DD28" s="640">
        <v>206410</v>
      </c>
      <c r="DE28" s="635"/>
      <c r="DF28" s="635"/>
      <c r="DG28" s="635"/>
      <c r="DH28" s="635"/>
      <c r="DI28" s="635"/>
      <c r="DJ28" s="635"/>
      <c r="DK28" s="636"/>
      <c r="DL28" s="640">
        <v>206410</v>
      </c>
      <c r="DM28" s="635"/>
      <c r="DN28" s="635"/>
      <c r="DO28" s="635"/>
      <c r="DP28" s="635"/>
      <c r="DQ28" s="635"/>
      <c r="DR28" s="635"/>
      <c r="DS28" s="635"/>
      <c r="DT28" s="635"/>
      <c r="DU28" s="635"/>
      <c r="DV28" s="636"/>
      <c r="DW28" s="637">
        <v>7.2</v>
      </c>
      <c r="DX28" s="649"/>
      <c r="DY28" s="649"/>
      <c r="DZ28" s="649"/>
      <c r="EA28" s="649"/>
      <c r="EB28" s="649"/>
      <c r="EC28" s="661"/>
    </row>
    <row r="29" spans="2:133" ht="11.25" customHeight="1" x14ac:dyDescent="0.2">
      <c r="B29" s="631" t="s">
        <v>304</v>
      </c>
      <c r="C29" s="632"/>
      <c r="D29" s="632"/>
      <c r="E29" s="632"/>
      <c r="F29" s="632"/>
      <c r="G29" s="632"/>
      <c r="H29" s="632"/>
      <c r="I29" s="632"/>
      <c r="J29" s="632"/>
      <c r="K29" s="632"/>
      <c r="L29" s="632"/>
      <c r="M29" s="632"/>
      <c r="N29" s="632"/>
      <c r="O29" s="632"/>
      <c r="P29" s="632"/>
      <c r="Q29" s="633"/>
      <c r="R29" s="634">
        <v>24088</v>
      </c>
      <c r="S29" s="635"/>
      <c r="T29" s="635"/>
      <c r="U29" s="635"/>
      <c r="V29" s="635"/>
      <c r="W29" s="635"/>
      <c r="X29" s="635"/>
      <c r="Y29" s="636"/>
      <c r="Z29" s="672">
        <v>0.3</v>
      </c>
      <c r="AA29" s="672"/>
      <c r="AB29" s="672"/>
      <c r="AC29" s="672"/>
      <c r="AD29" s="673" t="s">
        <v>130</v>
      </c>
      <c r="AE29" s="673"/>
      <c r="AF29" s="673"/>
      <c r="AG29" s="673"/>
      <c r="AH29" s="673"/>
      <c r="AI29" s="673"/>
      <c r="AJ29" s="673"/>
      <c r="AK29" s="673"/>
      <c r="AL29" s="637" t="s">
        <v>130</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305</v>
      </c>
      <c r="CE29" s="654"/>
      <c r="CF29" s="631" t="s">
        <v>71</v>
      </c>
      <c r="CG29" s="632"/>
      <c r="CH29" s="632"/>
      <c r="CI29" s="632"/>
      <c r="CJ29" s="632"/>
      <c r="CK29" s="632"/>
      <c r="CL29" s="632"/>
      <c r="CM29" s="632"/>
      <c r="CN29" s="632"/>
      <c r="CO29" s="632"/>
      <c r="CP29" s="632"/>
      <c r="CQ29" s="633"/>
      <c r="CR29" s="634">
        <v>207353</v>
      </c>
      <c r="CS29" s="647"/>
      <c r="CT29" s="647"/>
      <c r="CU29" s="647"/>
      <c r="CV29" s="647"/>
      <c r="CW29" s="647"/>
      <c r="CX29" s="647"/>
      <c r="CY29" s="648"/>
      <c r="CZ29" s="637">
        <v>2.8</v>
      </c>
      <c r="DA29" s="649"/>
      <c r="DB29" s="649"/>
      <c r="DC29" s="650"/>
      <c r="DD29" s="640">
        <v>206410</v>
      </c>
      <c r="DE29" s="647"/>
      <c r="DF29" s="647"/>
      <c r="DG29" s="647"/>
      <c r="DH29" s="647"/>
      <c r="DI29" s="647"/>
      <c r="DJ29" s="647"/>
      <c r="DK29" s="648"/>
      <c r="DL29" s="640">
        <v>206410</v>
      </c>
      <c r="DM29" s="647"/>
      <c r="DN29" s="647"/>
      <c r="DO29" s="647"/>
      <c r="DP29" s="647"/>
      <c r="DQ29" s="647"/>
      <c r="DR29" s="647"/>
      <c r="DS29" s="647"/>
      <c r="DT29" s="647"/>
      <c r="DU29" s="647"/>
      <c r="DV29" s="648"/>
      <c r="DW29" s="637">
        <v>7.2</v>
      </c>
      <c r="DX29" s="649"/>
      <c r="DY29" s="649"/>
      <c r="DZ29" s="649"/>
      <c r="EA29" s="649"/>
      <c r="EB29" s="649"/>
      <c r="EC29" s="661"/>
    </row>
    <row r="30" spans="2:133" ht="11.25" customHeight="1" x14ac:dyDescent="0.2">
      <c r="B30" s="631" t="s">
        <v>306</v>
      </c>
      <c r="C30" s="632"/>
      <c r="D30" s="632"/>
      <c r="E30" s="632"/>
      <c r="F30" s="632"/>
      <c r="G30" s="632"/>
      <c r="H30" s="632"/>
      <c r="I30" s="632"/>
      <c r="J30" s="632"/>
      <c r="K30" s="632"/>
      <c r="L30" s="632"/>
      <c r="M30" s="632"/>
      <c r="N30" s="632"/>
      <c r="O30" s="632"/>
      <c r="P30" s="632"/>
      <c r="Q30" s="633"/>
      <c r="R30" s="634">
        <v>476616</v>
      </c>
      <c r="S30" s="635"/>
      <c r="T30" s="635"/>
      <c r="U30" s="635"/>
      <c r="V30" s="635"/>
      <c r="W30" s="635"/>
      <c r="X30" s="635"/>
      <c r="Y30" s="636"/>
      <c r="Z30" s="672">
        <v>6.2</v>
      </c>
      <c r="AA30" s="672"/>
      <c r="AB30" s="672"/>
      <c r="AC30" s="672"/>
      <c r="AD30" s="673" t="s">
        <v>130</v>
      </c>
      <c r="AE30" s="673"/>
      <c r="AF30" s="673"/>
      <c r="AG30" s="673"/>
      <c r="AH30" s="673"/>
      <c r="AI30" s="673"/>
      <c r="AJ30" s="673"/>
      <c r="AK30" s="673"/>
      <c r="AL30" s="637" t="s">
        <v>130</v>
      </c>
      <c r="AM30" s="638"/>
      <c r="AN30" s="638"/>
      <c r="AO30" s="674"/>
      <c r="AP30" s="686" t="s">
        <v>223</v>
      </c>
      <c r="AQ30" s="687"/>
      <c r="AR30" s="687"/>
      <c r="AS30" s="687"/>
      <c r="AT30" s="687"/>
      <c r="AU30" s="687"/>
      <c r="AV30" s="687"/>
      <c r="AW30" s="687"/>
      <c r="AX30" s="687"/>
      <c r="AY30" s="687"/>
      <c r="AZ30" s="687"/>
      <c r="BA30" s="687"/>
      <c r="BB30" s="687"/>
      <c r="BC30" s="687"/>
      <c r="BD30" s="687"/>
      <c r="BE30" s="687"/>
      <c r="BF30" s="688"/>
      <c r="BG30" s="686" t="s">
        <v>307</v>
      </c>
      <c r="BH30" s="704"/>
      <c r="BI30" s="704"/>
      <c r="BJ30" s="704"/>
      <c r="BK30" s="704"/>
      <c r="BL30" s="704"/>
      <c r="BM30" s="704"/>
      <c r="BN30" s="704"/>
      <c r="BO30" s="704"/>
      <c r="BP30" s="704"/>
      <c r="BQ30" s="705"/>
      <c r="BR30" s="686" t="s">
        <v>308</v>
      </c>
      <c r="BS30" s="704"/>
      <c r="BT30" s="704"/>
      <c r="BU30" s="704"/>
      <c r="BV30" s="704"/>
      <c r="BW30" s="704"/>
      <c r="BX30" s="704"/>
      <c r="BY30" s="704"/>
      <c r="BZ30" s="704"/>
      <c r="CA30" s="704"/>
      <c r="CB30" s="705"/>
      <c r="CD30" s="655"/>
      <c r="CE30" s="656"/>
      <c r="CF30" s="631" t="s">
        <v>309</v>
      </c>
      <c r="CG30" s="632"/>
      <c r="CH30" s="632"/>
      <c r="CI30" s="632"/>
      <c r="CJ30" s="632"/>
      <c r="CK30" s="632"/>
      <c r="CL30" s="632"/>
      <c r="CM30" s="632"/>
      <c r="CN30" s="632"/>
      <c r="CO30" s="632"/>
      <c r="CP30" s="632"/>
      <c r="CQ30" s="633"/>
      <c r="CR30" s="634">
        <v>203072</v>
      </c>
      <c r="CS30" s="635"/>
      <c r="CT30" s="635"/>
      <c r="CU30" s="635"/>
      <c r="CV30" s="635"/>
      <c r="CW30" s="635"/>
      <c r="CX30" s="635"/>
      <c r="CY30" s="636"/>
      <c r="CZ30" s="637">
        <v>2.8</v>
      </c>
      <c r="DA30" s="649"/>
      <c r="DB30" s="649"/>
      <c r="DC30" s="650"/>
      <c r="DD30" s="640">
        <v>202129</v>
      </c>
      <c r="DE30" s="635"/>
      <c r="DF30" s="635"/>
      <c r="DG30" s="635"/>
      <c r="DH30" s="635"/>
      <c r="DI30" s="635"/>
      <c r="DJ30" s="635"/>
      <c r="DK30" s="636"/>
      <c r="DL30" s="640">
        <v>202129</v>
      </c>
      <c r="DM30" s="635"/>
      <c r="DN30" s="635"/>
      <c r="DO30" s="635"/>
      <c r="DP30" s="635"/>
      <c r="DQ30" s="635"/>
      <c r="DR30" s="635"/>
      <c r="DS30" s="635"/>
      <c r="DT30" s="635"/>
      <c r="DU30" s="635"/>
      <c r="DV30" s="636"/>
      <c r="DW30" s="637">
        <v>7.1</v>
      </c>
      <c r="DX30" s="649"/>
      <c r="DY30" s="649"/>
      <c r="DZ30" s="649"/>
      <c r="EA30" s="649"/>
      <c r="EB30" s="649"/>
      <c r="EC30" s="661"/>
    </row>
    <row r="31" spans="2:133" ht="11.25" customHeight="1" x14ac:dyDescent="0.2">
      <c r="B31" s="701" t="s">
        <v>310</v>
      </c>
      <c r="C31" s="702"/>
      <c r="D31" s="702"/>
      <c r="E31" s="702"/>
      <c r="F31" s="702"/>
      <c r="G31" s="702"/>
      <c r="H31" s="702"/>
      <c r="I31" s="702"/>
      <c r="J31" s="702"/>
      <c r="K31" s="702"/>
      <c r="L31" s="702"/>
      <c r="M31" s="702"/>
      <c r="N31" s="702"/>
      <c r="O31" s="702"/>
      <c r="P31" s="702"/>
      <c r="Q31" s="703"/>
      <c r="R31" s="634" t="s">
        <v>130</v>
      </c>
      <c r="S31" s="635"/>
      <c r="T31" s="635"/>
      <c r="U31" s="635"/>
      <c r="V31" s="635"/>
      <c r="W31" s="635"/>
      <c r="X31" s="635"/>
      <c r="Y31" s="636"/>
      <c r="Z31" s="672" t="s">
        <v>130</v>
      </c>
      <c r="AA31" s="672"/>
      <c r="AB31" s="672"/>
      <c r="AC31" s="672"/>
      <c r="AD31" s="673" t="s">
        <v>130</v>
      </c>
      <c r="AE31" s="673"/>
      <c r="AF31" s="673"/>
      <c r="AG31" s="673"/>
      <c r="AH31" s="673"/>
      <c r="AI31" s="673"/>
      <c r="AJ31" s="673"/>
      <c r="AK31" s="673"/>
      <c r="AL31" s="637" t="s">
        <v>130</v>
      </c>
      <c r="AM31" s="638"/>
      <c r="AN31" s="638"/>
      <c r="AO31" s="674"/>
      <c r="AP31" s="706" t="s">
        <v>311</v>
      </c>
      <c r="AQ31" s="707"/>
      <c r="AR31" s="707"/>
      <c r="AS31" s="707"/>
      <c r="AT31" s="708" t="s">
        <v>312</v>
      </c>
      <c r="AU31" s="212"/>
      <c r="AV31" s="212"/>
      <c r="AW31" s="212"/>
      <c r="AX31" s="692" t="s">
        <v>187</v>
      </c>
      <c r="AY31" s="693"/>
      <c r="AZ31" s="693"/>
      <c r="BA31" s="693"/>
      <c r="BB31" s="693"/>
      <c r="BC31" s="693"/>
      <c r="BD31" s="693"/>
      <c r="BE31" s="693"/>
      <c r="BF31" s="694"/>
      <c r="BG31" s="696">
        <v>99.7</v>
      </c>
      <c r="BH31" s="697"/>
      <c r="BI31" s="697"/>
      <c r="BJ31" s="697"/>
      <c r="BK31" s="697"/>
      <c r="BL31" s="697"/>
      <c r="BM31" s="698">
        <v>99.6</v>
      </c>
      <c r="BN31" s="697"/>
      <c r="BO31" s="697"/>
      <c r="BP31" s="697"/>
      <c r="BQ31" s="699"/>
      <c r="BR31" s="696">
        <v>99.8</v>
      </c>
      <c r="BS31" s="697"/>
      <c r="BT31" s="697"/>
      <c r="BU31" s="697"/>
      <c r="BV31" s="697"/>
      <c r="BW31" s="697"/>
      <c r="BX31" s="698">
        <v>99.7</v>
      </c>
      <c r="BY31" s="697"/>
      <c r="BZ31" s="697"/>
      <c r="CA31" s="697"/>
      <c r="CB31" s="699"/>
      <c r="CD31" s="655"/>
      <c r="CE31" s="656"/>
      <c r="CF31" s="631" t="s">
        <v>313</v>
      </c>
      <c r="CG31" s="632"/>
      <c r="CH31" s="632"/>
      <c r="CI31" s="632"/>
      <c r="CJ31" s="632"/>
      <c r="CK31" s="632"/>
      <c r="CL31" s="632"/>
      <c r="CM31" s="632"/>
      <c r="CN31" s="632"/>
      <c r="CO31" s="632"/>
      <c r="CP31" s="632"/>
      <c r="CQ31" s="633"/>
      <c r="CR31" s="634">
        <v>4281</v>
      </c>
      <c r="CS31" s="647"/>
      <c r="CT31" s="647"/>
      <c r="CU31" s="647"/>
      <c r="CV31" s="647"/>
      <c r="CW31" s="647"/>
      <c r="CX31" s="647"/>
      <c r="CY31" s="648"/>
      <c r="CZ31" s="637">
        <v>0.1</v>
      </c>
      <c r="DA31" s="649"/>
      <c r="DB31" s="649"/>
      <c r="DC31" s="650"/>
      <c r="DD31" s="640">
        <v>4281</v>
      </c>
      <c r="DE31" s="647"/>
      <c r="DF31" s="647"/>
      <c r="DG31" s="647"/>
      <c r="DH31" s="647"/>
      <c r="DI31" s="647"/>
      <c r="DJ31" s="647"/>
      <c r="DK31" s="648"/>
      <c r="DL31" s="640">
        <v>4281</v>
      </c>
      <c r="DM31" s="647"/>
      <c r="DN31" s="647"/>
      <c r="DO31" s="647"/>
      <c r="DP31" s="647"/>
      <c r="DQ31" s="647"/>
      <c r="DR31" s="647"/>
      <c r="DS31" s="647"/>
      <c r="DT31" s="647"/>
      <c r="DU31" s="647"/>
      <c r="DV31" s="648"/>
      <c r="DW31" s="637">
        <v>0.1</v>
      </c>
      <c r="DX31" s="649"/>
      <c r="DY31" s="649"/>
      <c r="DZ31" s="649"/>
      <c r="EA31" s="649"/>
      <c r="EB31" s="649"/>
      <c r="EC31" s="661"/>
    </row>
    <row r="32" spans="2:133" ht="11.25" customHeight="1" x14ac:dyDescent="0.2">
      <c r="B32" s="631" t="s">
        <v>314</v>
      </c>
      <c r="C32" s="632"/>
      <c r="D32" s="632"/>
      <c r="E32" s="632"/>
      <c r="F32" s="632"/>
      <c r="G32" s="632"/>
      <c r="H32" s="632"/>
      <c r="I32" s="632"/>
      <c r="J32" s="632"/>
      <c r="K32" s="632"/>
      <c r="L32" s="632"/>
      <c r="M32" s="632"/>
      <c r="N32" s="632"/>
      <c r="O32" s="632"/>
      <c r="P32" s="632"/>
      <c r="Q32" s="633"/>
      <c r="R32" s="634">
        <v>3048898</v>
      </c>
      <c r="S32" s="635"/>
      <c r="T32" s="635"/>
      <c r="U32" s="635"/>
      <c r="V32" s="635"/>
      <c r="W32" s="635"/>
      <c r="X32" s="635"/>
      <c r="Y32" s="636"/>
      <c r="Z32" s="672">
        <v>39.799999999999997</v>
      </c>
      <c r="AA32" s="672"/>
      <c r="AB32" s="672"/>
      <c r="AC32" s="672"/>
      <c r="AD32" s="673" t="s">
        <v>130</v>
      </c>
      <c r="AE32" s="673"/>
      <c r="AF32" s="673"/>
      <c r="AG32" s="673"/>
      <c r="AH32" s="673"/>
      <c r="AI32" s="673"/>
      <c r="AJ32" s="673"/>
      <c r="AK32" s="673"/>
      <c r="AL32" s="637" t="s">
        <v>130</v>
      </c>
      <c r="AM32" s="638"/>
      <c r="AN32" s="638"/>
      <c r="AO32" s="674"/>
      <c r="AP32" s="675"/>
      <c r="AQ32" s="676"/>
      <c r="AR32" s="676"/>
      <c r="AS32" s="676"/>
      <c r="AT32" s="709"/>
      <c r="AU32" s="208" t="s">
        <v>315</v>
      </c>
      <c r="AX32" s="631" t="s">
        <v>316</v>
      </c>
      <c r="AY32" s="632"/>
      <c r="AZ32" s="632"/>
      <c r="BA32" s="632"/>
      <c r="BB32" s="632"/>
      <c r="BC32" s="632"/>
      <c r="BD32" s="632"/>
      <c r="BE32" s="632"/>
      <c r="BF32" s="633"/>
      <c r="BG32" s="700">
        <v>99.5</v>
      </c>
      <c r="BH32" s="647"/>
      <c r="BI32" s="647"/>
      <c r="BJ32" s="647"/>
      <c r="BK32" s="647"/>
      <c r="BL32" s="647"/>
      <c r="BM32" s="638">
        <v>99.4</v>
      </c>
      <c r="BN32" s="647"/>
      <c r="BO32" s="647"/>
      <c r="BP32" s="647"/>
      <c r="BQ32" s="670"/>
      <c r="BR32" s="700">
        <v>99.7</v>
      </c>
      <c r="BS32" s="647"/>
      <c r="BT32" s="647"/>
      <c r="BU32" s="647"/>
      <c r="BV32" s="647"/>
      <c r="BW32" s="647"/>
      <c r="BX32" s="638">
        <v>99.5</v>
      </c>
      <c r="BY32" s="647"/>
      <c r="BZ32" s="647"/>
      <c r="CA32" s="647"/>
      <c r="CB32" s="670"/>
      <c r="CD32" s="657"/>
      <c r="CE32" s="658"/>
      <c r="CF32" s="631" t="s">
        <v>317</v>
      </c>
      <c r="CG32" s="632"/>
      <c r="CH32" s="632"/>
      <c r="CI32" s="632"/>
      <c r="CJ32" s="632"/>
      <c r="CK32" s="632"/>
      <c r="CL32" s="632"/>
      <c r="CM32" s="632"/>
      <c r="CN32" s="632"/>
      <c r="CO32" s="632"/>
      <c r="CP32" s="632"/>
      <c r="CQ32" s="633"/>
      <c r="CR32" s="634" t="s">
        <v>130</v>
      </c>
      <c r="CS32" s="635"/>
      <c r="CT32" s="635"/>
      <c r="CU32" s="635"/>
      <c r="CV32" s="635"/>
      <c r="CW32" s="635"/>
      <c r="CX32" s="635"/>
      <c r="CY32" s="636"/>
      <c r="CZ32" s="637" t="s">
        <v>130</v>
      </c>
      <c r="DA32" s="649"/>
      <c r="DB32" s="649"/>
      <c r="DC32" s="650"/>
      <c r="DD32" s="640" t="s">
        <v>130</v>
      </c>
      <c r="DE32" s="635"/>
      <c r="DF32" s="635"/>
      <c r="DG32" s="635"/>
      <c r="DH32" s="635"/>
      <c r="DI32" s="635"/>
      <c r="DJ32" s="635"/>
      <c r="DK32" s="636"/>
      <c r="DL32" s="640" t="s">
        <v>130</v>
      </c>
      <c r="DM32" s="635"/>
      <c r="DN32" s="635"/>
      <c r="DO32" s="635"/>
      <c r="DP32" s="635"/>
      <c r="DQ32" s="635"/>
      <c r="DR32" s="635"/>
      <c r="DS32" s="635"/>
      <c r="DT32" s="635"/>
      <c r="DU32" s="635"/>
      <c r="DV32" s="636"/>
      <c r="DW32" s="637" t="s">
        <v>130</v>
      </c>
      <c r="DX32" s="649"/>
      <c r="DY32" s="649"/>
      <c r="DZ32" s="649"/>
      <c r="EA32" s="649"/>
      <c r="EB32" s="649"/>
      <c r="EC32" s="661"/>
    </row>
    <row r="33" spans="2:133" ht="11.25" customHeight="1" x14ac:dyDescent="0.2">
      <c r="B33" s="631" t="s">
        <v>318</v>
      </c>
      <c r="C33" s="632"/>
      <c r="D33" s="632"/>
      <c r="E33" s="632"/>
      <c r="F33" s="632"/>
      <c r="G33" s="632"/>
      <c r="H33" s="632"/>
      <c r="I33" s="632"/>
      <c r="J33" s="632"/>
      <c r="K33" s="632"/>
      <c r="L33" s="632"/>
      <c r="M33" s="632"/>
      <c r="N33" s="632"/>
      <c r="O33" s="632"/>
      <c r="P33" s="632"/>
      <c r="Q33" s="633"/>
      <c r="R33" s="634">
        <v>42402</v>
      </c>
      <c r="S33" s="635"/>
      <c r="T33" s="635"/>
      <c r="U33" s="635"/>
      <c r="V33" s="635"/>
      <c r="W33" s="635"/>
      <c r="X33" s="635"/>
      <c r="Y33" s="636"/>
      <c r="Z33" s="672">
        <v>0.6</v>
      </c>
      <c r="AA33" s="672"/>
      <c r="AB33" s="672"/>
      <c r="AC33" s="672"/>
      <c r="AD33" s="673">
        <v>9931</v>
      </c>
      <c r="AE33" s="673"/>
      <c r="AF33" s="673"/>
      <c r="AG33" s="673"/>
      <c r="AH33" s="673"/>
      <c r="AI33" s="673"/>
      <c r="AJ33" s="673"/>
      <c r="AK33" s="673"/>
      <c r="AL33" s="637">
        <v>0.4</v>
      </c>
      <c r="AM33" s="638"/>
      <c r="AN33" s="638"/>
      <c r="AO33" s="674"/>
      <c r="AP33" s="677"/>
      <c r="AQ33" s="678"/>
      <c r="AR33" s="678"/>
      <c r="AS33" s="678"/>
      <c r="AT33" s="710"/>
      <c r="AU33" s="213"/>
      <c r="AV33" s="213"/>
      <c r="AW33" s="213"/>
      <c r="AX33" s="615" t="s">
        <v>319</v>
      </c>
      <c r="AY33" s="616"/>
      <c r="AZ33" s="616"/>
      <c r="BA33" s="616"/>
      <c r="BB33" s="616"/>
      <c r="BC33" s="616"/>
      <c r="BD33" s="616"/>
      <c r="BE33" s="616"/>
      <c r="BF33" s="617"/>
      <c r="BG33" s="695">
        <v>99.6</v>
      </c>
      <c r="BH33" s="619"/>
      <c r="BI33" s="619"/>
      <c r="BJ33" s="619"/>
      <c r="BK33" s="619"/>
      <c r="BL33" s="619"/>
      <c r="BM33" s="665">
        <v>99.4</v>
      </c>
      <c r="BN33" s="619"/>
      <c r="BO33" s="619"/>
      <c r="BP33" s="619"/>
      <c r="BQ33" s="682"/>
      <c r="BR33" s="695">
        <v>99.9</v>
      </c>
      <c r="BS33" s="619"/>
      <c r="BT33" s="619"/>
      <c r="BU33" s="619"/>
      <c r="BV33" s="619"/>
      <c r="BW33" s="619"/>
      <c r="BX33" s="665">
        <v>99.7</v>
      </c>
      <c r="BY33" s="619"/>
      <c r="BZ33" s="619"/>
      <c r="CA33" s="619"/>
      <c r="CB33" s="682"/>
      <c r="CD33" s="631" t="s">
        <v>320</v>
      </c>
      <c r="CE33" s="632"/>
      <c r="CF33" s="632"/>
      <c r="CG33" s="632"/>
      <c r="CH33" s="632"/>
      <c r="CI33" s="632"/>
      <c r="CJ33" s="632"/>
      <c r="CK33" s="632"/>
      <c r="CL33" s="632"/>
      <c r="CM33" s="632"/>
      <c r="CN33" s="632"/>
      <c r="CO33" s="632"/>
      <c r="CP33" s="632"/>
      <c r="CQ33" s="633"/>
      <c r="CR33" s="634">
        <v>4612693</v>
      </c>
      <c r="CS33" s="647"/>
      <c r="CT33" s="647"/>
      <c r="CU33" s="647"/>
      <c r="CV33" s="647"/>
      <c r="CW33" s="647"/>
      <c r="CX33" s="647"/>
      <c r="CY33" s="648"/>
      <c r="CZ33" s="637">
        <v>62.7</v>
      </c>
      <c r="DA33" s="649"/>
      <c r="DB33" s="649"/>
      <c r="DC33" s="650"/>
      <c r="DD33" s="640">
        <v>2281889</v>
      </c>
      <c r="DE33" s="647"/>
      <c r="DF33" s="647"/>
      <c r="DG33" s="647"/>
      <c r="DH33" s="647"/>
      <c r="DI33" s="647"/>
      <c r="DJ33" s="647"/>
      <c r="DK33" s="648"/>
      <c r="DL33" s="640">
        <v>857951</v>
      </c>
      <c r="DM33" s="647"/>
      <c r="DN33" s="647"/>
      <c r="DO33" s="647"/>
      <c r="DP33" s="647"/>
      <c r="DQ33" s="647"/>
      <c r="DR33" s="647"/>
      <c r="DS33" s="647"/>
      <c r="DT33" s="647"/>
      <c r="DU33" s="647"/>
      <c r="DV33" s="648"/>
      <c r="DW33" s="637">
        <v>29.9</v>
      </c>
      <c r="DX33" s="649"/>
      <c r="DY33" s="649"/>
      <c r="DZ33" s="649"/>
      <c r="EA33" s="649"/>
      <c r="EB33" s="649"/>
      <c r="EC33" s="661"/>
    </row>
    <row r="34" spans="2:133" ht="11.25" customHeight="1" x14ac:dyDescent="0.2">
      <c r="B34" s="631" t="s">
        <v>321</v>
      </c>
      <c r="C34" s="632"/>
      <c r="D34" s="632"/>
      <c r="E34" s="632"/>
      <c r="F34" s="632"/>
      <c r="G34" s="632"/>
      <c r="H34" s="632"/>
      <c r="I34" s="632"/>
      <c r="J34" s="632"/>
      <c r="K34" s="632"/>
      <c r="L34" s="632"/>
      <c r="M34" s="632"/>
      <c r="N34" s="632"/>
      <c r="O34" s="632"/>
      <c r="P34" s="632"/>
      <c r="Q34" s="633"/>
      <c r="R34" s="634">
        <v>59341</v>
      </c>
      <c r="S34" s="635"/>
      <c r="T34" s="635"/>
      <c r="U34" s="635"/>
      <c r="V34" s="635"/>
      <c r="W34" s="635"/>
      <c r="X34" s="635"/>
      <c r="Y34" s="636"/>
      <c r="Z34" s="672">
        <v>0.8</v>
      </c>
      <c r="AA34" s="672"/>
      <c r="AB34" s="672"/>
      <c r="AC34" s="672"/>
      <c r="AD34" s="673" t="s">
        <v>130</v>
      </c>
      <c r="AE34" s="673"/>
      <c r="AF34" s="673"/>
      <c r="AG34" s="673"/>
      <c r="AH34" s="673"/>
      <c r="AI34" s="673"/>
      <c r="AJ34" s="673"/>
      <c r="AK34" s="673"/>
      <c r="AL34" s="637" t="s">
        <v>130</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322</v>
      </c>
      <c r="CE34" s="632"/>
      <c r="CF34" s="632"/>
      <c r="CG34" s="632"/>
      <c r="CH34" s="632"/>
      <c r="CI34" s="632"/>
      <c r="CJ34" s="632"/>
      <c r="CK34" s="632"/>
      <c r="CL34" s="632"/>
      <c r="CM34" s="632"/>
      <c r="CN34" s="632"/>
      <c r="CO34" s="632"/>
      <c r="CP34" s="632"/>
      <c r="CQ34" s="633"/>
      <c r="CR34" s="634">
        <v>1620481</v>
      </c>
      <c r="CS34" s="635"/>
      <c r="CT34" s="635"/>
      <c r="CU34" s="635"/>
      <c r="CV34" s="635"/>
      <c r="CW34" s="635"/>
      <c r="CX34" s="635"/>
      <c r="CY34" s="636"/>
      <c r="CZ34" s="637">
        <v>22</v>
      </c>
      <c r="DA34" s="649"/>
      <c r="DB34" s="649"/>
      <c r="DC34" s="650"/>
      <c r="DD34" s="640">
        <v>416413</v>
      </c>
      <c r="DE34" s="635"/>
      <c r="DF34" s="635"/>
      <c r="DG34" s="635"/>
      <c r="DH34" s="635"/>
      <c r="DI34" s="635"/>
      <c r="DJ34" s="635"/>
      <c r="DK34" s="636"/>
      <c r="DL34" s="640">
        <v>285214</v>
      </c>
      <c r="DM34" s="635"/>
      <c r="DN34" s="635"/>
      <c r="DO34" s="635"/>
      <c r="DP34" s="635"/>
      <c r="DQ34" s="635"/>
      <c r="DR34" s="635"/>
      <c r="DS34" s="635"/>
      <c r="DT34" s="635"/>
      <c r="DU34" s="635"/>
      <c r="DV34" s="636"/>
      <c r="DW34" s="637">
        <v>10</v>
      </c>
      <c r="DX34" s="649"/>
      <c r="DY34" s="649"/>
      <c r="DZ34" s="649"/>
      <c r="EA34" s="649"/>
      <c r="EB34" s="649"/>
      <c r="EC34" s="661"/>
    </row>
    <row r="35" spans="2:133" ht="11.25" customHeight="1" x14ac:dyDescent="0.2">
      <c r="B35" s="631" t="s">
        <v>323</v>
      </c>
      <c r="C35" s="632"/>
      <c r="D35" s="632"/>
      <c r="E35" s="632"/>
      <c r="F35" s="632"/>
      <c r="G35" s="632"/>
      <c r="H35" s="632"/>
      <c r="I35" s="632"/>
      <c r="J35" s="632"/>
      <c r="K35" s="632"/>
      <c r="L35" s="632"/>
      <c r="M35" s="632"/>
      <c r="N35" s="632"/>
      <c r="O35" s="632"/>
      <c r="P35" s="632"/>
      <c r="Q35" s="633"/>
      <c r="R35" s="634">
        <v>124825</v>
      </c>
      <c r="S35" s="635"/>
      <c r="T35" s="635"/>
      <c r="U35" s="635"/>
      <c r="V35" s="635"/>
      <c r="W35" s="635"/>
      <c r="X35" s="635"/>
      <c r="Y35" s="636"/>
      <c r="Z35" s="672">
        <v>1.6</v>
      </c>
      <c r="AA35" s="672"/>
      <c r="AB35" s="672"/>
      <c r="AC35" s="672"/>
      <c r="AD35" s="673" t="s">
        <v>130</v>
      </c>
      <c r="AE35" s="673"/>
      <c r="AF35" s="673"/>
      <c r="AG35" s="673"/>
      <c r="AH35" s="673"/>
      <c r="AI35" s="673"/>
      <c r="AJ35" s="673"/>
      <c r="AK35" s="673"/>
      <c r="AL35" s="637" t="s">
        <v>130</v>
      </c>
      <c r="AM35" s="638"/>
      <c r="AN35" s="638"/>
      <c r="AO35" s="674"/>
      <c r="AP35" s="216"/>
      <c r="AQ35" s="686" t="s">
        <v>324</v>
      </c>
      <c r="AR35" s="687"/>
      <c r="AS35" s="687"/>
      <c r="AT35" s="687"/>
      <c r="AU35" s="687"/>
      <c r="AV35" s="687"/>
      <c r="AW35" s="687"/>
      <c r="AX35" s="687"/>
      <c r="AY35" s="687"/>
      <c r="AZ35" s="687"/>
      <c r="BA35" s="687"/>
      <c r="BB35" s="687"/>
      <c r="BC35" s="687"/>
      <c r="BD35" s="687"/>
      <c r="BE35" s="687"/>
      <c r="BF35" s="688"/>
      <c r="BG35" s="686" t="s">
        <v>325</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326</v>
      </c>
      <c r="CE35" s="632"/>
      <c r="CF35" s="632"/>
      <c r="CG35" s="632"/>
      <c r="CH35" s="632"/>
      <c r="CI35" s="632"/>
      <c r="CJ35" s="632"/>
      <c r="CK35" s="632"/>
      <c r="CL35" s="632"/>
      <c r="CM35" s="632"/>
      <c r="CN35" s="632"/>
      <c r="CO35" s="632"/>
      <c r="CP35" s="632"/>
      <c r="CQ35" s="633"/>
      <c r="CR35" s="634">
        <v>92303</v>
      </c>
      <c r="CS35" s="647"/>
      <c r="CT35" s="647"/>
      <c r="CU35" s="647"/>
      <c r="CV35" s="647"/>
      <c r="CW35" s="647"/>
      <c r="CX35" s="647"/>
      <c r="CY35" s="648"/>
      <c r="CZ35" s="637">
        <v>1.3</v>
      </c>
      <c r="DA35" s="649"/>
      <c r="DB35" s="649"/>
      <c r="DC35" s="650"/>
      <c r="DD35" s="640">
        <v>45644</v>
      </c>
      <c r="DE35" s="647"/>
      <c r="DF35" s="647"/>
      <c r="DG35" s="647"/>
      <c r="DH35" s="647"/>
      <c r="DI35" s="647"/>
      <c r="DJ35" s="647"/>
      <c r="DK35" s="648"/>
      <c r="DL35" s="640">
        <v>45644</v>
      </c>
      <c r="DM35" s="647"/>
      <c r="DN35" s="647"/>
      <c r="DO35" s="647"/>
      <c r="DP35" s="647"/>
      <c r="DQ35" s="647"/>
      <c r="DR35" s="647"/>
      <c r="DS35" s="647"/>
      <c r="DT35" s="647"/>
      <c r="DU35" s="647"/>
      <c r="DV35" s="648"/>
      <c r="DW35" s="637">
        <v>1.6</v>
      </c>
      <c r="DX35" s="649"/>
      <c r="DY35" s="649"/>
      <c r="DZ35" s="649"/>
      <c r="EA35" s="649"/>
      <c r="EB35" s="649"/>
      <c r="EC35" s="661"/>
    </row>
    <row r="36" spans="2:133" ht="11.25" customHeight="1" x14ac:dyDescent="0.2">
      <c r="B36" s="631" t="s">
        <v>327</v>
      </c>
      <c r="C36" s="632"/>
      <c r="D36" s="632"/>
      <c r="E36" s="632"/>
      <c r="F36" s="632"/>
      <c r="G36" s="632"/>
      <c r="H36" s="632"/>
      <c r="I36" s="632"/>
      <c r="J36" s="632"/>
      <c r="K36" s="632"/>
      <c r="L36" s="632"/>
      <c r="M36" s="632"/>
      <c r="N36" s="632"/>
      <c r="O36" s="632"/>
      <c r="P36" s="632"/>
      <c r="Q36" s="633"/>
      <c r="R36" s="634">
        <v>400290</v>
      </c>
      <c r="S36" s="635"/>
      <c r="T36" s="635"/>
      <c r="U36" s="635"/>
      <c r="V36" s="635"/>
      <c r="W36" s="635"/>
      <c r="X36" s="635"/>
      <c r="Y36" s="636"/>
      <c r="Z36" s="672">
        <v>5.2</v>
      </c>
      <c r="AA36" s="672"/>
      <c r="AB36" s="672"/>
      <c r="AC36" s="672"/>
      <c r="AD36" s="673" t="s">
        <v>130</v>
      </c>
      <c r="AE36" s="673"/>
      <c r="AF36" s="673"/>
      <c r="AG36" s="673"/>
      <c r="AH36" s="673"/>
      <c r="AI36" s="673"/>
      <c r="AJ36" s="673"/>
      <c r="AK36" s="673"/>
      <c r="AL36" s="637" t="s">
        <v>130</v>
      </c>
      <c r="AM36" s="638"/>
      <c r="AN36" s="638"/>
      <c r="AO36" s="674"/>
      <c r="AP36" s="216"/>
      <c r="AQ36" s="683" t="s">
        <v>328</v>
      </c>
      <c r="AR36" s="684"/>
      <c r="AS36" s="684"/>
      <c r="AT36" s="684"/>
      <c r="AU36" s="684"/>
      <c r="AV36" s="684"/>
      <c r="AW36" s="684"/>
      <c r="AX36" s="684"/>
      <c r="AY36" s="685"/>
      <c r="AZ36" s="689">
        <v>1059414</v>
      </c>
      <c r="BA36" s="690"/>
      <c r="BB36" s="690"/>
      <c r="BC36" s="690"/>
      <c r="BD36" s="690"/>
      <c r="BE36" s="690"/>
      <c r="BF36" s="691"/>
      <c r="BG36" s="692" t="s">
        <v>329</v>
      </c>
      <c r="BH36" s="693"/>
      <c r="BI36" s="693"/>
      <c r="BJ36" s="693"/>
      <c r="BK36" s="693"/>
      <c r="BL36" s="693"/>
      <c r="BM36" s="693"/>
      <c r="BN36" s="693"/>
      <c r="BO36" s="693"/>
      <c r="BP36" s="693"/>
      <c r="BQ36" s="693"/>
      <c r="BR36" s="693"/>
      <c r="BS36" s="693"/>
      <c r="BT36" s="693"/>
      <c r="BU36" s="694"/>
      <c r="BV36" s="689">
        <v>28786</v>
      </c>
      <c r="BW36" s="690"/>
      <c r="BX36" s="690"/>
      <c r="BY36" s="690"/>
      <c r="BZ36" s="690"/>
      <c r="CA36" s="690"/>
      <c r="CB36" s="691"/>
      <c r="CD36" s="631" t="s">
        <v>330</v>
      </c>
      <c r="CE36" s="632"/>
      <c r="CF36" s="632"/>
      <c r="CG36" s="632"/>
      <c r="CH36" s="632"/>
      <c r="CI36" s="632"/>
      <c r="CJ36" s="632"/>
      <c r="CK36" s="632"/>
      <c r="CL36" s="632"/>
      <c r="CM36" s="632"/>
      <c r="CN36" s="632"/>
      <c r="CO36" s="632"/>
      <c r="CP36" s="632"/>
      <c r="CQ36" s="633"/>
      <c r="CR36" s="634">
        <v>1104995</v>
      </c>
      <c r="CS36" s="635"/>
      <c r="CT36" s="635"/>
      <c r="CU36" s="635"/>
      <c r="CV36" s="635"/>
      <c r="CW36" s="635"/>
      <c r="CX36" s="635"/>
      <c r="CY36" s="636"/>
      <c r="CZ36" s="637">
        <v>15</v>
      </c>
      <c r="DA36" s="649"/>
      <c r="DB36" s="649"/>
      <c r="DC36" s="650"/>
      <c r="DD36" s="640">
        <v>292110</v>
      </c>
      <c r="DE36" s="635"/>
      <c r="DF36" s="635"/>
      <c r="DG36" s="635"/>
      <c r="DH36" s="635"/>
      <c r="DI36" s="635"/>
      <c r="DJ36" s="635"/>
      <c r="DK36" s="636"/>
      <c r="DL36" s="640">
        <v>157455</v>
      </c>
      <c r="DM36" s="635"/>
      <c r="DN36" s="635"/>
      <c r="DO36" s="635"/>
      <c r="DP36" s="635"/>
      <c r="DQ36" s="635"/>
      <c r="DR36" s="635"/>
      <c r="DS36" s="635"/>
      <c r="DT36" s="635"/>
      <c r="DU36" s="635"/>
      <c r="DV36" s="636"/>
      <c r="DW36" s="637">
        <v>5.5</v>
      </c>
      <c r="DX36" s="649"/>
      <c r="DY36" s="649"/>
      <c r="DZ36" s="649"/>
      <c r="EA36" s="649"/>
      <c r="EB36" s="649"/>
      <c r="EC36" s="661"/>
    </row>
    <row r="37" spans="2:133" ht="11.25" customHeight="1" x14ac:dyDescent="0.2">
      <c r="B37" s="631" t="s">
        <v>331</v>
      </c>
      <c r="C37" s="632"/>
      <c r="D37" s="632"/>
      <c r="E37" s="632"/>
      <c r="F37" s="632"/>
      <c r="G37" s="632"/>
      <c r="H37" s="632"/>
      <c r="I37" s="632"/>
      <c r="J37" s="632"/>
      <c r="K37" s="632"/>
      <c r="L37" s="632"/>
      <c r="M37" s="632"/>
      <c r="N37" s="632"/>
      <c r="O37" s="632"/>
      <c r="P37" s="632"/>
      <c r="Q37" s="633"/>
      <c r="R37" s="634">
        <v>255500</v>
      </c>
      <c r="S37" s="635"/>
      <c r="T37" s="635"/>
      <c r="U37" s="635"/>
      <c r="V37" s="635"/>
      <c r="W37" s="635"/>
      <c r="X37" s="635"/>
      <c r="Y37" s="636"/>
      <c r="Z37" s="672">
        <v>3.3</v>
      </c>
      <c r="AA37" s="672"/>
      <c r="AB37" s="672"/>
      <c r="AC37" s="672"/>
      <c r="AD37" s="673">
        <v>137</v>
      </c>
      <c r="AE37" s="673"/>
      <c r="AF37" s="673"/>
      <c r="AG37" s="673"/>
      <c r="AH37" s="673"/>
      <c r="AI37" s="673"/>
      <c r="AJ37" s="673"/>
      <c r="AK37" s="673"/>
      <c r="AL37" s="637">
        <v>0</v>
      </c>
      <c r="AM37" s="638"/>
      <c r="AN37" s="638"/>
      <c r="AO37" s="674"/>
      <c r="AQ37" s="667" t="s">
        <v>332</v>
      </c>
      <c r="AR37" s="668"/>
      <c r="AS37" s="668"/>
      <c r="AT37" s="668"/>
      <c r="AU37" s="668"/>
      <c r="AV37" s="668"/>
      <c r="AW37" s="668"/>
      <c r="AX37" s="668"/>
      <c r="AY37" s="669"/>
      <c r="AZ37" s="634">
        <v>561494</v>
      </c>
      <c r="BA37" s="635"/>
      <c r="BB37" s="635"/>
      <c r="BC37" s="635"/>
      <c r="BD37" s="647"/>
      <c r="BE37" s="647"/>
      <c r="BF37" s="670"/>
      <c r="BG37" s="631" t="s">
        <v>333</v>
      </c>
      <c r="BH37" s="632"/>
      <c r="BI37" s="632"/>
      <c r="BJ37" s="632"/>
      <c r="BK37" s="632"/>
      <c r="BL37" s="632"/>
      <c r="BM37" s="632"/>
      <c r="BN37" s="632"/>
      <c r="BO37" s="632"/>
      <c r="BP37" s="632"/>
      <c r="BQ37" s="632"/>
      <c r="BR37" s="632"/>
      <c r="BS37" s="632"/>
      <c r="BT37" s="632"/>
      <c r="BU37" s="633"/>
      <c r="BV37" s="634">
        <v>-10705</v>
      </c>
      <c r="BW37" s="635"/>
      <c r="BX37" s="635"/>
      <c r="BY37" s="635"/>
      <c r="BZ37" s="635"/>
      <c r="CA37" s="635"/>
      <c r="CB37" s="671"/>
      <c r="CD37" s="631" t="s">
        <v>334</v>
      </c>
      <c r="CE37" s="632"/>
      <c r="CF37" s="632"/>
      <c r="CG37" s="632"/>
      <c r="CH37" s="632"/>
      <c r="CI37" s="632"/>
      <c r="CJ37" s="632"/>
      <c r="CK37" s="632"/>
      <c r="CL37" s="632"/>
      <c r="CM37" s="632"/>
      <c r="CN37" s="632"/>
      <c r="CO37" s="632"/>
      <c r="CP37" s="632"/>
      <c r="CQ37" s="633"/>
      <c r="CR37" s="634">
        <v>134430</v>
      </c>
      <c r="CS37" s="647"/>
      <c r="CT37" s="647"/>
      <c r="CU37" s="647"/>
      <c r="CV37" s="647"/>
      <c r="CW37" s="647"/>
      <c r="CX37" s="647"/>
      <c r="CY37" s="648"/>
      <c r="CZ37" s="637">
        <v>1.8</v>
      </c>
      <c r="DA37" s="649"/>
      <c r="DB37" s="649"/>
      <c r="DC37" s="650"/>
      <c r="DD37" s="640">
        <v>8879</v>
      </c>
      <c r="DE37" s="647"/>
      <c r="DF37" s="647"/>
      <c r="DG37" s="647"/>
      <c r="DH37" s="647"/>
      <c r="DI37" s="647"/>
      <c r="DJ37" s="647"/>
      <c r="DK37" s="648"/>
      <c r="DL37" s="640">
        <v>6413</v>
      </c>
      <c r="DM37" s="647"/>
      <c r="DN37" s="647"/>
      <c r="DO37" s="647"/>
      <c r="DP37" s="647"/>
      <c r="DQ37" s="647"/>
      <c r="DR37" s="647"/>
      <c r="DS37" s="647"/>
      <c r="DT37" s="647"/>
      <c r="DU37" s="647"/>
      <c r="DV37" s="648"/>
      <c r="DW37" s="637">
        <v>0.2</v>
      </c>
      <c r="DX37" s="649"/>
      <c r="DY37" s="649"/>
      <c r="DZ37" s="649"/>
      <c r="EA37" s="649"/>
      <c r="EB37" s="649"/>
      <c r="EC37" s="661"/>
    </row>
    <row r="38" spans="2:133" ht="11.25" customHeight="1" x14ac:dyDescent="0.2">
      <c r="B38" s="631" t="s">
        <v>335</v>
      </c>
      <c r="C38" s="632"/>
      <c r="D38" s="632"/>
      <c r="E38" s="632"/>
      <c r="F38" s="632"/>
      <c r="G38" s="632"/>
      <c r="H38" s="632"/>
      <c r="I38" s="632"/>
      <c r="J38" s="632"/>
      <c r="K38" s="632"/>
      <c r="L38" s="632"/>
      <c r="M38" s="632"/>
      <c r="N38" s="632"/>
      <c r="O38" s="632"/>
      <c r="P38" s="632"/>
      <c r="Q38" s="633"/>
      <c r="R38" s="634">
        <v>28791</v>
      </c>
      <c r="S38" s="635"/>
      <c r="T38" s="635"/>
      <c r="U38" s="635"/>
      <c r="V38" s="635"/>
      <c r="W38" s="635"/>
      <c r="X38" s="635"/>
      <c r="Y38" s="636"/>
      <c r="Z38" s="672">
        <v>0.4</v>
      </c>
      <c r="AA38" s="672"/>
      <c r="AB38" s="672"/>
      <c r="AC38" s="672"/>
      <c r="AD38" s="673" t="s">
        <v>130</v>
      </c>
      <c r="AE38" s="673"/>
      <c r="AF38" s="673"/>
      <c r="AG38" s="673"/>
      <c r="AH38" s="673"/>
      <c r="AI38" s="673"/>
      <c r="AJ38" s="673"/>
      <c r="AK38" s="673"/>
      <c r="AL38" s="637" t="s">
        <v>130</v>
      </c>
      <c r="AM38" s="638"/>
      <c r="AN38" s="638"/>
      <c r="AO38" s="674"/>
      <c r="AQ38" s="667" t="s">
        <v>336</v>
      </c>
      <c r="AR38" s="668"/>
      <c r="AS38" s="668"/>
      <c r="AT38" s="668"/>
      <c r="AU38" s="668"/>
      <c r="AV38" s="668"/>
      <c r="AW38" s="668"/>
      <c r="AX38" s="668"/>
      <c r="AY38" s="669"/>
      <c r="AZ38" s="634">
        <v>157000</v>
      </c>
      <c r="BA38" s="635"/>
      <c r="BB38" s="635"/>
      <c r="BC38" s="635"/>
      <c r="BD38" s="647"/>
      <c r="BE38" s="647"/>
      <c r="BF38" s="670"/>
      <c r="BG38" s="631" t="s">
        <v>337</v>
      </c>
      <c r="BH38" s="632"/>
      <c r="BI38" s="632"/>
      <c r="BJ38" s="632"/>
      <c r="BK38" s="632"/>
      <c r="BL38" s="632"/>
      <c r="BM38" s="632"/>
      <c r="BN38" s="632"/>
      <c r="BO38" s="632"/>
      <c r="BP38" s="632"/>
      <c r="BQ38" s="632"/>
      <c r="BR38" s="632"/>
      <c r="BS38" s="632"/>
      <c r="BT38" s="632"/>
      <c r="BU38" s="633"/>
      <c r="BV38" s="634">
        <v>818</v>
      </c>
      <c r="BW38" s="635"/>
      <c r="BX38" s="635"/>
      <c r="BY38" s="635"/>
      <c r="BZ38" s="635"/>
      <c r="CA38" s="635"/>
      <c r="CB38" s="671"/>
      <c r="CD38" s="631" t="s">
        <v>338</v>
      </c>
      <c r="CE38" s="632"/>
      <c r="CF38" s="632"/>
      <c r="CG38" s="632"/>
      <c r="CH38" s="632"/>
      <c r="CI38" s="632"/>
      <c r="CJ38" s="632"/>
      <c r="CK38" s="632"/>
      <c r="CL38" s="632"/>
      <c r="CM38" s="632"/>
      <c r="CN38" s="632"/>
      <c r="CO38" s="632"/>
      <c r="CP38" s="632"/>
      <c r="CQ38" s="633"/>
      <c r="CR38" s="634">
        <v>902414</v>
      </c>
      <c r="CS38" s="635"/>
      <c r="CT38" s="635"/>
      <c r="CU38" s="635"/>
      <c r="CV38" s="635"/>
      <c r="CW38" s="635"/>
      <c r="CX38" s="635"/>
      <c r="CY38" s="636"/>
      <c r="CZ38" s="637">
        <v>12.3</v>
      </c>
      <c r="DA38" s="649"/>
      <c r="DB38" s="649"/>
      <c r="DC38" s="650"/>
      <c r="DD38" s="640">
        <v>755476</v>
      </c>
      <c r="DE38" s="635"/>
      <c r="DF38" s="635"/>
      <c r="DG38" s="635"/>
      <c r="DH38" s="635"/>
      <c r="DI38" s="635"/>
      <c r="DJ38" s="635"/>
      <c r="DK38" s="636"/>
      <c r="DL38" s="640">
        <v>369638</v>
      </c>
      <c r="DM38" s="635"/>
      <c r="DN38" s="635"/>
      <c r="DO38" s="635"/>
      <c r="DP38" s="635"/>
      <c r="DQ38" s="635"/>
      <c r="DR38" s="635"/>
      <c r="DS38" s="635"/>
      <c r="DT38" s="635"/>
      <c r="DU38" s="635"/>
      <c r="DV38" s="636"/>
      <c r="DW38" s="637">
        <v>12.9</v>
      </c>
      <c r="DX38" s="649"/>
      <c r="DY38" s="649"/>
      <c r="DZ38" s="649"/>
      <c r="EA38" s="649"/>
      <c r="EB38" s="649"/>
      <c r="EC38" s="661"/>
    </row>
    <row r="39" spans="2:133" ht="11.25" customHeight="1" x14ac:dyDescent="0.2">
      <c r="B39" s="631" t="s">
        <v>339</v>
      </c>
      <c r="C39" s="632"/>
      <c r="D39" s="632"/>
      <c r="E39" s="632"/>
      <c r="F39" s="632"/>
      <c r="G39" s="632"/>
      <c r="H39" s="632"/>
      <c r="I39" s="632"/>
      <c r="J39" s="632"/>
      <c r="K39" s="632"/>
      <c r="L39" s="632"/>
      <c r="M39" s="632"/>
      <c r="N39" s="632"/>
      <c r="O39" s="632"/>
      <c r="P39" s="632"/>
      <c r="Q39" s="633"/>
      <c r="R39" s="634" t="s">
        <v>130</v>
      </c>
      <c r="S39" s="635"/>
      <c r="T39" s="635"/>
      <c r="U39" s="635"/>
      <c r="V39" s="635"/>
      <c r="W39" s="635"/>
      <c r="X39" s="635"/>
      <c r="Y39" s="636"/>
      <c r="Z39" s="672" t="s">
        <v>130</v>
      </c>
      <c r="AA39" s="672"/>
      <c r="AB39" s="672"/>
      <c r="AC39" s="672"/>
      <c r="AD39" s="673" t="s">
        <v>130</v>
      </c>
      <c r="AE39" s="673"/>
      <c r="AF39" s="673"/>
      <c r="AG39" s="673"/>
      <c r="AH39" s="673"/>
      <c r="AI39" s="673"/>
      <c r="AJ39" s="673"/>
      <c r="AK39" s="673"/>
      <c r="AL39" s="637" t="s">
        <v>247</v>
      </c>
      <c r="AM39" s="638"/>
      <c r="AN39" s="638"/>
      <c r="AO39" s="674"/>
      <c r="AQ39" s="667" t="s">
        <v>340</v>
      </c>
      <c r="AR39" s="668"/>
      <c r="AS39" s="668"/>
      <c r="AT39" s="668"/>
      <c r="AU39" s="668"/>
      <c r="AV39" s="668"/>
      <c r="AW39" s="668"/>
      <c r="AX39" s="668"/>
      <c r="AY39" s="669"/>
      <c r="AZ39" s="634">
        <v>3886</v>
      </c>
      <c r="BA39" s="635"/>
      <c r="BB39" s="635"/>
      <c r="BC39" s="635"/>
      <c r="BD39" s="647"/>
      <c r="BE39" s="647"/>
      <c r="BF39" s="670"/>
      <c r="BG39" s="631" t="s">
        <v>341</v>
      </c>
      <c r="BH39" s="632"/>
      <c r="BI39" s="632"/>
      <c r="BJ39" s="632"/>
      <c r="BK39" s="632"/>
      <c r="BL39" s="632"/>
      <c r="BM39" s="632"/>
      <c r="BN39" s="632"/>
      <c r="BO39" s="632"/>
      <c r="BP39" s="632"/>
      <c r="BQ39" s="632"/>
      <c r="BR39" s="632"/>
      <c r="BS39" s="632"/>
      <c r="BT39" s="632"/>
      <c r="BU39" s="633"/>
      <c r="BV39" s="634">
        <v>1189</v>
      </c>
      <c r="BW39" s="635"/>
      <c r="BX39" s="635"/>
      <c r="BY39" s="635"/>
      <c r="BZ39" s="635"/>
      <c r="CA39" s="635"/>
      <c r="CB39" s="671"/>
      <c r="CD39" s="631" t="s">
        <v>342</v>
      </c>
      <c r="CE39" s="632"/>
      <c r="CF39" s="632"/>
      <c r="CG39" s="632"/>
      <c r="CH39" s="632"/>
      <c r="CI39" s="632"/>
      <c r="CJ39" s="632"/>
      <c r="CK39" s="632"/>
      <c r="CL39" s="632"/>
      <c r="CM39" s="632"/>
      <c r="CN39" s="632"/>
      <c r="CO39" s="632"/>
      <c r="CP39" s="632"/>
      <c r="CQ39" s="633"/>
      <c r="CR39" s="634">
        <v>815500</v>
      </c>
      <c r="CS39" s="647"/>
      <c r="CT39" s="647"/>
      <c r="CU39" s="647"/>
      <c r="CV39" s="647"/>
      <c r="CW39" s="647"/>
      <c r="CX39" s="647"/>
      <c r="CY39" s="648"/>
      <c r="CZ39" s="637">
        <v>11.1</v>
      </c>
      <c r="DA39" s="649"/>
      <c r="DB39" s="649"/>
      <c r="DC39" s="650"/>
      <c r="DD39" s="640">
        <v>695246</v>
      </c>
      <c r="DE39" s="647"/>
      <c r="DF39" s="647"/>
      <c r="DG39" s="647"/>
      <c r="DH39" s="647"/>
      <c r="DI39" s="647"/>
      <c r="DJ39" s="647"/>
      <c r="DK39" s="648"/>
      <c r="DL39" s="640" t="s">
        <v>130</v>
      </c>
      <c r="DM39" s="647"/>
      <c r="DN39" s="647"/>
      <c r="DO39" s="647"/>
      <c r="DP39" s="647"/>
      <c r="DQ39" s="647"/>
      <c r="DR39" s="647"/>
      <c r="DS39" s="647"/>
      <c r="DT39" s="647"/>
      <c r="DU39" s="647"/>
      <c r="DV39" s="648"/>
      <c r="DW39" s="637" t="s">
        <v>130</v>
      </c>
      <c r="DX39" s="649"/>
      <c r="DY39" s="649"/>
      <c r="DZ39" s="649"/>
      <c r="EA39" s="649"/>
      <c r="EB39" s="649"/>
      <c r="EC39" s="661"/>
    </row>
    <row r="40" spans="2:133" ht="11.25" customHeight="1" x14ac:dyDescent="0.2">
      <c r="B40" s="631" t="s">
        <v>343</v>
      </c>
      <c r="C40" s="632"/>
      <c r="D40" s="632"/>
      <c r="E40" s="632"/>
      <c r="F40" s="632"/>
      <c r="G40" s="632"/>
      <c r="H40" s="632"/>
      <c r="I40" s="632"/>
      <c r="J40" s="632"/>
      <c r="K40" s="632"/>
      <c r="L40" s="632"/>
      <c r="M40" s="632"/>
      <c r="N40" s="632"/>
      <c r="O40" s="632"/>
      <c r="P40" s="632"/>
      <c r="Q40" s="633"/>
      <c r="R40" s="634">
        <v>28791</v>
      </c>
      <c r="S40" s="635"/>
      <c r="T40" s="635"/>
      <c r="U40" s="635"/>
      <c r="V40" s="635"/>
      <c r="W40" s="635"/>
      <c r="X40" s="635"/>
      <c r="Y40" s="636"/>
      <c r="Z40" s="672">
        <v>0.4</v>
      </c>
      <c r="AA40" s="672"/>
      <c r="AB40" s="672"/>
      <c r="AC40" s="672"/>
      <c r="AD40" s="673" t="s">
        <v>130</v>
      </c>
      <c r="AE40" s="673"/>
      <c r="AF40" s="673"/>
      <c r="AG40" s="673"/>
      <c r="AH40" s="673"/>
      <c r="AI40" s="673"/>
      <c r="AJ40" s="673"/>
      <c r="AK40" s="673"/>
      <c r="AL40" s="637" t="s">
        <v>130</v>
      </c>
      <c r="AM40" s="638"/>
      <c r="AN40" s="638"/>
      <c r="AO40" s="674"/>
      <c r="AQ40" s="667" t="s">
        <v>344</v>
      </c>
      <c r="AR40" s="668"/>
      <c r="AS40" s="668"/>
      <c r="AT40" s="668"/>
      <c r="AU40" s="668"/>
      <c r="AV40" s="668"/>
      <c r="AW40" s="668"/>
      <c r="AX40" s="668"/>
      <c r="AY40" s="669"/>
      <c r="AZ40" s="634" t="s">
        <v>130</v>
      </c>
      <c r="BA40" s="635"/>
      <c r="BB40" s="635"/>
      <c r="BC40" s="635"/>
      <c r="BD40" s="647"/>
      <c r="BE40" s="647"/>
      <c r="BF40" s="670"/>
      <c r="BG40" s="675" t="s">
        <v>345</v>
      </c>
      <c r="BH40" s="676"/>
      <c r="BI40" s="676"/>
      <c r="BJ40" s="676"/>
      <c r="BK40" s="676"/>
      <c r="BL40" s="217"/>
      <c r="BM40" s="632" t="s">
        <v>346</v>
      </c>
      <c r="BN40" s="632"/>
      <c r="BO40" s="632"/>
      <c r="BP40" s="632"/>
      <c r="BQ40" s="632"/>
      <c r="BR40" s="632"/>
      <c r="BS40" s="632"/>
      <c r="BT40" s="632"/>
      <c r="BU40" s="633"/>
      <c r="BV40" s="634">
        <v>82</v>
      </c>
      <c r="BW40" s="635"/>
      <c r="BX40" s="635"/>
      <c r="BY40" s="635"/>
      <c r="BZ40" s="635"/>
      <c r="CA40" s="635"/>
      <c r="CB40" s="671"/>
      <c r="CD40" s="631" t="s">
        <v>347</v>
      </c>
      <c r="CE40" s="632"/>
      <c r="CF40" s="632"/>
      <c r="CG40" s="632"/>
      <c r="CH40" s="632"/>
      <c r="CI40" s="632"/>
      <c r="CJ40" s="632"/>
      <c r="CK40" s="632"/>
      <c r="CL40" s="632"/>
      <c r="CM40" s="632"/>
      <c r="CN40" s="632"/>
      <c r="CO40" s="632"/>
      <c r="CP40" s="632"/>
      <c r="CQ40" s="633"/>
      <c r="CR40" s="634">
        <v>77000</v>
      </c>
      <c r="CS40" s="635"/>
      <c r="CT40" s="635"/>
      <c r="CU40" s="635"/>
      <c r="CV40" s="635"/>
      <c r="CW40" s="635"/>
      <c r="CX40" s="635"/>
      <c r="CY40" s="636"/>
      <c r="CZ40" s="637">
        <v>1</v>
      </c>
      <c r="DA40" s="649"/>
      <c r="DB40" s="649"/>
      <c r="DC40" s="650"/>
      <c r="DD40" s="640">
        <v>77000</v>
      </c>
      <c r="DE40" s="635"/>
      <c r="DF40" s="635"/>
      <c r="DG40" s="635"/>
      <c r="DH40" s="635"/>
      <c r="DI40" s="635"/>
      <c r="DJ40" s="635"/>
      <c r="DK40" s="636"/>
      <c r="DL40" s="640" t="s">
        <v>130</v>
      </c>
      <c r="DM40" s="635"/>
      <c r="DN40" s="635"/>
      <c r="DO40" s="635"/>
      <c r="DP40" s="635"/>
      <c r="DQ40" s="635"/>
      <c r="DR40" s="635"/>
      <c r="DS40" s="635"/>
      <c r="DT40" s="635"/>
      <c r="DU40" s="635"/>
      <c r="DV40" s="636"/>
      <c r="DW40" s="637" t="s">
        <v>247</v>
      </c>
      <c r="DX40" s="649"/>
      <c r="DY40" s="649"/>
      <c r="DZ40" s="649"/>
      <c r="EA40" s="649"/>
      <c r="EB40" s="649"/>
      <c r="EC40" s="661"/>
    </row>
    <row r="41" spans="2:133" ht="11.25" customHeight="1" x14ac:dyDescent="0.2">
      <c r="B41" s="615" t="s">
        <v>348</v>
      </c>
      <c r="C41" s="616"/>
      <c r="D41" s="616"/>
      <c r="E41" s="616"/>
      <c r="F41" s="616"/>
      <c r="G41" s="616"/>
      <c r="H41" s="616"/>
      <c r="I41" s="616"/>
      <c r="J41" s="616"/>
      <c r="K41" s="616"/>
      <c r="L41" s="616"/>
      <c r="M41" s="616"/>
      <c r="N41" s="616"/>
      <c r="O41" s="616"/>
      <c r="P41" s="616"/>
      <c r="Q41" s="617"/>
      <c r="R41" s="618">
        <v>7652031</v>
      </c>
      <c r="S41" s="659"/>
      <c r="T41" s="659"/>
      <c r="U41" s="659"/>
      <c r="V41" s="659"/>
      <c r="W41" s="659"/>
      <c r="X41" s="659"/>
      <c r="Y41" s="662"/>
      <c r="Z41" s="663">
        <v>100</v>
      </c>
      <c r="AA41" s="663"/>
      <c r="AB41" s="663"/>
      <c r="AC41" s="663"/>
      <c r="AD41" s="664">
        <v>2836098</v>
      </c>
      <c r="AE41" s="664"/>
      <c r="AF41" s="664"/>
      <c r="AG41" s="664"/>
      <c r="AH41" s="664"/>
      <c r="AI41" s="664"/>
      <c r="AJ41" s="664"/>
      <c r="AK41" s="664"/>
      <c r="AL41" s="621">
        <v>100</v>
      </c>
      <c r="AM41" s="665"/>
      <c r="AN41" s="665"/>
      <c r="AO41" s="666"/>
      <c r="AQ41" s="667" t="s">
        <v>349</v>
      </c>
      <c r="AR41" s="668"/>
      <c r="AS41" s="668"/>
      <c r="AT41" s="668"/>
      <c r="AU41" s="668"/>
      <c r="AV41" s="668"/>
      <c r="AW41" s="668"/>
      <c r="AX41" s="668"/>
      <c r="AY41" s="669"/>
      <c r="AZ41" s="634">
        <v>81185</v>
      </c>
      <c r="BA41" s="635"/>
      <c r="BB41" s="635"/>
      <c r="BC41" s="635"/>
      <c r="BD41" s="647"/>
      <c r="BE41" s="647"/>
      <c r="BF41" s="670"/>
      <c r="BG41" s="675"/>
      <c r="BH41" s="676"/>
      <c r="BI41" s="676"/>
      <c r="BJ41" s="676"/>
      <c r="BK41" s="676"/>
      <c r="BL41" s="217"/>
      <c r="BM41" s="632" t="s">
        <v>350</v>
      </c>
      <c r="BN41" s="632"/>
      <c r="BO41" s="632"/>
      <c r="BP41" s="632"/>
      <c r="BQ41" s="632"/>
      <c r="BR41" s="632"/>
      <c r="BS41" s="632"/>
      <c r="BT41" s="632"/>
      <c r="BU41" s="633"/>
      <c r="BV41" s="634" t="s">
        <v>130</v>
      </c>
      <c r="BW41" s="635"/>
      <c r="BX41" s="635"/>
      <c r="BY41" s="635"/>
      <c r="BZ41" s="635"/>
      <c r="CA41" s="635"/>
      <c r="CB41" s="671"/>
      <c r="CD41" s="631" t="s">
        <v>351</v>
      </c>
      <c r="CE41" s="632"/>
      <c r="CF41" s="632"/>
      <c r="CG41" s="632"/>
      <c r="CH41" s="632"/>
      <c r="CI41" s="632"/>
      <c r="CJ41" s="632"/>
      <c r="CK41" s="632"/>
      <c r="CL41" s="632"/>
      <c r="CM41" s="632"/>
      <c r="CN41" s="632"/>
      <c r="CO41" s="632"/>
      <c r="CP41" s="632"/>
      <c r="CQ41" s="633"/>
      <c r="CR41" s="634" t="s">
        <v>130</v>
      </c>
      <c r="CS41" s="647"/>
      <c r="CT41" s="647"/>
      <c r="CU41" s="647"/>
      <c r="CV41" s="647"/>
      <c r="CW41" s="647"/>
      <c r="CX41" s="647"/>
      <c r="CY41" s="648"/>
      <c r="CZ41" s="637" t="s">
        <v>130</v>
      </c>
      <c r="DA41" s="649"/>
      <c r="DB41" s="649"/>
      <c r="DC41" s="650"/>
      <c r="DD41" s="640" t="s">
        <v>130</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352</v>
      </c>
      <c r="AR42" s="680"/>
      <c r="AS42" s="680"/>
      <c r="AT42" s="680"/>
      <c r="AU42" s="680"/>
      <c r="AV42" s="680"/>
      <c r="AW42" s="680"/>
      <c r="AX42" s="680"/>
      <c r="AY42" s="681"/>
      <c r="AZ42" s="618">
        <v>255849</v>
      </c>
      <c r="BA42" s="659"/>
      <c r="BB42" s="659"/>
      <c r="BC42" s="659"/>
      <c r="BD42" s="619"/>
      <c r="BE42" s="619"/>
      <c r="BF42" s="682"/>
      <c r="BG42" s="677"/>
      <c r="BH42" s="678"/>
      <c r="BI42" s="678"/>
      <c r="BJ42" s="678"/>
      <c r="BK42" s="678"/>
      <c r="BL42" s="218"/>
      <c r="BM42" s="616" t="s">
        <v>353</v>
      </c>
      <c r="BN42" s="616"/>
      <c r="BO42" s="616"/>
      <c r="BP42" s="616"/>
      <c r="BQ42" s="616"/>
      <c r="BR42" s="616"/>
      <c r="BS42" s="616"/>
      <c r="BT42" s="616"/>
      <c r="BU42" s="617"/>
      <c r="BV42" s="618">
        <v>417</v>
      </c>
      <c r="BW42" s="659"/>
      <c r="BX42" s="659"/>
      <c r="BY42" s="659"/>
      <c r="BZ42" s="659"/>
      <c r="CA42" s="659"/>
      <c r="CB42" s="660"/>
      <c r="CD42" s="631" t="s">
        <v>354</v>
      </c>
      <c r="CE42" s="632"/>
      <c r="CF42" s="632"/>
      <c r="CG42" s="632"/>
      <c r="CH42" s="632"/>
      <c r="CI42" s="632"/>
      <c r="CJ42" s="632"/>
      <c r="CK42" s="632"/>
      <c r="CL42" s="632"/>
      <c r="CM42" s="632"/>
      <c r="CN42" s="632"/>
      <c r="CO42" s="632"/>
      <c r="CP42" s="632"/>
      <c r="CQ42" s="633"/>
      <c r="CR42" s="634">
        <v>985858</v>
      </c>
      <c r="CS42" s="647"/>
      <c r="CT42" s="647"/>
      <c r="CU42" s="647"/>
      <c r="CV42" s="647"/>
      <c r="CW42" s="647"/>
      <c r="CX42" s="647"/>
      <c r="CY42" s="648"/>
      <c r="CZ42" s="637">
        <v>13.4</v>
      </c>
      <c r="DA42" s="649"/>
      <c r="DB42" s="649"/>
      <c r="DC42" s="650"/>
      <c r="DD42" s="640">
        <v>302108</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355</v>
      </c>
      <c r="CD43" s="631" t="s">
        <v>356</v>
      </c>
      <c r="CE43" s="632"/>
      <c r="CF43" s="632"/>
      <c r="CG43" s="632"/>
      <c r="CH43" s="632"/>
      <c r="CI43" s="632"/>
      <c r="CJ43" s="632"/>
      <c r="CK43" s="632"/>
      <c r="CL43" s="632"/>
      <c r="CM43" s="632"/>
      <c r="CN43" s="632"/>
      <c r="CO43" s="632"/>
      <c r="CP43" s="632"/>
      <c r="CQ43" s="633"/>
      <c r="CR43" s="634">
        <v>37919</v>
      </c>
      <c r="CS43" s="647"/>
      <c r="CT43" s="647"/>
      <c r="CU43" s="647"/>
      <c r="CV43" s="647"/>
      <c r="CW43" s="647"/>
      <c r="CX43" s="647"/>
      <c r="CY43" s="648"/>
      <c r="CZ43" s="637">
        <v>0.5</v>
      </c>
      <c r="DA43" s="649"/>
      <c r="DB43" s="649"/>
      <c r="DC43" s="650"/>
      <c r="DD43" s="640">
        <v>32504</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357</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305</v>
      </c>
      <c r="CE44" s="654"/>
      <c r="CF44" s="631" t="s">
        <v>358</v>
      </c>
      <c r="CG44" s="632"/>
      <c r="CH44" s="632"/>
      <c r="CI44" s="632"/>
      <c r="CJ44" s="632"/>
      <c r="CK44" s="632"/>
      <c r="CL44" s="632"/>
      <c r="CM44" s="632"/>
      <c r="CN44" s="632"/>
      <c r="CO44" s="632"/>
      <c r="CP44" s="632"/>
      <c r="CQ44" s="633"/>
      <c r="CR44" s="634">
        <v>849549</v>
      </c>
      <c r="CS44" s="635"/>
      <c r="CT44" s="635"/>
      <c r="CU44" s="635"/>
      <c r="CV44" s="635"/>
      <c r="CW44" s="635"/>
      <c r="CX44" s="635"/>
      <c r="CY44" s="636"/>
      <c r="CZ44" s="637">
        <v>11.5</v>
      </c>
      <c r="DA44" s="638"/>
      <c r="DB44" s="638"/>
      <c r="DC44" s="639"/>
      <c r="DD44" s="640">
        <v>295799</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359</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360</v>
      </c>
      <c r="CG45" s="632"/>
      <c r="CH45" s="632"/>
      <c r="CI45" s="632"/>
      <c r="CJ45" s="632"/>
      <c r="CK45" s="632"/>
      <c r="CL45" s="632"/>
      <c r="CM45" s="632"/>
      <c r="CN45" s="632"/>
      <c r="CO45" s="632"/>
      <c r="CP45" s="632"/>
      <c r="CQ45" s="633"/>
      <c r="CR45" s="634">
        <v>104984</v>
      </c>
      <c r="CS45" s="647"/>
      <c r="CT45" s="647"/>
      <c r="CU45" s="647"/>
      <c r="CV45" s="647"/>
      <c r="CW45" s="647"/>
      <c r="CX45" s="647"/>
      <c r="CY45" s="648"/>
      <c r="CZ45" s="637">
        <v>1.4</v>
      </c>
      <c r="DA45" s="649"/>
      <c r="DB45" s="649"/>
      <c r="DC45" s="650"/>
      <c r="DD45" s="640">
        <v>7412</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361</v>
      </c>
      <c r="CG46" s="632"/>
      <c r="CH46" s="632"/>
      <c r="CI46" s="632"/>
      <c r="CJ46" s="632"/>
      <c r="CK46" s="632"/>
      <c r="CL46" s="632"/>
      <c r="CM46" s="632"/>
      <c r="CN46" s="632"/>
      <c r="CO46" s="632"/>
      <c r="CP46" s="632"/>
      <c r="CQ46" s="633"/>
      <c r="CR46" s="634">
        <v>744565</v>
      </c>
      <c r="CS46" s="635"/>
      <c r="CT46" s="635"/>
      <c r="CU46" s="635"/>
      <c r="CV46" s="635"/>
      <c r="CW46" s="635"/>
      <c r="CX46" s="635"/>
      <c r="CY46" s="636"/>
      <c r="CZ46" s="637">
        <v>10.1</v>
      </c>
      <c r="DA46" s="638"/>
      <c r="DB46" s="638"/>
      <c r="DC46" s="639"/>
      <c r="DD46" s="640">
        <v>288387</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362</v>
      </c>
      <c r="CG47" s="632"/>
      <c r="CH47" s="632"/>
      <c r="CI47" s="632"/>
      <c r="CJ47" s="632"/>
      <c r="CK47" s="632"/>
      <c r="CL47" s="632"/>
      <c r="CM47" s="632"/>
      <c r="CN47" s="632"/>
      <c r="CO47" s="632"/>
      <c r="CP47" s="632"/>
      <c r="CQ47" s="633"/>
      <c r="CR47" s="634">
        <v>136309</v>
      </c>
      <c r="CS47" s="647"/>
      <c r="CT47" s="647"/>
      <c r="CU47" s="647"/>
      <c r="CV47" s="647"/>
      <c r="CW47" s="647"/>
      <c r="CX47" s="647"/>
      <c r="CY47" s="648"/>
      <c r="CZ47" s="637">
        <v>1.9</v>
      </c>
      <c r="DA47" s="649"/>
      <c r="DB47" s="649"/>
      <c r="DC47" s="650"/>
      <c r="DD47" s="640">
        <v>6309</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363</v>
      </c>
      <c r="CG48" s="632"/>
      <c r="CH48" s="632"/>
      <c r="CI48" s="632"/>
      <c r="CJ48" s="632"/>
      <c r="CK48" s="632"/>
      <c r="CL48" s="632"/>
      <c r="CM48" s="632"/>
      <c r="CN48" s="632"/>
      <c r="CO48" s="632"/>
      <c r="CP48" s="632"/>
      <c r="CQ48" s="633"/>
      <c r="CR48" s="634" t="s">
        <v>130</v>
      </c>
      <c r="CS48" s="635"/>
      <c r="CT48" s="635"/>
      <c r="CU48" s="635"/>
      <c r="CV48" s="635"/>
      <c r="CW48" s="635"/>
      <c r="CX48" s="635"/>
      <c r="CY48" s="636"/>
      <c r="CZ48" s="637" t="s">
        <v>130</v>
      </c>
      <c r="DA48" s="638"/>
      <c r="DB48" s="638"/>
      <c r="DC48" s="639"/>
      <c r="DD48" s="640" t="s">
        <v>130</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364</v>
      </c>
      <c r="CE49" s="616"/>
      <c r="CF49" s="616"/>
      <c r="CG49" s="616"/>
      <c r="CH49" s="616"/>
      <c r="CI49" s="616"/>
      <c r="CJ49" s="616"/>
      <c r="CK49" s="616"/>
      <c r="CL49" s="616"/>
      <c r="CM49" s="616"/>
      <c r="CN49" s="616"/>
      <c r="CO49" s="616"/>
      <c r="CP49" s="616"/>
      <c r="CQ49" s="617"/>
      <c r="CR49" s="618">
        <v>7356246</v>
      </c>
      <c r="CS49" s="619"/>
      <c r="CT49" s="619"/>
      <c r="CU49" s="619"/>
      <c r="CV49" s="619"/>
      <c r="CW49" s="619"/>
      <c r="CX49" s="619"/>
      <c r="CY49" s="620"/>
      <c r="CZ49" s="621">
        <v>100</v>
      </c>
      <c r="DA49" s="622"/>
      <c r="DB49" s="622"/>
      <c r="DC49" s="623"/>
      <c r="DD49" s="624">
        <v>3812885</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C5w0NLC9Sx4gqZ+XE3/MDevETsLxU93Iw7G7ON8hOIq4FnemrULKyXkuSBc8VukdHL3wwm1TCGQE4DSl2r2erQ==" saltValue="NKHFDSMm3tBPuKapZsW9w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election activeCell="A2" sqref="A2:BI2"/>
    </sheetView>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365</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366</v>
      </c>
      <c r="DK2" s="1105"/>
      <c r="DL2" s="1105"/>
      <c r="DM2" s="1105"/>
      <c r="DN2" s="1105"/>
      <c r="DO2" s="1106"/>
      <c r="DP2" s="222"/>
      <c r="DQ2" s="1104" t="s">
        <v>367</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368</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369</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370</v>
      </c>
      <c r="B5" s="1009"/>
      <c r="C5" s="1009"/>
      <c r="D5" s="1009"/>
      <c r="E5" s="1009"/>
      <c r="F5" s="1009"/>
      <c r="G5" s="1009"/>
      <c r="H5" s="1009"/>
      <c r="I5" s="1009"/>
      <c r="J5" s="1009"/>
      <c r="K5" s="1009"/>
      <c r="L5" s="1009"/>
      <c r="M5" s="1009"/>
      <c r="N5" s="1009"/>
      <c r="O5" s="1009"/>
      <c r="P5" s="1010"/>
      <c r="Q5" s="1014" t="s">
        <v>371</v>
      </c>
      <c r="R5" s="1015"/>
      <c r="S5" s="1015"/>
      <c r="T5" s="1015"/>
      <c r="U5" s="1016"/>
      <c r="V5" s="1014" t="s">
        <v>372</v>
      </c>
      <c r="W5" s="1015"/>
      <c r="X5" s="1015"/>
      <c r="Y5" s="1015"/>
      <c r="Z5" s="1016"/>
      <c r="AA5" s="1014" t="s">
        <v>373</v>
      </c>
      <c r="AB5" s="1015"/>
      <c r="AC5" s="1015"/>
      <c r="AD5" s="1015"/>
      <c r="AE5" s="1015"/>
      <c r="AF5" s="1107" t="s">
        <v>374</v>
      </c>
      <c r="AG5" s="1015"/>
      <c r="AH5" s="1015"/>
      <c r="AI5" s="1015"/>
      <c r="AJ5" s="1028"/>
      <c r="AK5" s="1015" t="s">
        <v>375</v>
      </c>
      <c r="AL5" s="1015"/>
      <c r="AM5" s="1015"/>
      <c r="AN5" s="1015"/>
      <c r="AO5" s="1016"/>
      <c r="AP5" s="1014" t="s">
        <v>376</v>
      </c>
      <c r="AQ5" s="1015"/>
      <c r="AR5" s="1015"/>
      <c r="AS5" s="1015"/>
      <c r="AT5" s="1016"/>
      <c r="AU5" s="1014" t="s">
        <v>377</v>
      </c>
      <c r="AV5" s="1015"/>
      <c r="AW5" s="1015"/>
      <c r="AX5" s="1015"/>
      <c r="AY5" s="1028"/>
      <c r="AZ5" s="226"/>
      <c r="BA5" s="226"/>
      <c r="BB5" s="226"/>
      <c r="BC5" s="226"/>
      <c r="BD5" s="226"/>
      <c r="BE5" s="227"/>
      <c r="BF5" s="227"/>
      <c r="BG5" s="227"/>
      <c r="BH5" s="227"/>
      <c r="BI5" s="227"/>
      <c r="BJ5" s="227"/>
      <c r="BK5" s="227"/>
      <c r="BL5" s="227"/>
      <c r="BM5" s="227"/>
      <c r="BN5" s="227"/>
      <c r="BO5" s="227"/>
      <c r="BP5" s="227"/>
      <c r="BQ5" s="1008" t="s">
        <v>378</v>
      </c>
      <c r="BR5" s="1009"/>
      <c r="BS5" s="1009"/>
      <c r="BT5" s="1009"/>
      <c r="BU5" s="1009"/>
      <c r="BV5" s="1009"/>
      <c r="BW5" s="1009"/>
      <c r="BX5" s="1009"/>
      <c r="BY5" s="1009"/>
      <c r="BZ5" s="1009"/>
      <c r="CA5" s="1009"/>
      <c r="CB5" s="1009"/>
      <c r="CC5" s="1009"/>
      <c r="CD5" s="1009"/>
      <c r="CE5" s="1009"/>
      <c r="CF5" s="1009"/>
      <c r="CG5" s="1010"/>
      <c r="CH5" s="1014" t="s">
        <v>379</v>
      </c>
      <c r="CI5" s="1015"/>
      <c r="CJ5" s="1015"/>
      <c r="CK5" s="1015"/>
      <c r="CL5" s="1016"/>
      <c r="CM5" s="1014" t="s">
        <v>380</v>
      </c>
      <c r="CN5" s="1015"/>
      <c r="CO5" s="1015"/>
      <c r="CP5" s="1015"/>
      <c r="CQ5" s="1016"/>
      <c r="CR5" s="1014" t="s">
        <v>381</v>
      </c>
      <c r="CS5" s="1015"/>
      <c r="CT5" s="1015"/>
      <c r="CU5" s="1015"/>
      <c r="CV5" s="1016"/>
      <c r="CW5" s="1014" t="s">
        <v>382</v>
      </c>
      <c r="CX5" s="1015"/>
      <c r="CY5" s="1015"/>
      <c r="CZ5" s="1015"/>
      <c r="DA5" s="1016"/>
      <c r="DB5" s="1014" t="s">
        <v>383</v>
      </c>
      <c r="DC5" s="1015"/>
      <c r="DD5" s="1015"/>
      <c r="DE5" s="1015"/>
      <c r="DF5" s="1016"/>
      <c r="DG5" s="1097" t="s">
        <v>384</v>
      </c>
      <c r="DH5" s="1098"/>
      <c r="DI5" s="1098"/>
      <c r="DJ5" s="1098"/>
      <c r="DK5" s="1099"/>
      <c r="DL5" s="1097" t="s">
        <v>385</v>
      </c>
      <c r="DM5" s="1098"/>
      <c r="DN5" s="1098"/>
      <c r="DO5" s="1098"/>
      <c r="DP5" s="1099"/>
      <c r="DQ5" s="1014" t="s">
        <v>386</v>
      </c>
      <c r="DR5" s="1015"/>
      <c r="DS5" s="1015"/>
      <c r="DT5" s="1015"/>
      <c r="DU5" s="1016"/>
      <c r="DV5" s="1014" t="s">
        <v>377</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8"/>
    </row>
    <row r="7" spans="1:131" s="229" customFormat="1" ht="26.25" customHeight="1" thickTop="1" x14ac:dyDescent="0.2">
      <c r="A7" s="230">
        <v>1</v>
      </c>
      <c r="B7" s="1060" t="s">
        <v>387</v>
      </c>
      <c r="C7" s="1061"/>
      <c r="D7" s="1061"/>
      <c r="E7" s="1061"/>
      <c r="F7" s="1061"/>
      <c r="G7" s="1061"/>
      <c r="H7" s="1061"/>
      <c r="I7" s="1061"/>
      <c r="J7" s="1061"/>
      <c r="K7" s="1061"/>
      <c r="L7" s="1061"/>
      <c r="M7" s="1061"/>
      <c r="N7" s="1061"/>
      <c r="O7" s="1061"/>
      <c r="P7" s="1062"/>
      <c r="Q7" s="1115">
        <v>7621</v>
      </c>
      <c r="R7" s="1116"/>
      <c r="S7" s="1116"/>
      <c r="T7" s="1116"/>
      <c r="U7" s="1116"/>
      <c r="V7" s="1116">
        <v>7341</v>
      </c>
      <c r="W7" s="1116"/>
      <c r="X7" s="1116"/>
      <c r="Y7" s="1116"/>
      <c r="Z7" s="1116"/>
      <c r="AA7" s="1116">
        <v>280</v>
      </c>
      <c r="AB7" s="1116"/>
      <c r="AC7" s="1116"/>
      <c r="AD7" s="1116"/>
      <c r="AE7" s="1117"/>
      <c r="AF7" s="1118">
        <v>226</v>
      </c>
      <c r="AG7" s="1119"/>
      <c r="AH7" s="1119"/>
      <c r="AI7" s="1119"/>
      <c r="AJ7" s="1120"/>
      <c r="AK7" s="1121">
        <v>125</v>
      </c>
      <c r="AL7" s="1122"/>
      <c r="AM7" s="1122"/>
      <c r="AN7" s="1122"/>
      <c r="AO7" s="1122"/>
      <c r="AP7" s="1122">
        <v>1651</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c r="BS7" s="1112" t="s">
        <v>587</v>
      </c>
      <c r="BT7" s="1113"/>
      <c r="BU7" s="1113"/>
      <c r="BV7" s="1113"/>
      <c r="BW7" s="1113"/>
      <c r="BX7" s="1113"/>
      <c r="BY7" s="1113"/>
      <c r="BZ7" s="1113"/>
      <c r="CA7" s="1113"/>
      <c r="CB7" s="1113"/>
      <c r="CC7" s="1113"/>
      <c r="CD7" s="1113"/>
      <c r="CE7" s="1113"/>
      <c r="CF7" s="1113"/>
      <c r="CG7" s="1125"/>
      <c r="CH7" s="1109">
        <v>-17</v>
      </c>
      <c r="CI7" s="1110"/>
      <c r="CJ7" s="1110"/>
      <c r="CK7" s="1110"/>
      <c r="CL7" s="1111"/>
      <c r="CM7" s="1109">
        <v>119</v>
      </c>
      <c r="CN7" s="1110"/>
      <c r="CO7" s="1110"/>
      <c r="CP7" s="1110"/>
      <c r="CQ7" s="1111"/>
      <c r="CR7" s="1109">
        <v>181</v>
      </c>
      <c r="CS7" s="1110"/>
      <c r="CT7" s="1110"/>
      <c r="CU7" s="1110"/>
      <c r="CV7" s="1111"/>
      <c r="CW7" s="1109" t="s">
        <v>578</v>
      </c>
      <c r="CX7" s="1110"/>
      <c r="CY7" s="1110"/>
      <c r="CZ7" s="1110"/>
      <c r="DA7" s="1111"/>
      <c r="DB7" s="1109" t="s">
        <v>514</v>
      </c>
      <c r="DC7" s="1110"/>
      <c r="DD7" s="1110"/>
      <c r="DE7" s="1110"/>
      <c r="DF7" s="1111"/>
      <c r="DG7" s="1109" t="s">
        <v>514</v>
      </c>
      <c r="DH7" s="1110"/>
      <c r="DI7" s="1110"/>
      <c r="DJ7" s="1110"/>
      <c r="DK7" s="1111"/>
      <c r="DL7" s="1109" t="s">
        <v>514</v>
      </c>
      <c r="DM7" s="1110"/>
      <c r="DN7" s="1110"/>
      <c r="DO7" s="1110"/>
      <c r="DP7" s="1111"/>
      <c r="DQ7" s="1109" t="s">
        <v>514</v>
      </c>
      <c r="DR7" s="1110"/>
      <c r="DS7" s="1110"/>
      <c r="DT7" s="1110"/>
      <c r="DU7" s="1111"/>
      <c r="DV7" s="1112" t="s">
        <v>590</v>
      </c>
      <c r="DW7" s="1113"/>
      <c r="DX7" s="1113"/>
      <c r="DY7" s="1113"/>
      <c r="DZ7" s="1114"/>
      <c r="EA7" s="228"/>
    </row>
    <row r="8" spans="1:131" s="229" customFormat="1" ht="26.25" customHeight="1" x14ac:dyDescent="0.2">
      <c r="A8" s="232">
        <v>2</v>
      </c>
      <c r="B8" s="1043" t="s">
        <v>388</v>
      </c>
      <c r="C8" s="1044"/>
      <c r="D8" s="1044"/>
      <c r="E8" s="1044"/>
      <c r="F8" s="1044"/>
      <c r="G8" s="1044"/>
      <c r="H8" s="1044"/>
      <c r="I8" s="1044"/>
      <c r="J8" s="1044"/>
      <c r="K8" s="1044"/>
      <c r="L8" s="1044"/>
      <c r="M8" s="1044"/>
      <c r="N8" s="1044"/>
      <c r="O8" s="1044"/>
      <c r="P8" s="1045"/>
      <c r="Q8" s="1051">
        <v>83</v>
      </c>
      <c r="R8" s="1052"/>
      <c r="S8" s="1052"/>
      <c r="T8" s="1052"/>
      <c r="U8" s="1052"/>
      <c r="V8" s="1052">
        <v>67</v>
      </c>
      <c r="W8" s="1052"/>
      <c r="X8" s="1052"/>
      <c r="Y8" s="1052"/>
      <c r="Z8" s="1052"/>
      <c r="AA8" s="1052">
        <v>16</v>
      </c>
      <c r="AB8" s="1052"/>
      <c r="AC8" s="1052"/>
      <c r="AD8" s="1052"/>
      <c r="AE8" s="1053"/>
      <c r="AF8" s="1048">
        <v>16</v>
      </c>
      <c r="AG8" s="1049"/>
      <c r="AH8" s="1049"/>
      <c r="AI8" s="1049"/>
      <c r="AJ8" s="1050"/>
      <c r="AK8" s="1093" t="s">
        <v>578</v>
      </c>
      <c r="AL8" s="1094"/>
      <c r="AM8" s="1094"/>
      <c r="AN8" s="1094"/>
      <c r="AO8" s="1094"/>
      <c r="AP8" s="1094" t="s">
        <v>578</v>
      </c>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t="s">
        <v>588</v>
      </c>
      <c r="BT8" s="1006"/>
      <c r="BU8" s="1006"/>
      <c r="BV8" s="1006"/>
      <c r="BW8" s="1006"/>
      <c r="BX8" s="1006"/>
      <c r="BY8" s="1006"/>
      <c r="BZ8" s="1006"/>
      <c r="CA8" s="1006"/>
      <c r="CB8" s="1006"/>
      <c r="CC8" s="1006"/>
      <c r="CD8" s="1006"/>
      <c r="CE8" s="1006"/>
      <c r="CF8" s="1006"/>
      <c r="CG8" s="1027"/>
      <c r="CH8" s="1002">
        <v>0</v>
      </c>
      <c r="CI8" s="1003"/>
      <c r="CJ8" s="1003"/>
      <c r="CK8" s="1003"/>
      <c r="CL8" s="1004"/>
      <c r="CM8" s="1002">
        <v>11</v>
      </c>
      <c r="CN8" s="1003"/>
      <c r="CO8" s="1003"/>
      <c r="CP8" s="1003"/>
      <c r="CQ8" s="1004"/>
      <c r="CR8" s="1002">
        <v>50</v>
      </c>
      <c r="CS8" s="1003"/>
      <c r="CT8" s="1003"/>
      <c r="CU8" s="1003"/>
      <c r="CV8" s="1004"/>
      <c r="CW8" s="1002">
        <v>39</v>
      </c>
      <c r="CX8" s="1003"/>
      <c r="CY8" s="1003"/>
      <c r="CZ8" s="1003"/>
      <c r="DA8" s="1004"/>
      <c r="DB8" s="1002" t="s">
        <v>514</v>
      </c>
      <c r="DC8" s="1003"/>
      <c r="DD8" s="1003"/>
      <c r="DE8" s="1003"/>
      <c r="DF8" s="1004"/>
      <c r="DG8" s="1002" t="s">
        <v>514</v>
      </c>
      <c r="DH8" s="1003"/>
      <c r="DI8" s="1003"/>
      <c r="DJ8" s="1003"/>
      <c r="DK8" s="1004"/>
      <c r="DL8" s="1002" t="s">
        <v>514</v>
      </c>
      <c r="DM8" s="1003"/>
      <c r="DN8" s="1003"/>
      <c r="DO8" s="1003"/>
      <c r="DP8" s="1004"/>
      <c r="DQ8" s="1002" t="s">
        <v>514</v>
      </c>
      <c r="DR8" s="1003"/>
      <c r="DS8" s="1003"/>
      <c r="DT8" s="1003"/>
      <c r="DU8" s="1004"/>
      <c r="DV8" s="1005" t="s">
        <v>591</v>
      </c>
      <c r="DW8" s="1006"/>
      <c r="DX8" s="1006"/>
      <c r="DY8" s="1006"/>
      <c r="DZ8" s="1007"/>
      <c r="EA8" s="228"/>
    </row>
    <row r="9" spans="1:131" s="229" customFormat="1" ht="26.25" customHeight="1" x14ac:dyDescent="0.2">
      <c r="A9" s="232">
        <v>3</v>
      </c>
      <c r="B9" s="1043" t="s">
        <v>389</v>
      </c>
      <c r="C9" s="1044"/>
      <c r="D9" s="1044"/>
      <c r="E9" s="1044"/>
      <c r="F9" s="1044"/>
      <c r="G9" s="1044"/>
      <c r="H9" s="1044"/>
      <c r="I9" s="1044"/>
      <c r="J9" s="1044"/>
      <c r="K9" s="1044"/>
      <c r="L9" s="1044"/>
      <c r="M9" s="1044"/>
      <c r="N9" s="1044"/>
      <c r="O9" s="1044"/>
      <c r="P9" s="1045"/>
      <c r="Q9" s="1051">
        <v>169</v>
      </c>
      <c r="R9" s="1052"/>
      <c r="S9" s="1052"/>
      <c r="T9" s="1052"/>
      <c r="U9" s="1052"/>
      <c r="V9" s="1052">
        <v>169</v>
      </c>
      <c r="W9" s="1052"/>
      <c r="X9" s="1052"/>
      <c r="Y9" s="1052"/>
      <c r="Z9" s="1052"/>
      <c r="AA9" s="1052" t="s">
        <v>578</v>
      </c>
      <c r="AB9" s="1052"/>
      <c r="AC9" s="1052"/>
      <c r="AD9" s="1052"/>
      <c r="AE9" s="1053"/>
      <c r="AF9" s="1048" t="s">
        <v>130</v>
      </c>
      <c r="AG9" s="1049"/>
      <c r="AH9" s="1049"/>
      <c r="AI9" s="1049"/>
      <c r="AJ9" s="1050"/>
      <c r="AK9" s="1093" t="s">
        <v>578</v>
      </c>
      <c r="AL9" s="1094"/>
      <c r="AM9" s="1094"/>
      <c r="AN9" s="1094"/>
      <c r="AO9" s="1094"/>
      <c r="AP9" s="1094" t="s">
        <v>578</v>
      </c>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c r="BS9" s="1005" t="s">
        <v>589</v>
      </c>
      <c r="BT9" s="1006"/>
      <c r="BU9" s="1006"/>
      <c r="BV9" s="1006"/>
      <c r="BW9" s="1006"/>
      <c r="BX9" s="1006"/>
      <c r="BY9" s="1006"/>
      <c r="BZ9" s="1006"/>
      <c r="CA9" s="1006"/>
      <c r="CB9" s="1006"/>
      <c r="CC9" s="1006"/>
      <c r="CD9" s="1006"/>
      <c r="CE9" s="1006"/>
      <c r="CF9" s="1006"/>
      <c r="CG9" s="1027"/>
      <c r="CH9" s="1002">
        <v>2</v>
      </c>
      <c r="CI9" s="1003"/>
      <c r="CJ9" s="1003"/>
      <c r="CK9" s="1003"/>
      <c r="CL9" s="1004"/>
      <c r="CM9" s="1002">
        <v>51</v>
      </c>
      <c r="CN9" s="1003"/>
      <c r="CO9" s="1003"/>
      <c r="CP9" s="1003"/>
      <c r="CQ9" s="1004"/>
      <c r="CR9" s="1002">
        <v>35</v>
      </c>
      <c r="CS9" s="1003"/>
      <c r="CT9" s="1003"/>
      <c r="CU9" s="1003"/>
      <c r="CV9" s="1004"/>
      <c r="CW9" s="1002">
        <v>48</v>
      </c>
      <c r="CX9" s="1003"/>
      <c r="CY9" s="1003"/>
      <c r="CZ9" s="1003"/>
      <c r="DA9" s="1004"/>
      <c r="DB9" s="1002" t="s">
        <v>514</v>
      </c>
      <c r="DC9" s="1003"/>
      <c r="DD9" s="1003"/>
      <c r="DE9" s="1003"/>
      <c r="DF9" s="1004"/>
      <c r="DG9" s="1002" t="s">
        <v>514</v>
      </c>
      <c r="DH9" s="1003"/>
      <c r="DI9" s="1003"/>
      <c r="DJ9" s="1003"/>
      <c r="DK9" s="1004"/>
      <c r="DL9" s="1002" t="s">
        <v>514</v>
      </c>
      <c r="DM9" s="1003"/>
      <c r="DN9" s="1003"/>
      <c r="DO9" s="1003"/>
      <c r="DP9" s="1004"/>
      <c r="DQ9" s="1002" t="s">
        <v>514</v>
      </c>
      <c r="DR9" s="1003"/>
      <c r="DS9" s="1003"/>
      <c r="DT9" s="1003"/>
      <c r="DU9" s="1004"/>
      <c r="DV9" s="1005" t="s">
        <v>592</v>
      </c>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390</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391</v>
      </c>
      <c r="B23" s="950" t="s">
        <v>392</v>
      </c>
      <c r="C23" s="951"/>
      <c r="D23" s="951"/>
      <c r="E23" s="951"/>
      <c r="F23" s="951"/>
      <c r="G23" s="951"/>
      <c r="H23" s="951"/>
      <c r="I23" s="951"/>
      <c r="J23" s="951"/>
      <c r="K23" s="951"/>
      <c r="L23" s="951"/>
      <c r="M23" s="951"/>
      <c r="N23" s="951"/>
      <c r="O23" s="951"/>
      <c r="P23" s="961"/>
      <c r="Q23" s="1080">
        <v>7873</v>
      </c>
      <c r="R23" s="1074"/>
      <c r="S23" s="1074"/>
      <c r="T23" s="1074"/>
      <c r="U23" s="1074"/>
      <c r="V23" s="1074">
        <v>7577</v>
      </c>
      <c r="W23" s="1074"/>
      <c r="X23" s="1074"/>
      <c r="Y23" s="1074"/>
      <c r="Z23" s="1074"/>
      <c r="AA23" s="1074">
        <v>296</v>
      </c>
      <c r="AB23" s="1074"/>
      <c r="AC23" s="1074"/>
      <c r="AD23" s="1074"/>
      <c r="AE23" s="1081"/>
      <c r="AF23" s="1082">
        <v>243</v>
      </c>
      <c r="AG23" s="1074"/>
      <c r="AH23" s="1074"/>
      <c r="AI23" s="1074"/>
      <c r="AJ23" s="1083"/>
      <c r="AK23" s="1084"/>
      <c r="AL23" s="1085"/>
      <c r="AM23" s="1085"/>
      <c r="AN23" s="1085"/>
      <c r="AO23" s="1085"/>
      <c r="AP23" s="1074">
        <v>1651</v>
      </c>
      <c r="AQ23" s="1074"/>
      <c r="AR23" s="1074"/>
      <c r="AS23" s="1074"/>
      <c r="AT23" s="1074"/>
      <c r="AU23" s="1075"/>
      <c r="AV23" s="1075"/>
      <c r="AW23" s="1075"/>
      <c r="AX23" s="1075"/>
      <c r="AY23" s="1076"/>
      <c r="AZ23" s="1077" t="s">
        <v>393</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394</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395</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370</v>
      </c>
      <c r="B26" s="1009"/>
      <c r="C26" s="1009"/>
      <c r="D26" s="1009"/>
      <c r="E26" s="1009"/>
      <c r="F26" s="1009"/>
      <c r="G26" s="1009"/>
      <c r="H26" s="1009"/>
      <c r="I26" s="1009"/>
      <c r="J26" s="1009"/>
      <c r="K26" s="1009"/>
      <c r="L26" s="1009"/>
      <c r="M26" s="1009"/>
      <c r="N26" s="1009"/>
      <c r="O26" s="1009"/>
      <c r="P26" s="1010"/>
      <c r="Q26" s="1014" t="s">
        <v>396</v>
      </c>
      <c r="R26" s="1015"/>
      <c r="S26" s="1015"/>
      <c r="T26" s="1015"/>
      <c r="U26" s="1016"/>
      <c r="V26" s="1014" t="s">
        <v>397</v>
      </c>
      <c r="W26" s="1015"/>
      <c r="X26" s="1015"/>
      <c r="Y26" s="1015"/>
      <c r="Z26" s="1016"/>
      <c r="AA26" s="1014" t="s">
        <v>398</v>
      </c>
      <c r="AB26" s="1015"/>
      <c r="AC26" s="1015"/>
      <c r="AD26" s="1015"/>
      <c r="AE26" s="1015"/>
      <c r="AF26" s="1068" t="s">
        <v>399</v>
      </c>
      <c r="AG26" s="1021"/>
      <c r="AH26" s="1021"/>
      <c r="AI26" s="1021"/>
      <c r="AJ26" s="1069"/>
      <c r="AK26" s="1015" t="s">
        <v>400</v>
      </c>
      <c r="AL26" s="1015"/>
      <c r="AM26" s="1015"/>
      <c r="AN26" s="1015"/>
      <c r="AO26" s="1016"/>
      <c r="AP26" s="1014" t="s">
        <v>401</v>
      </c>
      <c r="AQ26" s="1015"/>
      <c r="AR26" s="1015"/>
      <c r="AS26" s="1015"/>
      <c r="AT26" s="1016"/>
      <c r="AU26" s="1014" t="s">
        <v>402</v>
      </c>
      <c r="AV26" s="1015"/>
      <c r="AW26" s="1015"/>
      <c r="AX26" s="1015"/>
      <c r="AY26" s="1016"/>
      <c r="AZ26" s="1014" t="s">
        <v>403</v>
      </c>
      <c r="BA26" s="1015"/>
      <c r="BB26" s="1015"/>
      <c r="BC26" s="1015"/>
      <c r="BD26" s="1016"/>
      <c r="BE26" s="1014" t="s">
        <v>377</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404</v>
      </c>
      <c r="C28" s="1061"/>
      <c r="D28" s="1061"/>
      <c r="E28" s="1061"/>
      <c r="F28" s="1061"/>
      <c r="G28" s="1061"/>
      <c r="H28" s="1061"/>
      <c r="I28" s="1061"/>
      <c r="J28" s="1061"/>
      <c r="K28" s="1061"/>
      <c r="L28" s="1061"/>
      <c r="M28" s="1061"/>
      <c r="N28" s="1061"/>
      <c r="O28" s="1061"/>
      <c r="P28" s="1062"/>
      <c r="Q28" s="1063">
        <v>739</v>
      </c>
      <c r="R28" s="1064"/>
      <c r="S28" s="1064"/>
      <c r="T28" s="1064"/>
      <c r="U28" s="1064"/>
      <c r="V28" s="1064">
        <v>710</v>
      </c>
      <c r="W28" s="1064"/>
      <c r="X28" s="1064"/>
      <c r="Y28" s="1064"/>
      <c r="Z28" s="1064"/>
      <c r="AA28" s="1064">
        <v>29</v>
      </c>
      <c r="AB28" s="1064"/>
      <c r="AC28" s="1064"/>
      <c r="AD28" s="1064"/>
      <c r="AE28" s="1065"/>
      <c r="AF28" s="1066">
        <v>29</v>
      </c>
      <c r="AG28" s="1064"/>
      <c r="AH28" s="1064"/>
      <c r="AI28" s="1064"/>
      <c r="AJ28" s="1067"/>
      <c r="AK28" s="1055">
        <v>81</v>
      </c>
      <c r="AL28" s="1056"/>
      <c r="AM28" s="1056"/>
      <c r="AN28" s="1056"/>
      <c r="AO28" s="1056"/>
      <c r="AP28" s="1056" t="s">
        <v>578</v>
      </c>
      <c r="AQ28" s="1056"/>
      <c r="AR28" s="1056"/>
      <c r="AS28" s="1056"/>
      <c r="AT28" s="1056"/>
      <c r="AU28" s="1056" t="s">
        <v>578</v>
      </c>
      <c r="AV28" s="1056"/>
      <c r="AW28" s="1056"/>
      <c r="AX28" s="1056"/>
      <c r="AY28" s="1056"/>
      <c r="AZ28" s="1057" t="s">
        <v>578</v>
      </c>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405</v>
      </c>
      <c r="C29" s="1044"/>
      <c r="D29" s="1044"/>
      <c r="E29" s="1044"/>
      <c r="F29" s="1044"/>
      <c r="G29" s="1044"/>
      <c r="H29" s="1044"/>
      <c r="I29" s="1044"/>
      <c r="J29" s="1044"/>
      <c r="K29" s="1044"/>
      <c r="L29" s="1044"/>
      <c r="M29" s="1044"/>
      <c r="N29" s="1044"/>
      <c r="O29" s="1044"/>
      <c r="P29" s="1045"/>
      <c r="Q29" s="1051">
        <v>866</v>
      </c>
      <c r="R29" s="1052"/>
      <c r="S29" s="1052"/>
      <c r="T29" s="1052"/>
      <c r="U29" s="1052"/>
      <c r="V29" s="1052">
        <v>811</v>
      </c>
      <c r="W29" s="1052"/>
      <c r="X29" s="1052"/>
      <c r="Y29" s="1052"/>
      <c r="Z29" s="1052"/>
      <c r="AA29" s="1052">
        <v>55</v>
      </c>
      <c r="AB29" s="1052"/>
      <c r="AC29" s="1052"/>
      <c r="AD29" s="1052"/>
      <c r="AE29" s="1053"/>
      <c r="AF29" s="1048">
        <v>55</v>
      </c>
      <c r="AG29" s="1049"/>
      <c r="AH29" s="1049"/>
      <c r="AI29" s="1049"/>
      <c r="AJ29" s="1050"/>
      <c r="AK29" s="993">
        <v>138</v>
      </c>
      <c r="AL29" s="984"/>
      <c r="AM29" s="984"/>
      <c r="AN29" s="984"/>
      <c r="AO29" s="984"/>
      <c r="AP29" s="984" t="s">
        <v>578</v>
      </c>
      <c r="AQ29" s="984"/>
      <c r="AR29" s="984"/>
      <c r="AS29" s="984"/>
      <c r="AT29" s="984"/>
      <c r="AU29" s="984" t="s">
        <v>578</v>
      </c>
      <c r="AV29" s="984"/>
      <c r="AW29" s="984"/>
      <c r="AX29" s="984"/>
      <c r="AY29" s="984"/>
      <c r="AZ29" s="1054" t="s">
        <v>578</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406</v>
      </c>
      <c r="C30" s="1044"/>
      <c r="D30" s="1044"/>
      <c r="E30" s="1044"/>
      <c r="F30" s="1044"/>
      <c r="G30" s="1044"/>
      <c r="H30" s="1044"/>
      <c r="I30" s="1044"/>
      <c r="J30" s="1044"/>
      <c r="K30" s="1044"/>
      <c r="L30" s="1044"/>
      <c r="M30" s="1044"/>
      <c r="N30" s="1044"/>
      <c r="O30" s="1044"/>
      <c r="P30" s="1045"/>
      <c r="Q30" s="1051">
        <v>232</v>
      </c>
      <c r="R30" s="1052"/>
      <c r="S30" s="1052"/>
      <c r="T30" s="1052"/>
      <c r="U30" s="1052"/>
      <c r="V30" s="1052">
        <v>225</v>
      </c>
      <c r="W30" s="1052"/>
      <c r="X30" s="1052"/>
      <c r="Y30" s="1052"/>
      <c r="Z30" s="1052"/>
      <c r="AA30" s="1052">
        <v>7</v>
      </c>
      <c r="AB30" s="1052"/>
      <c r="AC30" s="1052"/>
      <c r="AD30" s="1052"/>
      <c r="AE30" s="1053"/>
      <c r="AF30" s="1048">
        <v>7</v>
      </c>
      <c r="AG30" s="1049"/>
      <c r="AH30" s="1049"/>
      <c r="AI30" s="1049"/>
      <c r="AJ30" s="1050"/>
      <c r="AK30" s="993">
        <v>25</v>
      </c>
      <c r="AL30" s="984"/>
      <c r="AM30" s="984"/>
      <c r="AN30" s="984"/>
      <c r="AO30" s="984"/>
      <c r="AP30" s="984" t="s">
        <v>578</v>
      </c>
      <c r="AQ30" s="984"/>
      <c r="AR30" s="984"/>
      <c r="AS30" s="984"/>
      <c r="AT30" s="984"/>
      <c r="AU30" s="984" t="s">
        <v>578</v>
      </c>
      <c r="AV30" s="984"/>
      <c r="AW30" s="984"/>
      <c r="AX30" s="984"/>
      <c r="AY30" s="984"/>
      <c r="AZ30" s="1054" t="s">
        <v>578</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t="s">
        <v>407</v>
      </c>
      <c r="C31" s="1044"/>
      <c r="D31" s="1044"/>
      <c r="E31" s="1044"/>
      <c r="F31" s="1044"/>
      <c r="G31" s="1044"/>
      <c r="H31" s="1044"/>
      <c r="I31" s="1044"/>
      <c r="J31" s="1044"/>
      <c r="K31" s="1044"/>
      <c r="L31" s="1044"/>
      <c r="M31" s="1044"/>
      <c r="N31" s="1044"/>
      <c r="O31" s="1044"/>
      <c r="P31" s="1045"/>
      <c r="Q31" s="1051">
        <v>487</v>
      </c>
      <c r="R31" s="1052"/>
      <c r="S31" s="1052"/>
      <c r="T31" s="1052"/>
      <c r="U31" s="1052"/>
      <c r="V31" s="1052">
        <v>490</v>
      </c>
      <c r="W31" s="1052"/>
      <c r="X31" s="1052"/>
      <c r="Y31" s="1052"/>
      <c r="Z31" s="1052"/>
      <c r="AA31" s="1052">
        <v>-3</v>
      </c>
      <c r="AB31" s="1052"/>
      <c r="AC31" s="1052"/>
      <c r="AD31" s="1052"/>
      <c r="AE31" s="1053"/>
      <c r="AF31" s="1048">
        <v>408</v>
      </c>
      <c r="AG31" s="1049"/>
      <c r="AH31" s="1049"/>
      <c r="AI31" s="1049"/>
      <c r="AJ31" s="1050"/>
      <c r="AK31" s="993">
        <v>20</v>
      </c>
      <c r="AL31" s="984"/>
      <c r="AM31" s="984"/>
      <c r="AN31" s="984"/>
      <c r="AO31" s="984"/>
      <c r="AP31" s="984">
        <v>17</v>
      </c>
      <c r="AQ31" s="984"/>
      <c r="AR31" s="984"/>
      <c r="AS31" s="984"/>
      <c r="AT31" s="984"/>
      <c r="AU31" s="984">
        <v>12</v>
      </c>
      <c r="AV31" s="984"/>
      <c r="AW31" s="984"/>
      <c r="AX31" s="984"/>
      <c r="AY31" s="984"/>
      <c r="AZ31" s="1054" t="s">
        <v>578</v>
      </c>
      <c r="BA31" s="1054"/>
      <c r="BB31" s="1054"/>
      <c r="BC31" s="1054"/>
      <c r="BD31" s="1054"/>
      <c r="BE31" s="985" t="s">
        <v>408</v>
      </c>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t="s">
        <v>409</v>
      </c>
      <c r="C32" s="1044"/>
      <c r="D32" s="1044"/>
      <c r="E32" s="1044"/>
      <c r="F32" s="1044"/>
      <c r="G32" s="1044"/>
      <c r="H32" s="1044"/>
      <c r="I32" s="1044"/>
      <c r="J32" s="1044"/>
      <c r="K32" s="1044"/>
      <c r="L32" s="1044"/>
      <c r="M32" s="1044"/>
      <c r="N32" s="1044"/>
      <c r="O32" s="1044"/>
      <c r="P32" s="1045"/>
      <c r="Q32" s="1051">
        <v>642</v>
      </c>
      <c r="R32" s="1052"/>
      <c r="S32" s="1052"/>
      <c r="T32" s="1052"/>
      <c r="U32" s="1052"/>
      <c r="V32" s="1052">
        <v>642</v>
      </c>
      <c r="W32" s="1052"/>
      <c r="X32" s="1052"/>
      <c r="Y32" s="1052"/>
      <c r="Z32" s="1052"/>
      <c r="AA32" s="1052">
        <v>0</v>
      </c>
      <c r="AB32" s="1052"/>
      <c r="AC32" s="1052"/>
      <c r="AD32" s="1052"/>
      <c r="AE32" s="1053"/>
      <c r="AF32" s="1048">
        <v>0</v>
      </c>
      <c r="AG32" s="1049"/>
      <c r="AH32" s="1049"/>
      <c r="AI32" s="1049"/>
      <c r="AJ32" s="1050"/>
      <c r="AK32" s="993">
        <v>561</v>
      </c>
      <c r="AL32" s="984"/>
      <c r="AM32" s="984"/>
      <c r="AN32" s="984"/>
      <c r="AO32" s="984"/>
      <c r="AP32" s="984">
        <v>2721</v>
      </c>
      <c r="AQ32" s="984"/>
      <c r="AR32" s="984"/>
      <c r="AS32" s="984"/>
      <c r="AT32" s="984"/>
      <c r="AU32" s="984">
        <v>2598</v>
      </c>
      <c r="AV32" s="984"/>
      <c r="AW32" s="984"/>
      <c r="AX32" s="984"/>
      <c r="AY32" s="984"/>
      <c r="AZ32" s="1054" t="s">
        <v>578</v>
      </c>
      <c r="BA32" s="1054"/>
      <c r="BB32" s="1054"/>
      <c r="BC32" s="1054"/>
      <c r="BD32" s="1054"/>
      <c r="BE32" s="985" t="s">
        <v>410</v>
      </c>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411</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391</v>
      </c>
      <c r="B63" s="950" t="s">
        <v>412</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498</v>
      </c>
      <c r="AG63" s="972"/>
      <c r="AH63" s="972"/>
      <c r="AI63" s="972"/>
      <c r="AJ63" s="1035"/>
      <c r="AK63" s="1036"/>
      <c r="AL63" s="976"/>
      <c r="AM63" s="976"/>
      <c r="AN63" s="976"/>
      <c r="AO63" s="976"/>
      <c r="AP63" s="972">
        <v>2738</v>
      </c>
      <c r="AQ63" s="972"/>
      <c r="AR63" s="972"/>
      <c r="AS63" s="972"/>
      <c r="AT63" s="972"/>
      <c r="AU63" s="972">
        <v>2610</v>
      </c>
      <c r="AV63" s="972"/>
      <c r="AW63" s="972"/>
      <c r="AX63" s="972"/>
      <c r="AY63" s="972"/>
      <c r="AZ63" s="1030"/>
      <c r="BA63" s="1030"/>
      <c r="BB63" s="1030"/>
      <c r="BC63" s="1030"/>
      <c r="BD63" s="1030"/>
      <c r="BE63" s="973"/>
      <c r="BF63" s="973"/>
      <c r="BG63" s="973"/>
      <c r="BH63" s="973"/>
      <c r="BI63" s="974"/>
      <c r="BJ63" s="1031" t="s">
        <v>393</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413</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414</v>
      </c>
      <c r="B66" s="1009"/>
      <c r="C66" s="1009"/>
      <c r="D66" s="1009"/>
      <c r="E66" s="1009"/>
      <c r="F66" s="1009"/>
      <c r="G66" s="1009"/>
      <c r="H66" s="1009"/>
      <c r="I66" s="1009"/>
      <c r="J66" s="1009"/>
      <c r="K66" s="1009"/>
      <c r="L66" s="1009"/>
      <c r="M66" s="1009"/>
      <c r="N66" s="1009"/>
      <c r="O66" s="1009"/>
      <c r="P66" s="1010"/>
      <c r="Q66" s="1014" t="s">
        <v>415</v>
      </c>
      <c r="R66" s="1015"/>
      <c r="S66" s="1015"/>
      <c r="T66" s="1015"/>
      <c r="U66" s="1016"/>
      <c r="V66" s="1014" t="s">
        <v>397</v>
      </c>
      <c r="W66" s="1015"/>
      <c r="X66" s="1015"/>
      <c r="Y66" s="1015"/>
      <c r="Z66" s="1016"/>
      <c r="AA66" s="1014" t="s">
        <v>416</v>
      </c>
      <c r="AB66" s="1015"/>
      <c r="AC66" s="1015"/>
      <c r="AD66" s="1015"/>
      <c r="AE66" s="1016"/>
      <c r="AF66" s="1020" t="s">
        <v>417</v>
      </c>
      <c r="AG66" s="1021"/>
      <c r="AH66" s="1021"/>
      <c r="AI66" s="1021"/>
      <c r="AJ66" s="1022"/>
      <c r="AK66" s="1014" t="s">
        <v>400</v>
      </c>
      <c r="AL66" s="1009"/>
      <c r="AM66" s="1009"/>
      <c r="AN66" s="1009"/>
      <c r="AO66" s="1010"/>
      <c r="AP66" s="1014" t="s">
        <v>418</v>
      </c>
      <c r="AQ66" s="1015"/>
      <c r="AR66" s="1015"/>
      <c r="AS66" s="1015"/>
      <c r="AT66" s="1016"/>
      <c r="AU66" s="1014" t="s">
        <v>419</v>
      </c>
      <c r="AV66" s="1015"/>
      <c r="AW66" s="1015"/>
      <c r="AX66" s="1015"/>
      <c r="AY66" s="1016"/>
      <c r="AZ66" s="1014" t="s">
        <v>377</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579</v>
      </c>
      <c r="C68" s="999"/>
      <c r="D68" s="999"/>
      <c r="E68" s="999"/>
      <c r="F68" s="999"/>
      <c r="G68" s="999"/>
      <c r="H68" s="999"/>
      <c r="I68" s="999"/>
      <c r="J68" s="999"/>
      <c r="K68" s="999"/>
      <c r="L68" s="999"/>
      <c r="M68" s="999"/>
      <c r="N68" s="999"/>
      <c r="O68" s="999"/>
      <c r="P68" s="1000"/>
      <c r="Q68" s="1001">
        <v>925</v>
      </c>
      <c r="R68" s="995"/>
      <c r="S68" s="995"/>
      <c r="T68" s="995"/>
      <c r="U68" s="995"/>
      <c r="V68" s="995">
        <v>905</v>
      </c>
      <c r="W68" s="995"/>
      <c r="X68" s="995"/>
      <c r="Y68" s="995"/>
      <c r="Z68" s="995"/>
      <c r="AA68" s="995">
        <v>20</v>
      </c>
      <c r="AB68" s="995"/>
      <c r="AC68" s="995"/>
      <c r="AD68" s="995"/>
      <c r="AE68" s="995"/>
      <c r="AF68" s="995">
        <v>20</v>
      </c>
      <c r="AG68" s="995"/>
      <c r="AH68" s="995"/>
      <c r="AI68" s="995"/>
      <c r="AJ68" s="995"/>
      <c r="AK68" s="995">
        <v>45</v>
      </c>
      <c r="AL68" s="995"/>
      <c r="AM68" s="995"/>
      <c r="AN68" s="995"/>
      <c r="AO68" s="995"/>
      <c r="AP68" s="995" t="s">
        <v>578</v>
      </c>
      <c r="AQ68" s="995"/>
      <c r="AR68" s="995"/>
      <c r="AS68" s="995"/>
      <c r="AT68" s="995"/>
      <c r="AU68" s="995" t="s">
        <v>578</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580</v>
      </c>
      <c r="C69" s="988"/>
      <c r="D69" s="988"/>
      <c r="E69" s="988"/>
      <c r="F69" s="988"/>
      <c r="G69" s="988"/>
      <c r="H69" s="988"/>
      <c r="I69" s="988"/>
      <c r="J69" s="988"/>
      <c r="K69" s="988"/>
      <c r="L69" s="988"/>
      <c r="M69" s="988"/>
      <c r="N69" s="988"/>
      <c r="O69" s="988"/>
      <c r="P69" s="989"/>
      <c r="Q69" s="990">
        <v>267</v>
      </c>
      <c r="R69" s="984"/>
      <c r="S69" s="984"/>
      <c r="T69" s="984"/>
      <c r="U69" s="984"/>
      <c r="V69" s="984">
        <v>178</v>
      </c>
      <c r="W69" s="984"/>
      <c r="X69" s="984"/>
      <c r="Y69" s="984"/>
      <c r="Z69" s="984"/>
      <c r="AA69" s="984">
        <v>89</v>
      </c>
      <c r="AB69" s="984"/>
      <c r="AC69" s="984"/>
      <c r="AD69" s="984"/>
      <c r="AE69" s="984"/>
      <c r="AF69" s="984">
        <v>89</v>
      </c>
      <c r="AG69" s="984"/>
      <c r="AH69" s="984"/>
      <c r="AI69" s="984"/>
      <c r="AJ69" s="984"/>
      <c r="AK69" s="984">
        <v>13</v>
      </c>
      <c r="AL69" s="984"/>
      <c r="AM69" s="984"/>
      <c r="AN69" s="984"/>
      <c r="AO69" s="984"/>
      <c r="AP69" s="984" t="s">
        <v>578</v>
      </c>
      <c r="AQ69" s="984"/>
      <c r="AR69" s="984"/>
      <c r="AS69" s="984"/>
      <c r="AT69" s="984"/>
      <c r="AU69" s="984" t="s">
        <v>578</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581</v>
      </c>
      <c r="C70" s="988"/>
      <c r="D70" s="988"/>
      <c r="E70" s="988"/>
      <c r="F70" s="988"/>
      <c r="G70" s="988"/>
      <c r="H70" s="988"/>
      <c r="I70" s="988"/>
      <c r="J70" s="988"/>
      <c r="K70" s="988"/>
      <c r="L70" s="988"/>
      <c r="M70" s="988"/>
      <c r="N70" s="988"/>
      <c r="O70" s="988"/>
      <c r="P70" s="989"/>
      <c r="Q70" s="990">
        <v>4818</v>
      </c>
      <c r="R70" s="984"/>
      <c r="S70" s="984"/>
      <c r="T70" s="984"/>
      <c r="U70" s="984"/>
      <c r="V70" s="984">
        <v>4560</v>
      </c>
      <c r="W70" s="984"/>
      <c r="X70" s="984"/>
      <c r="Y70" s="984"/>
      <c r="Z70" s="984"/>
      <c r="AA70" s="984">
        <v>258</v>
      </c>
      <c r="AB70" s="984"/>
      <c r="AC70" s="984"/>
      <c r="AD70" s="984"/>
      <c r="AE70" s="984"/>
      <c r="AF70" s="984">
        <v>258</v>
      </c>
      <c r="AG70" s="984"/>
      <c r="AH70" s="984"/>
      <c r="AI70" s="984"/>
      <c r="AJ70" s="984"/>
      <c r="AK70" s="984">
        <v>179</v>
      </c>
      <c r="AL70" s="984"/>
      <c r="AM70" s="984"/>
      <c r="AN70" s="984"/>
      <c r="AO70" s="984"/>
      <c r="AP70" s="984" t="s">
        <v>578</v>
      </c>
      <c r="AQ70" s="984"/>
      <c r="AR70" s="984"/>
      <c r="AS70" s="984"/>
      <c r="AT70" s="984"/>
      <c r="AU70" s="984" t="s">
        <v>578</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582</v>
      </c>
      <c r="C71" s="988"/>
      <c r="D71" s="988"/>
      <c r="E71" s="988"/>
      <c r="F71" s="988"/>
      <c r="G71" s="988"/>
      <c r="H71" s="988"/>
      <c r="I71" s="988"/>
      <c r="J71" s="988"/>
      <c r="K71" s="988"/>
      <c r="L71" s="988"/>
      <c r="M71" s="988"/>
      <c r="N71" s="988"/>
      <c r="O71" s="988"/>
      <c r="P71" s="989"/>
      <c r="Q71" s="990">
        <v>4</v>
      </c>
      <c r="R71" s="984"/>
      <c r="S71" s="984"/>
      <c r="T71" s="984"/>
      <c r="U71" s="984"/>
      <c r="V71" s="984">
        <v>3</v>
      </c>
      <c r="W71" s="984"/>
      <c r="X71" s="984"/>
      <c r="Y71" s="984"/>
      <c r="Z71" s="984"/>
      <c r="AA71" s="984">
        <v>1</v>
      </c>
      <c r="AB71" s="984"/>
      <c r="AC71" s="984"/>
      <c r="AD71" s="984"/>
      <c r="AE71" s="984"/>
      <c r="AF71" s="984">
        <v>1</v>
      </c>
      <c r="AG71" s="984"/>
      <c r="AH71" s="984"/>
      <c r="AI71" s="984"/>
      <c r="AJ71" s="984"/>
      <c r="AK71" s="984" t="s">
        <v>578</v>
      </c>
      <c r="AL71" s="984"/>
      <c r="AM71" s="984"/>
      <c r="AN71" s="984"/>
      <c r="AO71" s="984"/>
      <c r="AP71" s="984" t="s">
        <v>578</v>
      </c>
      <c r="AQ71" s="984"/>
      <c r="AR71" s="984"/>
      <c r="AS71" s="984"/>
      <c r="AT71" s="984"/>
      <c r="AU71" s="984" t="s">
        <v>578</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583</v>
      </c>
      <c r="C72" s="988"/>
      <c r="D72" s="988"/>
      <c r="E72" s="988"/>
      <c r="F72" s="988"/>
      <c r="G72" s="988"/>
      <c r="H72" s="988"/>
      <c r="I72" s="988"/>
      <c r="J72" s="988"/>
      <c r="K72" s="988"/>
      <c r="L72" s="988"/>
      <c r="M72" s="988"/>
      <c r="N72" s="988"/>
      <c r="O72" s="988"/>
      <c r="P72" s="989"/>
      <c r="Q72" s="991">
        <v>7352</v>
      </c>
      <c r="R72" s="992">
        <v>6933</v>
      </c>
      <c r="S72" s="992">
        <v>6933</v>
      </c>
      <c r="T72" s="992">
        <v>6933</v>
      </c>
      <c r="U72" s="993">
        <v>6933</v>
      </c>
      <c r="V72" s="994">
        <v>7276</v>
      </c>
      <c r="W72" s="992">
        <v>6850</v>
      </c>
      <c r="X72" s="992">
        <v>6850</v>
      </c>
      <c r="Y72" s="992">
        <v>6850</v>
      </c>
      <c r="Z72" s="993">
        <v>6850</v>
      </c>
      <c r="AA72" s="994">
        <v>76</v>
      </c>
      <c r="AB72" s="992">
        <v>82</v>
      </c>
      <c r="AC72" s="992">
        <v>82</v>
      </c>
      <c r="AD72" s="992">
        <v>82</v>
      </c>
      <c r="AE72" s="993">
        <v>82</v>
      </c>
      <c r="AF72" s="994">
        <v>76</v>
      </c>
      <c r="AG72" s="992">
        <v>82</v>
      </c>
      <c r="AH72" s="992">
        <v>82</v>
      </c>
      <c r="AI72" s="992">
        <v>82</v>
      </c>
      <c r="AJ72" s="993">
        <v>82</v>
      </c>
      <c r="AK72" s="994">
        <v>3086</v>
      </c>
      <c r="AL72" s="992">
        <v>2485</v>
      </c>
      <c r="AM72" s="992">
        <v>2485</v>
      </c>
      <c r="AN72" s="992">
        <v>2485</v>
      </c>
      <c r="AO72" s="993">
        <v>2485</v>
      </c>
      <c r="AP72" s="984" t="s">
        <v>578</v>
      </c>
      <c r="AQ72" s="984"/>
      <c r="AR72" s="984"/>
      <c r="AS72" s="984"/>
      <c r="AT72" s="984"/>
      <c r="AU72" s="984" t="s">
        <v>578</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584</v>
      </c>
      <c r="C73" s="988"/>
      <c r="D73" s="988"/>
      <c r="E73" s="988"/>
      <c r="F73" s="988"/>
      <c r="G73" s="988"/>
      <c r="H73" s="988"/>
      <c r="I73" s="988"/>
      <c r="J73" s="988"/>
      <c r="K73" s="988"/>
      <c r="L73" s="988"/>
      <c r="M73" s="988"/>
      <c r="N73" s="988"/>
      <c r="O73" s="988"/>
      <c r="P73" s="989"/>
      <c r="Q73" s="991">
        <v>1524702</v>
      </c>
      <c r="R73" s="992">
        <v>1385861</v>
      </c>
      <c r="S73" s="992">
        <v>1385861</v>
      </c>
      <c r="T73" s="992">
        <v>1385861</v>
      </c>
      <c r="U73" s="993">
        <v>1385861</v>
      </c>
      <c r="V73" s="994">
        <v>1496148</v>
      </c>
      <c r="W73" s="992">
        <v>1346246</v>
      </c>
      <c r="X73" s="992">
        <v>1346246</v>
      </c>
      <c r="Y73" s="992">
        <v>1346246</v>
      </c>
      <c r="Z73" s="993">
        <v>1346246</v>
      </c>
      <c r="AA73" s="994">
        <v>28554</v>
      </c>
      <c r="AB73" s="992">
        <v>39615</v>
      </c>
      <c r="AC73" s="992">
        <v>39615</v>
      </c>
      <c r="AD73" s="992">
        <v>39615</v>
      </c>
      <c r="AE73" s="993">
        <v>39615</v>
      </c>
      <c r="AF73" s="994">
        <v>28554</v>
      </c>
      <c r="AG73" s="992">
        <v>39615</v>
      </c>
      <c r="AH73" s="992">
        <v>39615</v>
      </c>
      <c r="AI73" s="992">
        <v>39615</v>
      </c>
      <c r="AJ73" s="993">
        <v>39615</v>
      </c>
      <c r="AK73" s="994">
        <v>15234</v>
      </c>
      <c r="AL73" s="992"/>
      <c r="AM73" s="992"/>
      <c r="AN73" s="992"/>
      <c r="AO73" s="993"/>
      <c r="AP73" s="984" t="s">
        <v>578</v>
      </c>
      <c r="AQ73" s="984"/>
      <c r="AR73" s="984"/>
      <c r="AS73" s="984"/>
      <c r="AT73" s="984"/>
      <c r="AU73" s="984" t="s">
        <v>578</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t="s">
        <v>585</v>
      </c>
      <c r="C74" s="988"/>
      <c r="D74" s="988"/>
      <c r="E74" s="988"/>
      <c r="F74" s="988"/>
      <c r="G74" s="988"/>
      <c r="H74" s="988"/>
      <c r="I74" s="988"/>
      <c r="J74" s="988"/>
      <c r="K74" s="988"/>
      <c r="L74" s="988"/>
      <c r="M74" s="988"/>
      <c r="N74" s="988"/>
      <c r="O74" s="988"/>
      <c r="P74" s="989"/>
      <c r="Q74" s="990">
        <v>1396</v>
      </c>
      <c r="R74" s="984"/>
      <c r="S74" s="984"/>
      <c r="T74" s="984"/>
      <c r="U74" s="984"/>
      <c r="V74" s="984">
        <v>1350</v>
      </c>
      <c r="W74" s="984"/>
      <c r="X74" s="984"/>
      <c r="Y74" s="984"/>
      <c r="Z74" s="984"/>
      <c r="AA74" s="984">
        <v>46</v>
      </c>
      <c r="AB74" s="984"/>
      <c r="AC74" s="984"/>
      <c r="AD74" s="984"/>
      <c r="AE74" s="984"/>
      <c r="AF74" s="984">
        <v>46</v>
      </c>
      <c r="AG74" s="984"/>
      <c r="AH74" s="984"/>
      <c r="AI74" s="984"/>
      <c r="AJ74" s="984"/>
      <c r="AK74" s="984" t="s">
        <v>578</v>
      </c>
      <c r="AL74" s="984"/>
      <c r="AM74" s="984"/>
      <c r="AN74" s="984"/>
      <c r="AO74" s="984"/>
      <c r="AP74" s="984">
        <v>3073</v>
      </c>
      <c r="AQ74" s="984"/>
      <c r="AR74" s="984"/>
      <c r="AS74" s="984"/>
      <c r="AT74" s="984"/>
      <c r="AU74" s="984">
        <v>252</v>
      </c>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t="s">
        <v>586</v>
      </c>
      <c r="C75" s="988"/>
      <c r="D75" s="988"/>
      <c r="E75" s="988"/>
      <c r="F75" s="988"/>
      <c r="G75" s="988"/>
      <c r="H75" s="988"/>
      <c r="I75" s="988"/>
      <c r="J75" s="988"/>
      <c r="K75" s="988"/>
      <c r="L75" s="988"/>
      <c r="M75" s="988"/>
      <c r="N75" s="988"/>
      <c r="O75" s="988"/>
      <c r="P75" s="989"/>
      <c r="Q75" s="991">
        <v>249</v>
      </c>
      <c r="R75" s="992"/>
      <c r="S75" s="992"/>
      <c r="T75" s="992"/>
      <c r="U75" s="993"/>
      <c r="V75" s="994">
        <v>225</v>
      </c>
      <c r="W75" s="992"/>
      <c r="X75" s="992"/>
      <c r="Y75" s="992"/>
      <c r="Z75" s="993"/>
      <c r="AA75" s="994">
        <v>23</v>
      </c>
      <c r="AB75" s="992"/>
      <c r="AC75" s="992"/>
      <c r="AD75" s="992"/>
      <c r="AE75" s="993"/>
      <c r="AF75" s="994">
        <v>23</v>
      </c>
      <c r="AG75" s="992"/>
      <c r="AH75" s="992"/>
      <c r="AI75" s="992"/>
      <c r="AJ75" s="993"/>
      <c r="AK75" s="994" t="s">
        <v>578</v>
      </c>
      <c r="AL75" s="992"/>
      <c r="AM75" s="992"/>
      <c r="AN75" s="992"/>
      <c r="AO75" s="993"/>
      <c r="AP75" s="994">
        <v>118</v>
      </c>
      <c r="AQ75" s="992"/>
      <c r="AR75" s="992"/>
      <c r="AS75" s="992"/>
      <c r="AT75" s="993"/>
      <c r="AU75" s="994">
        <v>11</v>
      </c>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391</v>
      </c>
      <c r="B88" s="950" t="s">
        <v>420</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187855</v>
      </c>
      <c r="AG88" s="972"/>
      <c r="AH88" s="972"/>
      <c r="AI88" s="972"/>
      <c r="AJ88" s="972"/>
      <c r="AK88" s="976"/>
      <c r="AL88" s="976"/>
      <c r="AM88" s="976"/>
      <c r="AN88" s="976"/>
      <c r="AO88" s="976"/>
      <c r="AP88" s="972">
        <v>3191</v>
      </c>
      <c r="AQ88" s="972"/>
      <c r="AR88" s="972"/>
      <c r="AS88" s="972"/>
      <c r="AT88" s="972"/>
      <c r="AU88" s="972">
        <v>263</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391</v>
      </c>
      <c r="BR102" s="950" t="s">
        <v>421</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266</v>
      </c>
      <c r="CS102" s="966"/>
      <c r="CT102" s="966"/>
      <c r="CU102" s="966"/>
      <c r="CV102" s="967"/>
      <c r="CW102" s="965">
        <v>87</v>
      </c>
      <c r="CX102" s="966"/>
      <c r="CY102" s="966"/>
      <c r="CZ102" s="966"/>
      <c r="DA102" s="967"/>
      <c r="DB102" s="965" t="s">
        <v>578</v>
      </c>
      <c r="DC102" s="966"/>
      <c r="DD102" s="966"/>
      <c r="DE102" s="966"/>
      <c r="DF102" s="967"/>
      <c r="DG102" s="965" t="s">
        <v>578</v>
      </c>
      <c r="DH102" s="966"/>
      <c r="DI102" s="966"/>
      <c r="DJ102" s="966"/>
      <c r="DK102" s="967"/>
      <c r="DL102" s="965" t="s">
        <v>578</v>
      </c>
      <c r="DM102" s="966"/>
      <c r="DN102" s="966"/>
      <c r="DO102" s="966"/>
      <c r="DP102" s="967"/>
      <c r="DQ102" s="965" t="s">
        <v>578</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422</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423</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424</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425</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426</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427</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428</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429</v>
      </c>
      <c r="AB109" s="909"/>
      <c r="AC109" s="909"/>
      <c r="AD109" s="909"/>
      <c r="AE109" s="910"/>
      <c r="AF109" s="911" t="s">
        <v>430</v>
      </c>
      <c r="AG109" s="909"/>
      <c r="AH109" s="909"/>
      <c r="AI109" s="909"/>
      <c r="AJ109" s="910"/>
      <c r="AK109" s="911" t="s">
        <v>307</v>
      </c>
      <c r="AL109" s="909"/>
      <c r="AM109" s="909"/>
      <c r="AN109" s="909"/>
      <c r="AO109" s="910"/>
      <c r="AP109" s="911" t="s">
        <v>431</v>
      </c>
      <c r="AQ109" s="909"/>
      <c r="AR109" s="909"/>
      <c r="AS109" s="909"/>
      <c r="AT109" s="942"/>
      <c r="AU109" s="908" t="s">
        <v>428</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429</v>
      </c>
      <c r="BR109" s="909"/>
      <c r="BS109" s="909"/>
      <c r="BT109" s="909"/>
      <c r="BU109" s="910"/>
      <c r="BV109" s="911" t="s">
        <v>430</v>
      </c>
      <c r="BW109" s="909"/>
      <c r="BX109" s="909"/>
      <c r="BY109" s="909"/>
      <c r="BZ109" s="910"/>
      <c r="CA109" s="911" t="s">
        <v>307</v>
      </c>
      <c r="CB109" s="909"/>
      <c r="CC109" s="909"/>
      <c r="CD109" s="909"/>
      <c r="CE109" s="910"/>
      <c r="CF109" s="949" t="s">
        <v>431</v>
      </c>
      <c r="CG109" s="949"/>
      <c r="CH109" s="949"/>
      <c r="CI109" s="949"/>
      <c r="CJ109" s="949"/>
      <c r="CK109" s="911" t="s">
        <v>432</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429</v>
      </c>
      <c r="DH109" s="909"/>
      <c r="DI109" s="909"/>
      <c r="DJ109" s="909"/>
      <c r="DK109" s="910"/>
      <c r="DL109" s="911" t="s">
        <v>430</v>
      </c>
      <c r="DM109" s="909"/>
      <c r="DN109" s="909"/>
      <c r="DO109" s="909"/>
      <c r="DP109" s="910"/>
      <c r="DQ109" s="911" t="s">
        <v>307</v>
      </c>
      <c r="DR109" s="909"/>
      <c r="DS109" s="909"/>
      <c r="DT109" s="909"/>
      <c r="DU109" s="910"/>
      <c r="DV109" s="911" t="s">
        <v>431</v>
      </c>
      <c r="DW109" s="909"/>
      <c r="DX109" s="909"/>
      <c r="DY109" s="909"/>
      <c r="DZ109" s="942"/>
    </row>
    <row r="110" spans="1:131" s="224" customFormat="1" ht="26.25" customHeight="1" x14ac:dyDescent="0.2">
      <c r="A110" s="820" t="s">
        <v>433</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211492</v>
      </c>
      <c r="AB110" s="902"/>
      <c r="AC110" s="902"/>
      <c r="AD110" s="902"/>
      <c r="AE110" s="903"/>
      <c r="AF110" s="904">
        <v>211965</v>
      </c>
      <c r="AG110" s="902"/>
      <c r="AH110" s="902"/>
      <c r="AI110" s="902"/>
      <c r="AJ110" s="903"/>
      <c r="AK110" s="904">
        <v>207926</v>
      </c>
      <c r="AL110" s="902"/>
      <c r="AM110" s="902"/>
      <c r="AN110" s="902"/>
      <c r="AO110" s="903"/>
      <c r="AP110" s="905">
        <v>8.6</v>
      </c>
      <c r="AQ110" s="906"/>
      <c r="AR110" s="906"/>
      <c r="AS110" s="906"/>
      <c r="AT110" s="907"/>
      <c r="AU110" s="943" t="s">
        <v>74</v>
      </c>
      <c r="AV110" s="944"/>
      <c r="AW110" s="944"/>
      <c r="AX110" s="944"/>
      <c r="AY110" s="944"/>
      <c r="AZ110" s="873" t="s">
        <v>434</v>
      </c>
      <c r="BA110" s="821"/>
      <c r="BB110" s="821"/>
      <c r="BC110" s="821"/>
      <c r="BD110" s="821"/>
      <c r="BE110" s="821"/>
      <c r="BF110" s="821"/>
      <c r="BG110" s="821"/>
      <c r="BH110" s="821"/>
      <c r="BI110" s="821"/>
      <c r="BJ110" s="821"/>
      <c r="BK110" s="821"/>
      <c r="BL110" s="821"/>
      <c r="BM110" s="821"/>
      <c r="BN110" s="821"/>
      <c r="BO110" s="821"/>
      <c r="BP110" s="822"/>
      <c r="BQ110" s="874">
        <v>1964788</v>
      </c>
      <c r="BR110" s="855"/>
      <c r="BS110" s="855"/>
      <c r="BT110" s="855"/>
      <c r="BU110" s="855"/>
      <c r="BV110" s="855">
        <v>1827781</v>
      </c>
      <c r="BW110" s="855"/>
      <c r="BX110" s="855"/>
      <c r="BY110" s="855"/>
      <c r="BZ110" s="855"/>
      <c r="CA110" s="855">
        <v>1652946</v>
      </c>
      <c r="CB110" s="855"/>
      <c r="CC110" s="855"/>
      <c r="CD110" s="855"/>
      <c r="CE110" s="855"/>
      <c r="CF110" s="879">
        <v>68</v>
      </c>
      <c r="CG110" s="880"/>
      <c r="CH110" s="880"/>
      <c r="CI110" s="880"/>
      <c r="CJ110" s="880"/>
      <c r="CK110" s="939" t="s">
        <v>435</v>
      </c>
      <c r="CL110" s="832"/>
      <c r="CM110" s="873" t="s">
        <v>436</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130</v>
      </c>
      <c r="DH110" s="855"/>
      <c r="DI110" s="855"/>
      <c r="DJ110" s="855"/>
      <c r="DK110" s="855"/>
      <c r="DL110" s="855" t="s">
        <v>130</v>
      </c>
      <c r="DM110" s="855"/>
      <c r="DN110" s="855"/>
      <c r="DO110" s="855"/>
      <c r="DP110" s="855"/>
      <c r="DQ110" s="855" t="s">
        <v>130</v>
      </c>
      <c r="DR110" s="855"/>
      <c r="DS110" s="855"/>
      <c r="DT110" s="855"/>
      <c r="DU110" s="855"/>
      <c r="DV110" s="856" t="s">
        <v>130</v>
      </c>
      <c r="DW110" s="856"/>
      <c r="DX110" s="856"/>
      <c r="DY110" s="856"/>
      <c r="DZ110" s="857"/>
    </row>
    <row r="111" spans="1:131" s="224" customFormat="1" ht="26.25" customHeight="1" x14ac:dyDescent="0.2">
      <c r="A111" s="787" t="s">
        <v>437</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438</v>
      </c>
      <c r="AB111" s="932"/>
      <c r="AC111" s="932"/>
      <c r="AD111" s="932"/>
      <c r="AE111" s="933"/>
      <c r="AF111" s="934" t="s">
        <v>438</v>
      </c>
      <c r="AG111" s="932"/>
      <c r="AH111" s="932"/>
      <c r="AI111" s="932"/>
      <c r="AJ111" s="933"/>
      <c r="AK111" s="934" t="s">
        <v>130</v>
      </c>
      <c r="AL111" s="932"/>
      <c r="AM111" s="932"/>
      <c r="AN111" s="932"/>
      <c r="AO111" s="933"/>
      <c r="AP111" s="935" t="s">
        <v>438</v>
      </c>
      <c r="AQ111" s="936"/>
      <c r="AR111" s="936"/>
      <c r="AS111" s="936"/>
      <c r="AT111" s="937"/>
      <c r="AU111" s="945"/>
      <c r="AV111" s="946"/>
      <c r="AW111" s="946"/>
      <c r="AX111" s="946"/>
      <c r="AY111" s="946"/>
      <c r="AZ111" s="828" t="s">
        <v>439</v>
      </c>
      <c r="BA111" s="765"/>
      <c r="BB111" s="765"/>
      <c r="BC111" s="765"/>
      <c r="BD111" s="765"/>
      <c r="BE111" s="765"/>
      <c r="BF111" s="765"/>
      <c r="BG111" s="765"/>
      <c r="BH111" s="765"/>
      <c r="BI111" s="765"/>
      <c r="BJ111" s="765"/>
      <c r="BK111" s="765"/>
      <c r="BL111" s="765"/>
      <c r="BM111" s="765"/>
      <c r="BN111" s="765"/>
      <c r="BO111" s="765"/>
      <c r="BP111" s="766"/>
      <c r="BQ111" s="829" t="s">
        <v>438</v>
      </c>
      <c r="BR111" s="830"/>
      <c r="BS111" s="830"/>
      <c r="BT111" s="830"/>
      <c r="BU111" s="830"/>
      <c r="BV111" s="830" t="s">
        <v>393</v>
      </c>
      <c r="BW111" s="830"/>
      <c r="BX111" s="830"/>
      <c r="BY111" s="830"/>
      <c r="BZ111" s="830"/>
      <c r="CA111" s="830" t="s">
        <v>438</v>
      </c>
      <c r="CB111" s="830"/>
      <c r="CC111" s="830"/>
      <c r="CD111" s="830"/>
      <c r="CE111" s="830"/>
      <c r="CF111" s="888" t="s">
        <v>438</v>
      </c>
      <c r="CG111" s="889"/>
      <c r="CH111" s="889"/>
      <c r="CI111" s="889"/>
      <c r="CJ111" s="889"/>
      <c r="CK111" s="940"/>
      <c r="CL111" s="834"/>
      <c r="CM111" s="828" t="s">
        <v>440</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130</v>
      </c>
      <c r="DH111" s="830"/>
      <c r="DI111" s="830"/>
      <c r="DJ111" s="830"/>
      <c r="DK111" s="830"/>
      <c r="DL111" s="830" t="s">
        <v>438</v>
      </c>
      <c r="DM111" s="830"/>
      <c r="DN111" s="830"/>
      <c r="DO111" s="830"/>
      <c r="DP111" s="830"/>
      <c r="DQ111" s="830" t="s">
        <v>438</v>
      </c>
      <c r="DR111" s="830"/>
      <c r="DS111" s="830"/>
      <c r="DT111" s="830"/>
      <c r="DU111" s="830"/>
      <c r="DV111" s="807" t="s">
        <v>130</v>
      </c>
      <c r="DW111" s="807"/>
      <c r="DX111" s="807"/>
      <c r="DY111" s="807"/>
      <c r="DZ111" s="808"/>
    </row>
    <row r="112" spans="1:131" s="224" customFormat="1" ht="26.25" customHeight="1" x14ac:dyDescent="0.2">
      <c r="A112" s="925" t="s">
        <v>441</v>
      </c>
      <c r="B112" s="926"/>
      <c r="C112" s="765" t="s">
        <v>442</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438</v>
      </c>
      <c r="AB112" s="793"/>
      <c r="AC112" s="793"/>
      <c r="AD112" s="793"/>
      <c r="AE112" s="794"/>
      <c r="AF112" s="795" t="s">
        <v>130</v>
      </c>
      <c r="AG112" s="793"/>
      <c r="AH112" s="793"/>
      <c r="AI112" s="793"/>
      <c r="AJ112" s="794"/>
      <c r="AK112" s="795" t="s">
        <v>130</v>
      </c>
      <c r="AL112" s="793"/>
      <c r="AM112" s="793"/>
      <c r="AN112" s="793"/>
      <c r="AO112" s="794"/>
      <c r="AP112" s="837" t="s">
        <v>130</v>
      </c>
      <c r="AQ112" s="838"/>
      <c r="AR112" s="838"/>
      <c r="AS112" s="838"/>
      <c r="AT112" s="839"/>
      <c r="AU112" s="945"/>
      <c r="AV112" s="946"/>
      <c r="AW112" s="946"/>
      <c r="AX112" s="946"/>
      <c r="AY112" s="946"/>
      <c r="AZ112" s="828" t="s">
        <v>443</v>
      </c>
      <c r="BA112" s="765"/>
      <c r="BB112" s="765"/>
      <c r="BC112" s="765"/>
      <c r="BD112" s="765"/>
      <c r="BE112" s="765"/>
      <c r="BF112" s="765"/>
      <c r="BG112" s="765"/>
      <c r="BH112" s="765"/>
      <c r="BI112" s="765"/>
      <c r="BJ112" s="765"/>
      <c r="BK112" s="765"/>
      <c r="BL112" s="765"/>
      <c r="BM112" s="765"/>
      <c r="BN112" s="765"/>
      <c r="BO112" s="765"/>
      <c r="BP112" s="766"/>
      <c r="BQ112" s="829">
        <v>3130061</v>
      </c>
      <c r="BR112" s="830"/>
      <c r="BS112" s="830"/>
      <c r="BT112" s="830"/>
      <c r="BU112" s="830"/>
      <c r="BV112" s="830">
        <v>2868200</v>
      </c>
      <c r="BW112" s="830"/>
      <c r="BX112" s="830"/>
      <c r="BY112" s="830"/>
      <c r="BZ112" s="830"/>
      <c r="CA112" s="830">
        <v>2610016</v>
      </c>
      <c r="CB112" s="830"/>
      <c r="CC112" s="830"/>
      <c r="CD112" s="830"/>
      <c r="CE112" s="830"/>
      <c r="CF112" s="888">
        <v>107.4</v>
      </c>
      <c r="CG112" s="889"/>
      <c r="CH112" s="889"/>
      <c r="CI112" s="889"/>
      <c r="CJ112" s="889"/>
      <c r="CK112" s="940"/>
      <c r="CL112" s="834"/>
      <c r="CM112" s="828" t="s">
        <v>444</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130</v>
      </c>
      <c r="DH112" s="830"/>
      <c r="DI112" s="830"/>
      <c r="DJ112" s="830"/>
      <c r="DK112" s="830"/>
      <c r="DL112" s="830" t="s">
        <v>130</v>
      </c>
      <c r="DM112" s="830"/>
      <c r="DN112" s="830"/>
      <c r="DO112" s="830"/>
      <c r="DP112" s="830"/>
      <c r="DQ112" s="830" t="s">
        <v>445</v>
      </c>
      <c r="DR112" s="830"/>
      <c r="DS112" s="830"/>
      <c r="DT112" s="830"/>
      <c r="DU112" s="830"/>
      <c r="DV112" s="807" t="s">
        <v>438</v>
      </c>
      <c r="DW112" s="807"/>
      <c r="DX112" s="807"/>
      <c r="DY112" s="807"/>
      <c r="DZ112" s="808"/>
    </row>
    <row r="113" spans="1:130" s="224" customFormat="1" ht="26.25" customHeight="1" x14ac:dyDescent="0.2">
      <c r="A113" s="927"/>
      <c r="B113" s="928"/>
      <c r="C113" s="765" t="s">
        <v>446</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349731</v>
      </c>
      <c r="AB113" s="932"/>
      <c r="AC113" s="932"/>
      <c r="AD113" s="932"/>
      <c r="AE113" s="933"/>
      <c r="AF113" s="934">
        <v>351595</v>
      </c>
      <c r="AG113" s="932"/>
      <c r="AH113" s="932"/>
      <c r="AI113" s="932"/>
      <c r="AJ113" s="933"/>
      <c r="AK113" s="934">
        <v>335361</v>
      </c>
      <c r="AL113" s="932"/>
      <c r="AM113" s="932"/>
      <c r="AN113" s="932"/>
      <c r="AO113" s="933"/>
      <c r="AP113" s="935">
        <v>13.8</v>
      </c>
      <c r="AQ113" s="936"/>
      <c r="AR113" s="936"/>
      <c r="AS113" s="936"/>
      <c r="AT113" s="937"/>
      <c r="AU113" s="945"/>
      <c r="AV113" s="946"/>
      <c r="AW113" s="946"/>
      <c r="AX113" s="946"/>
      <c r="AY113" s="946"/>
      <c r="AZ113" s="828" t="s">
        <v>447</v>
      </c>
      <c r="BA113" s="765"/>
      <c r="BB113" s="765"/>
      <c r="BC113" s="765"/>
      <c r="BD113" s="765"/>
      <c r="BE113" s="765"/>
      <c r="BF113" s="765"/>
      <c r="BG113" s="765"/>
      <c r="BH113" s="765"/>
      <c r="BI113" s="765"/>
      <c r="BJ113" s="765"/>
      <c r="BK113" s="765"/>
      <c r="BL113" s="765"/>
      <c r="BM113" s="765"/>
      <c r="BN113" s="765"/>
      <c r="BO113" s="765"/>
      <c r="BP113" s="766"/>
      <c r="BQ113" s="829">
        <v>342156</v>
      </c>
      <c r="BR113" s="830"/>
      <c r="BS113" s="830"/>
      <c r="BT113" s="830"/>
      <c r="BU113" s="830"/>
      <c r="BV113" s="830">
        <v>296536</v>
      </c>
      <c r="BW113" s="830"/>
      <c r="BX113" s="830"/>
      <c r="BY113" s="830"/>
      <c r="BZ113" s="830"/>
      <c r="CA113" s="830">
        <v>263305</v>
      </c>
      <c r="CB113" s="830"/>
      <c r="CC113" s="830"/>
      <c r="CD113" s="830"/>
      <c r="CE113" s="830"/>
      <c r="CF113" s="888">
        <v>10.8</v>
      </c>
      <c r="CG113" s="889"/>
      <c r="CH113" s="889"/>
      <c r="CI113" s="889"/>
      <c r="CJ113" s="889"/>
      <c r="CK113" s="940"/>
      <c r="CL113" s="834"/>
      <c r="CM113" s="828" t="s">
        <v>448</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130</v>
      </c>
      <c r="DH113" s="793"/>
      <c r="DI113" s="793"/>
      <c r="DJ113" s="793"/>
      <c r="DK113" s="794"/>
      <c r="DL113" s="795" t="s">
        <v>130</v>
      </c>
      <c r="DM113" s="793"/>
      <c r="DN113" s="793"/>
      <c r="DO113" s="793"/>
      <c r="DP113" s="794"/>
      <c r="DQ113" s="795" t="s">
        <v>130</v>
      </c>
      <c r="DR113" s="793"/>
      <c r="DS113" s="793"/>
      <c r="DT113" s="793"/>
      <c r="DU113" s="794"/>
      <c r="DV113" s="837" t="s">
        <v>438</v>
      </c>
      <c r="DW113" s="838"/>
      <c r="DX113" s="838"/>
      <c r="DY113" s="838"/>
      <c r="DZ113" s="839"/>
    </row>
    <row r="114" spans="1:130" s="224" customFormat="1" ht="26.25" customHeight="1" x14ac:dyDescent="0.2">
      <c r="A114" s="927"/>
      <c r="B114" s="928"/>
      <c r="C114" s="765" t="s">
        <v>449</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30523</v>
      </c>
      <c r="AB114" s="793"/>
      <c r="AC114" s="793"/>
      <c r="AD114" s="793"/>
      <c r="AE114" s="794"/>
      <c r="AF114" s="795">
        <v>35229</v>
      </c>
      <c r="AG114" s="793"/>
      <c r="AH114" s="793"/>
      <c r="AI114" s="793"/>
      <c r="AJ114" s="794"/>
      <c r="AK114" s="795">
        <v>38356</v>
      </c>
      <c r="AL114" s="793"/>
      <c r="AM114" s="793"/>
      <c r="AN114" s="793"/>
      <c r="AO114" s="794"/>
      <c r="AP114" s="837">
        <v>1.6</v>
      </c>
      <c r="AQ114" s="838"/>
      <c r="AR114" s="838"/>
      <c r="AS114" s="838"/>
      <c r="AT114" s="839"/>
      <c r="AU114" s="945"/>
      <c r="AV114" s="946"/>
      <c r="AW114" s="946"/>
      <c r="AX114" s="946"/>
      <c r="AY114" s="946"/>
      <c r="AZ114" s="828" t="s">
        <v>450</v>
      </c>
      <c r="BA114" s="765"/>
      <c r="BB114" s="765"/>
      <c r="BC114" s="765"/>
      <c r="BD114" s="765"/>
      <c r="BE114" s="765"/>
      <c r="BF114" s="765"/>
      <c r="BG114" s="765"/>
      <c r="BH114" s="765"/>
      <c r="BI114" s="765"/>
      <c r="BJ114" s="765"/>
      <c r="BK114" s="765"/>
      <c r="BL114" s="765"/>
      <c r="BM114" s="765"/>
      <c r="BN114" s="765"/>
      <c r="BO114" s="765"/>
      <c r="BP114" s="766"/>
      <c r="BQ114" s="829">
        <v>1223700</v>
      </c>
      <c r="BR114" s="830"/>
      <c r="BS114" s="830"/>
      <c r="BT114" s="830"/>
      <c r="BU114" s="830"/>
      <c r="BV114" s="830">
        <v>1234337</v>
      </c>
      <c r="BW114" s="830"/>
      <c r="BX114" s="830"/>
      <c r="BY114" s="830"/>
      <c r="BZ114" s="830"/>
      <c r="CA114" s="830">
        <v>1236684</v>
      </c>
      <c r="CB114" s="830"/>
      <c r="CC114" s="830"/>
      <c r="CD114" s="830"/>
      <c r="CE114" s="830"/>
      <c r="CF114" s="888">
        <v>50.9</v>
      </c>
      <c r="CG114" s="889"/>
      <c r="CH114" s="889"/>
      <c r="CI114" s="889"/>
      <c r="CJ114" s="889"/>
      <c r="CK114" s="940"/>
      <c r="CL114" s="834"/>
      <c r="CM114" s="828" t="s">
        <v>451</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438</v>
      </c>
      <c r="DH114" s="793"/>
      <c r="DI114" s="793"/>
      <c r="DJ114" s="793"/>
      <c r="DK114" s="794"/>
      <c r="DL114" s="795" t="s">
        <v>130</v>
      </c>
      <c r="DM114" s="793"/>
      <c r="DN114" s="793"/>
      <c r="DO114" s="793"/>
      <c r="DP114" s="794"/>
      <c r="DQ114" s="795" t="s">
        <v>130</v>
      </c>
      <c r="DR114" s="793"/>
      <c r="DS114" s="793"/>
      <c r="DT114" s="793"/>
      <c r="DU114" s="794"/>
      <c r="DV114" s="837" t="s">
        <v>445</v>
      </c>
      <c r="DW114" s="838"/>
      <c r="DX114" s="838"/>
      <c r="DY114" s="838"/>
      <c r="DZ114" s="839"/>
    </row>
    <row r="115" spans="1:130" s="224" customFormat="1" ht="26.25" customHeight="1" x14ac:dyDescent="0.2">
      <c r="A115" s="927"/>
      <c r="B115" s="928"/>
      <c r="C115" s="765" t="s">
        <v>452</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t="s">
        <v>438</v>
      </c>
      <c r="AB115" s="932"/>
      <c r="AC115" s="932"/>
      <c r="AD115" s="932"/>
      <c r="AE115" s="933"/>
      <c r="AF115" s="934" t="s">
        <v>438</v>
      </c>
      <c r="AG115" s="932"/>
      <c r="AH115" s="932"/>
      <c r="AI115" s="932"/>
      <c r="AJ115" s="933"/>
      <c r="AK115" s="934" t="s">
        <v>393</v>
      </c>
      <c r="AL115" s="932"/>
      <c r="AM115" s="932"/>
      <c r="AN115" s="932"/>
      <c r="AO115" s="933"/>
      <c r="AP115" s="935" t="s">
        <v>130</v>
      </c>
      <c r="AQ115" s="936"/>
      <c r="AR115" s="936"/>
      <c r="AS115" s="936"/>
      <c r="AT115" s="937"/>
      <c r="AU115" s="945"/>
      <c r="AV115" s="946"/>
      <c r="AW115" s="946"/>
      <c r="AX115" s="946"/>
      <c r="AY115" s="946"/>
      <c r="AZ115" s="828" t="s">
        <v>453</v>
      </c>
      <c r="BA115" s="765"/>
      <c r="BB115" s="765"/>
      <c r="BC115" s="765"/>
      <c r="BD115" s="765"/>
      <c r="BE115" s="765"/>
      <c r="BF115" s="765"/>
      <c r="BG115" s="765"/>
      <c r="BH115" s="765"/>
      <c r="BI115" s="765"/>
      <c r="BJ115" s="765"/>
      <c r="BK115" s="765"/>
      <c r="BL115" s="765"/>
      <c r="BM115" s="765"/>
      <c r="BN115" s="765"/>
      <c r="BO115" s="765"/>
      <c r="BP115" s="766"/>
      <c r="BQ115" s="829" t="s">
        <v>130</v>
      </c>
      <c r="BR115" s="830"/>
      <c r="BS115" s="830"/>
      <c r="BT115" s="830"/>
      <c r="BU115" s="830"/>
      <c r="BV115" s="830" t="s">
        <v>438</v>
      </c>
      <c r="BW115" s="830"/>
      <c r="BX115" s="830"/>
      <c r="BY115" s="830"/>
      <c r="BZ115" s="830"/>
      <c r="CA115" s="830" t="s">
        <v>438</v>
      </c>
      <c r="CB115" s="830"/>
      <c r="CC115" s="830"/>
      <c r="CD115" s="830"/>
      <c r="CE115" s="830"/>
      <c r="CF115" s="888" t="s">
        <v>130</v>
      </c>
      <c r="CG115" s="889"/>
      <c r="CH115" s="889"/>
      <c r="CI115" s="889"/>
      <c r="CJ115" s="889"/>
      <c r="CK115" s="940"/>
      <c r="CL115" s="834"/>
      <c r="CM115" s="828" t="s">
        <v>454</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438</v>
      </c>
      <c r="DH115" s="793"/>
      <c r="DI115" s="793"/>
      <c r="DJ115" s="793"/>
      <c r="DK115" s="794"/>
      <c r="DL115" s="795" t="s">
        <v>438</v>
      </c>
      <c r="DM115" s="793"/>
      <c r="DN115" s="793"/>
      <c r="DO115" s="793"/>
      <c r="DP115" s="794"/>
      <c r="DQ115" s="795" t="s">
        <v>438</v>
      </c>
      <c r="DR115" s="793"/>
      <c r="DS115" s="793"/>
      <c r="DT115" s="793"/>
      <c r="DU115" s="794"/>
      <c r="DV115" s="837" t="s">
        <v>438</v>
      </c>
      <c r="DW115" s="838"/>
      <c r="DX115" s="838"/>
      <c r="DY115" s="838"/>
      <c r="DZ115" s="839"/>
    </row>
    <row r="116" spans="1:130" s="224" customFormat="1" ht="26.25" customHeight="1" x14ac:dyDescent="0.2">
      <c r="A116" s="929"/>
      <c r="B116" s="930"/>
      <c r="C116" s="852" t="s">
        <v>455</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438</v>
      </c>
      <c r="AB116" s="793"/>
      <c r="AC116" s="793"/>
      <c r="AD116" s="793"/>
      <c r="AE116" s="794"/>
      <c r="AF116" s="795" t="s">
        <v>438</v>
      </c>
      <c r="AG116" s="793"/>
      <c r="AH116" s="793"/>
      <c r="AI116" s="793"/>
      <c r="AJ116" s="794"/>
      <c r="AK116" s="795" t="s">
        <v>438</v>
      </c>
      <c r="AL116" s="793"/>
      <c r="AM116" s="793"/>
      <c r="AN116" s="793"/>
      <c r="AO116" s="794"/>
      <c r="AP116" s="837" t="s">
        <v>130</v>
      </c>
      <c r="AQ116" s="838"/>
      <c r="AR116" s="838"/>
      <c r="AS116" s="838"/>
      <c r="AT116" s="839"/>
      <c r="AU116" s="945"/>
      <c r="AV116" s="946"/>
      <c r="AW116" s="946"/>
      <c r="AX116" s="946"/>
      <c r="AY116" s="946"/>
      <c r="AZ116" s="922" t="s">
        <v>456</v>
      </c>
      <c r="BA116" s="923"/>
      <c r="BB116" s="923"/>
      <c r="BC116" s="923"/>
      <c r="BD116" s="923"/>
      <c r="BE116" s="923"/>
      <c r="BF116" s="923"/>
      <c r="BG116" s="923"/>
      <c r="BH116" s="923"/>
      <c r="BI116" s="923"/>
      <c r="BJ116" s="923"/>
      <c r="BK116" s="923"/>
      <c r="BL116" s="923"/>
      <c r="BM116" s="923"/>
      <c r="BN116" s="923"/>
      <c r="BO116" s="923"/>
      <c r="BP116" s="924"/>
      <c r="BQ116" s="829" t="s">
        <v>393</v>
      </c>
      <c r="BR116" s="830"/>
      <c r="BS116" s="830"/>
      <c r="BT116" s="830"/>
      <c r="BU116" s="830"/>
      <c r="BV116" s="830" t="s">
        <v>130</v>
      </c>
      <c r="BW116" s="830"/>
      <c r="BX116" s="830"/>
      <c r="BY116" s="830"/>
      <c r="BZ116" s="830"/>
      <c r="CA116" s="830" t="s">
        <v>438</v>
      </c>
      <c r="CB116" s="830"/>
      <c r="CC116" s="830"/>
      <c r="CD116" s="830"/>
      <c r="CE116" s="830"/>
      <c r="CF116" s="888" t="s">
        <v>130</v>
      </c>
      <c r="CG116" s="889"/>
      <c r="CH116" s="889"/>
      <c r="CI116" s="889"/>
      <c r="CJ116" s="889"/>
      <c r="CK116" s="940"/>
      <c r="CL116" s="834"/>
      <c r="CM116" s="828" t="s">
        <v>457</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438</v>
      </c>
      <c r="DH116" s="793"/>
      <c r="DI116" s="793"/>
      <c r="DJ116" s="793"/>
      <c r="DK116" s="794"/>
      <c r="DL116" s="795" t="s">
        <v>438</v>
      </c>
      <c r="DM116" s="793"/>
      <c r="DN116" s="793"/>
      <c r="DO116" s="793"/>
      <c r="DP116" s="794"/>
      <c r="DQ116" s="795" t="s">
        <v>130</v>
      </c>
      <c r="DR116" s="793"/>
      <c r="DS116" s="793"/>
      <c r="DT116" s="793"/>
      <c r="DU116" s="794"/>
      <c r="DV116" s="837" t="s">
        <v>445</v>
      </c>
      <c r="DW116" s="838"/>
      <c r="DX116" s="838"/>
      <c r="DY116" s="838"/>
      <c r="DZ116" s="839"/>
    </row>
    <row r="117" spans="1:130" s="224" customFormat="1" ht="26.25" customHeight="1" x14ac:dyDescent="0.2">
      <c r="A117" s="908" t="s">
        <v>187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458</v>
      </c>
      <c r="Z117" s="910"/>
      <c r="AA117" s="915">
        <v>591746</v>
      </c>
      <c r="AB117" s="916"/>
      <c r="AC117" s="916"/>
      <c r="AD117" s="916"/>
      <c r="AE117" s="917"/>
      <c r="AF117" s="918">
        <v>598789</v>
      </c>
      <c r="AG117" s="916"/>
      <c r="AH117" s="916"/>
      <c r="AI117" s="916"/>
      <c r="AJ117" s="917"/>
      <c r="AK117" s="918">
        <v>581643</v>
      </c>
      <c r="AL117" s="916"/>
      <c r="AM117" s="916"/>
      <c r="AN117" s="916"/>
      <c r="AO117" s="917"/>
      <c r="AP117" s="919"/>
      <c r="AQ117" s="920"/>
      <c r="AR117" s="920"/>
      <c r="AS117" s="920"/>
      <c r="AT117" s="921"/>
      <c r="AU117" s="945"/>
      <c r="AV117" s="946"/>
      <c r="AW117" s="946"/>
      <c r="AX117" s="946"/>
      <c r="AY117" s="946"/>
      <c r="AZ117" s="876" t="s">
        <v>459</v>
      </c>
      <c r="BA117" s="877"/>
      <c r="BB117" s="877"/>
      <c r="BC117" s="877"/>
      <c r="BD117" s="877"/>
      <c r="BE117" s="877"/>
      <c r="BF117" s="877"/>
      <c r="BG117" s="877"/>
      <c r="BH117" s="877"/>
      <c r="BI117" s="877"/>
      <c r="BJ117" s="877"/>
      <c r="BK117" s="877"/>
      <c r="BL117" s="877"/>
      <c r="BM117" s="877"/>
      <c r="BN117" s="877"/>
      <c r="BO117" s="877"/>
      <c r="BP117" s="878"/>
      <c r="BQ117" s="829" t="s">
        <v>438</v>
      </c>
      <c r="BR117" s="830"/>
      <c r="BS117" s="830"/>
      <c r="BT117" s="830"/>
      <c r="BU117" s="830"/>
      <c r="BV117" s="830" t="s">
        <v>445</v>
      </c>
      <c r="BW117" s="830"/>
      <c r="BX117" s="830"/>
      <c r="BY117" s="830"/>
      <c r="BZ117" s="830"/>
      <c r="CA117" s="830" t="s">
        <v>438</v>
      </c>
      <c r="CB117" s="830"/>
      <c r="CC117" s="830"/>
      <c r="CD117" s="830"/>
      <c r="CE117" s="830"/>
      <c r="CF117" s="888" t="s">
        <v>393</v>
      </c>
      <c r="CG117" s="889"/>
      <c r="CH117" s="889"/>
      <c r="CI117" s="889"/>
      <c r="CJ117" s="889"/>
      <c r="CK117" s="940"/>
      <c r="CL117" s="834"/>
      <c r="CM117" s="828" t="s">
        <v>460</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130</v>
      </c>
      <c r="DH117" s="793"/>
      <c r="DI117" s="793"/>
      <c r="DJ117" s="793"/>
      <c r="DK117" s="794"/>
      <c r="DL117" s="795" t="s">
        <v>438</v>
      </c>
      <c r="DM117" s="793"/>
      <c r="DN117" s="793"/>
      <c r="DO117" s="793"/>
      <c r="DP117" s="794"/>
      <c r="DQ117" s="795" t="s">
        <v>393</v>
      </c>
      <c r="DR117" s="793"/>
      <c r="DS117" s="793"/>
      <c r="DT117" s="793"/>
      <c r="DU117" s="794"/>
      <c r="DV117" s="837" t="s">
        <v>438</v>
      </c>
      <c r="DW117" s="838"/>
      <c r="DX117" s="838"/>
      <c r="DY117" s="838"/>
      <c r="DZ117" s="839"/>
    </row>
    <row r="118" spans="1:130" s="224" customFormat="1" ht="26.25" customHeight="1" x14ac:dyDescent="0.2">
      <c r="A118" s="908" t="s">
        <v>432</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429</v>
      </c>
      <c r="AB118" s="909"/>
      <c r="AC118" s="909"/>
      <c r="AD118" s="909"/>
      <c r="AE118" s="910"/>
      <c r="AF118" s="911" t="s">
        <v>430</v>
      </c>
      <c r="AG118" s="909"/>
      <c r="AH118" s="909"/>
      <c r="AI118" s="909"/>
      <c r="AJ118" s="910"/>
      <c r="AK118" s="911" t="s">
        <v>307</v>
      </c>
      <c r="AL118" s="909"/>
      <c r="AM118" s="909"/>
      <c r="AN118" s="909"/>
      <c r="AO118" s="910"/>
      <c r="AP118" s="912" t="s">
        <v>431</v>
      </c>
      <c r="AQ118" s="913"/>
      <c r="AR118" s="913"/>
      <c r="AS118" s="913"/>
      <c r="AT118" s="914"/>
      <c r="AU118" s="945"/>
      <c r="AV118" s="946"/>
      <c r="AW118" s="946"/>
      <c r="AX118" s="946"/>
      <c r="AY118" s="946"/>
      <c r="AZ118" s="851" t="s">
        <v>461</v>
      </c>
      <c r="BA118" s="852"/>
      <c r="BB118" s="852"/>
      <c r="BC118" s="852"/>
      <c r="BD118" s="852"/>
      <c r="BE118" s="852"/>
      <c r="BF118" s="852"/>
      <c r="BG118" s="852"/>
      <c r="BH118" s="852"/>
      <c r="BI118" s="852"/>
      <c r="BJ118" s="852"/>
      <c r="BK118" s="852"/>
      <c r="BL118" s="852"/>
      <c r="BM118" s="852"/>
      <c r="BN118" s="852"/>
      <c r="BO118" s="852"/>
      <c r="BP118" s="853"/>
      <c r="BQ118" s="892" t="s">
        <v>438</v>
      </c>
      <c r="BR118" s="858"/>
      <c r="BS118" s="858"/>
      <c r="BT118" s="858"/>
      <c r="BU118" s="858"/>
      <c r="BV118" s="858" t="s">
        <v>445</v>
      </c>
      <c r="BW118" s="858"/>
      <c r="BX118" s="858"/>
      <c r="BY118" s="858"/>
      <c r="BZ118" s="858"/>
      <c r="CA118" s="858" t="s">
        <v>130</v>
      </c>
      <c r="CB118" s="858"/>
      <c r="CC118" s="858"/>
      <c r="CD118" s="858"/>
      <c r="CE118" s="858"/>
      <c r="CF118" s="888" t="s">
        <v>130</v>
      </c>
      <c r="CG118" s="889"/>
      <c r="CH118" s="889"/>
      <c r="CI118" s="889"/>
      <c r="CJ118" s="889"/>
      <c r="CK118" s="940"/>
      <c r="CL118" s="834"/>
      <c r="CM118" s="828" t="s">
        <v>462</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438</v>
      </c>
      <c r="DH118" s="793"/>
      <c r="DI118" s="793"/>
      <c r="DJ118" s="793"/>
      <c r="DK118" s="794"/>
      <c r="DL118" s="795" t="s">
        <v>438</v>
      </c>
      <c r="DM118" s="793"/>
      <c r="DN118" s="793"/>
      <c r="DO118" s="793"/>
      <c r="DP118" s="794"/>
      <c r="DQ118" s="795" t="s">
        <v>438</v>
      </c>
      <c r="DR118" s="793"/>
      <c r="DS118" s="793"/>
      <c r="DT118" s="793"/>
      <c r="DU118" s="794"/>
      <c r="DV118" s="837" t="s">
        <v>445</v>
      </c>
      <c r="DW118" s="838"/>
      <c r="DX118" s="838"/>
      <c r="DY118" s="838"/>
      <c r="DZ118" s="839"/>
    </row>
    <row r="119" spans="1:130" s="224" customFormat="1" ht="26.25" customHeight="1" x14ac:dyDescent="0.2">
      <c r="A119" s="831" t="s">
        <v>435</v>
      </c>
      <c r="B119" s="832"/>
      <c r="C119" s="873" t="s">
        <v>436</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445</v>
      </c>
      <c r="AB119" s="902"/>
      <c r="AC119" s="902"/>
      <c r="AD119" s="902"/>
      <c r="AE119" s="903"/>
      <c r="AF119" s="904" t="s">
        <v>130</v>
      </c>
      <c r="AG119" s="902"/>
      <c r="AH119" s="902"/>
      <c r="AI119" s="902"/>
      <c r="AJ119" s="903"/>
      <c r="AK119" s="904" t="s">
        <v>438</v>
      </c>
      <c r="AL119" s="902"/>
      <c r="AM119" s="902"/>
      <c r="AN119" s="902"/>
      <c r="AO119" s="903"/>
      <c r="AP119" s="905" t="s">
        <v>445</v>
      </c>
      <c r="AQ119" s="906"/>
      <c r="AR119" s="906"/>
      <c r="AS119" s="906"/>
      <c r="AT119" s="907"/>
      <c r="AU119" s="947"/>
      <c r="AV119" s="948"/>
      <c r="AW119" s="948"/>
      <c r="AX119" s="948"/>
      <c r="AY119" s="948"/>
      <c r="AZ119" s="245" t="s">
        <v>187</v>
      </c>
      <c r="BA119" s="245"/>
      <c r="BB119" s="245"/>
      <c r="BC119" s="245"/>
      <c r="BD119" s="245"/>
      <c r="BE119" s="245"/>
      <c r="BF119" s="245"/>
      <c r="BG119" s="245"/>
      <c r="BH119" s="245"/>
      <c r="BI119" s="245"/>
      <c r="BJ119" s="245"/>
      <c r="BK119" s="245"/>
      <c r="BL119" s="245"/>
      <c r="BM119" s="245"/>
      <c r="BN119" s="245"/>
      <c r="BO119" s="890" t="s">
        <v>463</v>
      </c>
      <c r="BP119" s="891"/>
      <c r="BQ119" s="892">
        <v>6660705</v>
      </c>
      <c r="BR119" s="858"/>
      <c r="BS119" s="858"/>
      <c r="BT119" s="858"/>
      <c r="BU119" s="858"/>
      <c r="BV119" s="858">
        <v>6226854</v>
      </c>
      <c r="BW119" s="858"/>
      <c r="BX119" s="858"/>
      <c r="BY119" s="858"/>
      <c r="BZ119" s="858"/>
      <c r="CA119" s="858">
        <v>5762951</v>
      </c>
      <c r="CB119" s="858"/>
      <c r="CC119" s="858"/>
      <c r="CD119" s="858"/>
      <c r="CE119" s="858"/>
      <c r="CF119" s="761"/>
      <c r="CG119" s="762"/>
      <c r="CH119" s="762"/>
      <c r="CI119" s="762"/>
      <c r="CJ119" s="847"/>
      <c r="CK119" s="941"/>
      <c r="CL119" s="836"/>
      <c r="CM119" s="851" t="s">
        <v>464</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130</v>
      </c>
      <c r="DH119" s="777"/>
      <c r="DI119" s="777"/>
      <c r="DJ119" s="777"/>
      <c r="DK119" s="778"/>
      <c r="DL119" s="779" t="s">
        <v>130</v>
      </c>
      <c r="DM119" s="777"/>
      <c r="DN119" s="777"/>
      <c r="DO119" s="777"/>
      <c r="DP119" s="778"/>
      <c r="DQ119" s="779" t="s">
        <v>438</v>
      </c>
      <c r="DR119" s="777"/>
      <c r="DS119" s="777"/>
      <c r="DT119" s="777"/>
      <c r="DU119" s="778"/>
      <c r="DV119" s="861" t="s">
        <v>445</v>
      </c>
      <c r="DW119" s="862"/>
      <c r="DX119" s="862"/>
      <c r="DY119" s="862"/>
      <c r="DZ119" s="863"/>
    </row>
    <row r="120" spans="1:130" s="224" customFormat="1" ht="26.25" customHeight="1" x14ac:dyDescent="0.2">
      <c r="A120" s="833"/>
      <c r="B120" s="834"/>
      <c r="C120" s="828" t="s">
        <v>440</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130</v>
      </c>
      <c r="AB120" s="793"/>
      <c r="AC120" s="793"/>
      <c r="AD120" s="793"/>
      <c r="AE120" s="794"/>
      <c r="AF120" s="795" t="s">
        <v>130</v>
      </c>
      <c r="AG120" s="793"/>
      <c r="AH120" s="793"/>
      <c r="AI120" s="793"/>
      <c r="AJ120" s="794"/>
      <c r="AK120" s="795" t="s">
        <v>445</v>
      </c>
      <c r="AL120" s="793"/>
      <c r="AM120" s="793"/>
      <c r="AN120" s="793"/>
      <c r="AO120" s="794"/>
      <c r="AP120" s="837" t="s">
        <v>438</v>
      </c>
      <c r="AQ120" s="838"/>
      <c r="AR120" s="838"/>
      <c r="AS120" s="838"/>
      <c r="AT120" s="839"/>
      <c r="AU120" s="893" t="s">
        <v>465</v>
      </c>
      <c r="AV120" s="894"/>
      <c r="AW120" s="894"/>
      <c r="AX120" s="894"/>
      <c r="AY120" s="895"/>
      <c r="AZ120" s="873" t="s">
        <v>466</v>
      </c>
      <c r="BA120" s="821"/>
      <c r="BB120" s="821"/>
      <c r="BC120" s="821"/>
      <c r="BD120" s="821"/>
      <c r="BE120" s="821"/>
      <c r="BF120" s="821"/>
      <c r="BG120" s="821"/>
      <c r="BH120" s="821"/>
      <c r="BI120" s="821"/>
      <c r="BJ120" s="821"/>
      <c r="BK120" s="821"/>
      <c r="BL120" s="821"/>
      <c r="BM120" s="821"/>
      <c r="BN120" s="821"/>
      <c r="BO120" s="821"/>
      <c r="BP120" s="822"/>
      <c r="BQ120" s="874">
        <v>5110823</v>
      </c>
      <c r="BR120" s="855"/>
      <c r="BS120" s="855"/>
      <c r="BT120" s="855"/>
      <c r="BU120" s="855"/>
      <c r="BV120" s="855">
        <v>5831367</v>
      </c>
      <c r="BW120" s="855"/>
      <c r="BX120" s="855"/>
      <c r="BY120" s="855"/>
      <c r="BZ120" s="855"/>
      <c r="CA120" s="855">
        <v>6547908</v>
      </c>
      <c r="CB120" s="855"/>
      <c r="CC120" s="855"/>
      <c r="CD120" s="855"/>
      <c r="CE120" s="855"/>
      <c r="CF120" s="879">
        <v>269.39999999999998</v>
      </c>
      <c r="CG120" s="880"/>
      <c r="CH120" s="880"/>
      <c r="CI120" s="880"/>
      <c r="CJ120" s="880"/>
      <c r="CK120" s="881" t="s">
        <v>467</v>
      </c>
      <c r="CL120" s="865"/>
      <c r="CM120" s="865"/>
      <c r="CN120" s="865"/>
      <c r="CO120" s="866"/>
      <c r="CP120" s="885" t="s">
        <v>468</v>
      </c>
      <c r="CQ120" s="886"/>
      <c r="CR120" s="886"/>
      <c r="CS120" s="886"/>
      <c r="CT120" s="886"/>
      <c r="CU120" s="886"/>
      <c r="CV120" s="886"/>
      <c r="CW120" s="886"/>
      <c r="CX120" s="886"/>
      <c r="CY120" s="886"/>
      <c r="CZ120" s="886"/>
      <c r="DA120" s="886"/>
      <c r="DB120" s="886"/>
      <c r="DC120" s="886"/>
      <c r="DD120" s="886"/>
      <c r="DE120" s="886"/>
      <c r="DF120" s="887"/>
      <c r="DG120" s="874">
        <v>3118482</v>
      </c>
      <c r="DH120" s="855"/>
      <c r="DI120" s="855"/>
      <c r="DJ120" s="855"/>
      <c r="DK120" s="855"/>
      <c r="DL120" s="855">
        <v>2856193</v>
      </c>
      <c r="DM120" s="855"/>
      <c r="DN120" s="855"/>
      <c r="DO120" s="855"/>
      <c r="DP120" s="855"/>
      <c r="DQ120" s="855">
        <v>2598396</v>
      </c>
      <c r="DR120" s="855"/>
      <c r="DS120" s="855"/>
      <c r="DT120" s="855"/>
      <c r="DU120" s="855"/>
      <c r="DV120" s="856">
        <v>106.9</v>
      </c>
      <c r="DW120" s="856"/>
      <c r="DX120" s="856"/>
      <c r="DY120" s="856"/>
      <c r="DZ120" s="857"/>
    </row>
    <row r="121" spans="1:130" s="224" customFormat="1" ht="26.25" customHeight="1" x14ac:dyDescent="0.2">
      <c r="A121" s="833"/>
      <c r="B121" s="834"/>
      <c r="C121" s="876" t="s">
        <v>469</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438</v>
      </c>
      <c r="AB121" s="793"/>
      <c r="AC121" s="793"/>
      <c r="AD121" s="793"/>
      <c r="AE121" s="794"/>
      <c r="AF121" s="795" t="s">
        <v>445</v>
      </c>
      <c r="AG121" s="793"/>
      <c r="AH121" s="793"/>
      <c r="AI121" s="793"/>
      <c r="AJ121" s="794"/>
      <c r="AK121" s="795" t="s">
        <v>445</v>
      </c>
      <c r="AL121" s="793"/>
      <c r="AM121" s="793"/>
      <c r="AN121" s="793"/>
      <c r="AO121" s="794"/>
      <c r="AP121" s="837" t="s">
        <v>130</v>
      </c>
      <c r="AQ121" s="838"/>
      <c r="AR121" s="838"/>
      <c r="AS121" s="838"/>
      <c r="AT121" s="839"/>
      <c r="AU121" s="896"/>
      <c r="AV121" s="897"/>
      <c r="AW121" s="897"/>
      <c r="AX121" s="897"/>
      <c r="AY121" s="898"/>
      <c r="AZ121" s="828" t="s">
        <v>470</v>
      </c>
      <c r="BA121" s="765"/>
      <c r="BB121" s="765"/>
      <c r="BC121" s="765"/>
      <c r="BD121" s="765"/>
      <c r="BE121" s="765"/>
      <c r="BF121" s="765"/>
      <c r="BG121" s="765"/>
      <c r="BH121" s="765"/>
      <c r="BI121" s="765"/>
      <c r="BJ121" s="765"/>
      <c r="BK121" s="765"/>
      <c r="BL121" s="765"/>
      <c r="BM121" s="765"/>
      <c r="BN121" s="765"/>
      <c r="BO121" s="765"/>
      <c r="BP121" s="766"/>
      <c r="BQ121" s="829">
        <v>11462</v>
      </c>
      <c r="BR121" s="830"/>
      <c r="BS121" s="830"/>
      <c r="BT121" s="830"/>
      <c r="BU121" s="830"/>
      <c r="BV121" s="830">
        <v>4909</v>
      </c>
      <c r="BW121" s="830"/>
      <c r="BX121" s="830"/>
      <c r="BY121" s="830"/>
      <c r="BZ121" s="830"/>
      <c r="CA121" s="830">
        <v>3966</v>
      </c>
      <c r="CB121" s="830"/>
      <c r="CC121" s="830"/>
      <c r="CD121" s="830"/>
      <c r="CE121" s="830"/>
      <c r="CF121" s="888">
        <v>0.2</v>
      </c>
      <c r="CG121" s="889"/>
      <c r="CH121" s="889"/>
      <c r="CI121" s="889"/>
      <c r="CJ121" s="889"/>
      <c r="CK121" s="882"/>
      <c r="CL121" s="868"/>
      <c r="CM121" s="868"/>
      <c r="CN121" s="868"/>
      <c r="CO121" s="869"/>
      <c r="CP121" s="848" t="s">
        <v>471</v>
      </c>
      <c r="CQ121" s="849"/>
      <c r="CR121" s="849"/>
      <c r="CS121" s="849"/>
      <c r="CT121" s="849"/>
      <c r="CU121" s="849"/>
      <c r="CV121" s="849"/>
      <c r="CW121" s="849"/>
      <c r="CX121" s="849"/>
      <c r="CY121" s="849"/>
      <c r="CZ121" s="849"/>
      <c r="DA121" s="849"/>
      <c r="DB121" s="849"/>
      <c r="DC121" s="849"/>
      <c r="DD121" s="849"/>
      <c r="DE121" s="849"/>
      <c r="DF121" s="850"/>
      <c r="DG121" s="829">
        <v>11579</v>
      </c>
      <c r="DH121" s="830"/>
      <c r="DI121" s="830"/>
      <c r="DJ121" s="830"/>
      <c r="DK121" s="830"/>
      <c r="DL121" s="830">
        <v>12007</v>
      </c>
      <c r="DM121" s="830"/>
      <c r="DN121" s="830"/>
      <c r="DO121" s="830"/>
      <c r="DP121" s="830"/>
      <c r="DQ121" s="830">
        <v>11620</v>
      </c>
      <c r="DR121" s="830"/>
      <c r="DS121" s="830"/>
      <c r="DT121" s="830"/>
      <c r="DU121" s="830"/>
      <c r="DV121" s="807">
        <v>0.5</v>
      </c>
      <c r="DW121" s="807"/>
      <c r="DX121" s="807"/>
      <c r="DY121" s="807"/>
      <c r="DZ121" s="808"/>
    </row>
    <row r="122" spans="1:130" s="224" customFormat="1" ht="26.25" customHeight="1" x14ac:dyDescent="0.2">
      <c r="A122" s="833"/>
      <c r="B122" s="834"/>
      <c r="C122" s="828" t="s">
        <v>451</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130</v>
      </c>
      <c r="AB122" s="793"/>
      <c r="AC122" s="793"/>
      <c r="AD122" s="793"/>
      <c r="AE122" s="794"/>
      <c r="AF122" s="795" t="s">
        <v>130</v>
      </c>
      <c r="AG122" s="793"/>
      <c r="AH122" s="793"/>
      <c r="AI122" s="793"/>
      <c r="AJ122" s="794"/>
      <c r="AK122" s="795" t="s">
        <v>130</v>
      </c>
      <c r="AL122" s="793"/>
      <c r="AM122" s="793"/>
      <c r="AN122" s="793"/>
      <c r="AO122" s="794"/>
      <c r="AP122" s="837" t="s">
        <v>438</v>
      </c>
      <c r="AQ122" s="838"/>
      <c r="AR122" s="838"/>
      <c r="AS122" s="838"/>
      <c r="AT122" s="839"/>
      <c r="AU122" s="896"/>
      <c r="AV122" s="897"/>
      <c r="AW122" s="897"/>
      <c r="AX122" s="897"/>
      <c r="AY122" s="898"/>
      <c r="AZ122" s="851" t="s">
        <v>472</v>
      </c>
      <c r="BA122" s="852"/>
      <c r="BB122" s="852"/>
      <c r="BC122" s="852"/>
      <c r="BD122" s="852"/>
      <c r="BE122" s="852"/>
      <c r="BF122" s="852"/>
      <c r="BG122" s="852"/>
      <c r="BH122" s="852"/>
      <c r="BI122" s="852"/>
      <c r="BJ122" s="852"/>
      <c r="BK122" s="852"/>
      <c r="BL122" s="852"/>
      <c r="BM122" s="852"/>
      <c r="BN122" s="852"/>
      <c r="BO122" s="852"/>
      <c r="BP122" s="853"/>
      <c r="BQ122" s="892">
        <v>3627476</v>
      </c>
      <c r="BR122" s="858"/>
      <c r="BS122" s="858"/>
      <c r="BT122" s="858"/>
      <c r="BU122" s="858"/>
      <c r="BV122" s="858">
        <v>3317913</v>
      </c>
      <c r="BW122" s="858"/>
      <c r="BX122" s="858"/>
      <c r="BY122" s="858"/>
      <c r="BZ122" s="858"/>
      <c r="CA122" s="858">
        <v>2974615</v>
      </c>
      <c r="CB122" s="858"/>
      <c r="CC122" s="858"/>
      <c r="CD122" s="858"/>
      <c r="CE122" s="858"/>
      <c r="CF122" s="859">
        <v>122.4</v>
      </c>
      <c r="CG122" s="860"/>
      <c r="CH122" s="860"/>
      <c r="CI122" s="860"/>
      <c r="CJ122" s="860"/>
      <c r="CK122" s="882"/>
      <c r="CL122" s="868"/>
      <c r="CM122" s="868"/>
      <c r="CN122" s="868"/>
      <c r="CO122" s="869"/>
      <c r="CP122" s="848" t="s">
        <v>473</v>
      </c>
      <c r="CQ122" s="849"/>
      <c r="CR122" s="849"/>
      <c r="CS122" s="849"/>
      <c r="CT122" s="849"/>
      <c r="CU122" s="849"/>
      <c r="CV122" s="849"/>
      <c r="CW122" s="849"/>
      <c r="CX122" s="849"/>
      <c r="CY122" s="849"/>
      <c r="CZ122" s="849"/>
      <c r="DA122" s="849"/>
      <c r="DB122" s="849"/>
      <c r="DC122" s="849"/>
      <c r="DD122" s="849"/>
      <c r="DE122" s="849"/>
      <c r="DF122" s="850"/>
      <c r="DG122" s="829" t="s">
        <v>130</v>
      </c>
      <c r="DH122" s="830"/>
      <c r="DI122" s="830"/>
      <c r="DJ122" s="830"/>
      <c r="DK122" s="830"/>
      <c r="DL122" s="830" t="s">
        <v>130</v>
      </c>
      <c r="DM122" s="830"/>
      <c r="DN122" s="830"/>
      <c r="DO122" s="830"/>
      <c r="DP122" s="830"/>
      <c r="DQ122" s="830" t="s">
        <v>438</v>
      </c>
      <c r="DR122" s="830"/>
      <c r="DS122" s="830"/>
      <c r="DT122" s="830"/>
      <c r="DU122" s="830"/>
      <c r="DV122" s="807" t="s">
        <v>438</v>
      </c>
      <c r="DW122" s="807"/>
      <c r="DX122" s="807"/>
      <c r="DY122" s="807"/>
      <c r="DZ122" s="808"/>
    </row>
    <row r="123" spans="1:130" s="224" customFormat="1" ht="26.25" customHeight="1" x14ac:dyDescent="0.2">
      <c r="A123" s="833"/>
      <c r="B123" s="834"/>
      <c r="C123" s="828" t="s">
        <v>457</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438</v>
      </c>
      <c r="AB123" s="793"/>
      <c r="AC123" s="793"/>
      <c r="AD123" s="793"/>
      <c r="AE123" s="794"/>
      <c r="AF123" s="795" t="s">
        <v>438</v>
      </c>
      <c r="AG123" s="793"/>
      <c r="AH123" s="793"/>
      <c r="AI123" s="793"/>
      <c r="AJ123" s="794"/>
      <c r="AK123" s="795" t="s">
        <v>438</v>
      </c>
      <c r="AL123" s="793"/>
      <c r="AM123" s="793"/>
      <c r="AN123" s="793"/>
      <c r="AO123" s="794"/>
      <c r="AP123" s="837" t="s">
        <v>438</v>
      </c>
      <c r="AQ123" s="838"/>
      <c r="AR123" s="838"/>
      <c r="AS123" s="838"/>
      <c r="AT123" s="839"/>
      <c r="AU123" s="899"/>
      <c r="AV123" s="900"/>
      <c r="AW123" s="900"/>
      <c r="AX123" s="900"/>
      <c r="AY123" s="900"/>
      <c r="AZ123" s="245" t="s">
        <v>187</v>
      </c>
      <c r="BA123" s="245"/>
      <c r="BB123" s="245"/>
      <c r="BC123" s="245"/>
      <c r="BD123" s="245"/>
      <c r="BE123" s="245"/>
      <c r="BF123" s="245"/>
      <c r="BG123" s="245"/>
      <c r="BH123" s="245"/>
      <c r="BI123" s="245"/>
      <c r="BJ123" s="245"/>
      <c r="BK123" s="245"/>
      <c r="BL123" s="245"/>
      <c r="BM123" s="245"/>
      <c r="BN123" s="245"/>
      <c r="BO123" s="890" t="s">
        <v>474</v>
      </c>
      <c r="BP123" s="891"/>
      <c r="BQ123" s="845">
        <v>8749761</v>
      </c>
      <c r="BR123" s="846"/>
      <c r="BS123" s="846"/>
      <c r="BT123" s="846"/>
      <c r="BU123" s="846"/>
      <c r="BV123" s="846">
        <v>9154189</v>
      </c>
      <c r="BW123" s="846"/>
      <c r="BX123" s="846"/>
      <c r="BY123" s="846"/>
      <c r="BZ123" s="846"/>
      <c r="CA123" s="846">
        <v>9526489</v>
      </c>
      <c r="CB123" s="846"/>
      <c r="CC123" s="846"/>
      <c r="CD123" s="846"/>
      <c r="CE123" s="846"/>
      <c r="CF123" s="761"/>
      <c r="CG123" s="762"/>
      <c r="CH123" s="762"/>
      <c r="CI123" s="762"/>
      <c r="CJ123" s="847"/>
      <c r="CK123" s="882"/>
      <c r="CL123" s="868"/>
      <c r="CM123" s="868"/>
      <c r="CN123" s="868"/>
      <c r="CO123" s="869"/>
      <c r="CP123" s="848" t="s">
        <v>475</v>
      </c>
      <c r="CQ123" s="849"/>
      <c r="CR123" s="849"/>
      <c r="CS123" s="849"/>
      <c r="CT123" s="849"/>
      <c r="CU123" s="849"/>
      <c r="CV123" s="849"/>
      <c r="CW123" s="849"/>
      <c r="CX123" s="849"/>
      <c r="CY123" s="849"/>
      <c r="CZ123" s="849"/>
      <c r="DA123" s="849"/>
      <c r="DB123" s="849"/>
      <c r="DC123" s="849"/>
      <c r="DD123" s="849"/>
      <c r="DE123" s="849"/>
      <c r="DF123" s="850"/>
      <c r="DG123" s="792" t="s">
        <v>438</v>
      </c>
      <c r="DH123" s="793"/>
      <c r="DI123" s="793"/>
      <c r="DJ123" s="793"/>
      <c r="DK123" s="794"/>
      <c r="DL123" s="795" t="s">
        <v>438</v>
      </c>
      <c r="DM123" s="793"/>
      <c r="DN123" s="793"/>
      <c r="DO123" s="793"/>
      <c r="DP123" s="794"/>
      <c r="DQ123" s="795" t="s">
        <v>438</v>
      </c>
      <c r="DR123" s="793"/>
      <c r="DS123" s="793"/>
      <c r="DT123" s="793"/>
      <c r="DU123" s="794"/>
      <c r="DV123" s="837" t="s">
        <v>438</v>
      </c>
      <c r="DW123" s="838"/>
      <c r="DX123" s="838"/>
      <c r="DY123" s="838"/>
      <c r="DZ123" s="839"/>
    </row>
    <row r="124" spans="1:130" s="224" customFormat="1" ht="26.25" customHeight="1" thickBot="1" x14ac:dyDescent="0.25">
      <c r="A124" s="833"/>
      <c r="B124" s="834"/>
      <c r="C124" s="828" t="s">
        <v>460</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438</v>
      </c>
      <c r="AB124" s="793"/>
      <c r="AC124" s="793"/>
      <c r="AD124" s="793"/>
      <c r="AE124" s="794"/>
      <c r="AF124" s="795" t="s">
        <v>438</v>
      </c>
      <c r="AG124" s="793"/>
      <c r="AH124" s="793"/>
      <c r="AI124" s="793"/>
      <c r="AJ124" s="794"/>
      <c r="AK124" s="795" t="s">
        <v>438</v>
      </c>
      <c r="AL124" s="793"/>
      <c r="AM124" s="793"/>
      <c r="AN124" s="793"/>
      <c r="AO124" s="794"/>
      <c r="AP124" s="837" t="s">
        <v>438</v>
      </c>
      <c r="AQ124" s="838"/>
      <c r="AR124" s="838"/>
      <c r="AS124" s="838"/>
      <c r="AT124" s="839"/>
      <c r="AU124" s="840" t="s">
        <v>476</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130</v>
      </c>
      <c r="BR124" s="844"/>
      <c r="BS124" s="844"/>
      <c r="BT124" s="844"/>
      <c r="BU124" s="844"/>
      <c r="BV124" s="844" t="s">
        <v>438</v>
      </c>
      <c r="BW124" s="844"/>
      <c r="BX124" s="844"/>
      <c r="BY124" s="844"/>
      <c r="BZ124" s="844"/>
      <c r="CA124" s="844" t="s">
        <v>438</v>
      </c>
      <c r="CB124" s="844"/>
      <c r="CC124" s="844"/>
      <c r="CD124" s="844"/>
      <c r="CE124" s="844"/>
      <c r="CF124" s="739"/>
      <c r="CG124" s="740"/>
      <c r="CH124" s="740"/>
      <c r="CI124" s="740"/>
      <c r="CJ124" s="875"/>
      <c r="CK124" s="883"/>
      <c r="CL124" s="883"/>
      <c r="CM124" s="883"/>
      <c r="CN124" s="883"/>
      <c r="CO124" s="884"/>
      <c r="CP124" s="848" t="s">
        <v>477</v>
      </c>
      <c r="CQ124" s="849"/>
      <c r="CR124" s="849"/>
      <c r="CS124" s="849"/>
      <c r="CT124" s="849"/>
      <c r="CU124" s="849"/>
      <c r="CV124" s="849"/>
      <c r="CW124" s="849"/>
      <c r="CX124" s="849"/>
      <c r="CY124" s="849"/>
      <c r="CZ124" s="849"/>
      <c r="DA124" s="849"/>
      <c r="DB124" s="849"/>
      <c r="DC124" s="849"/>
      <c r="DD124" s="849"/>
      <c r="DE124" s="849"/>
      <c r="DF124" s="850"/>
      <c r="DG124" s="776" t="s">
        <v>130</v>
      </c>
      <c r="DH124" s="777"/>
      <c r="DI124" s="777"/>
      <c r="DJ124" s="777"/>
      <c r="DK124" s="778"/>
      <c r="DL124" s="779" t="s">
        <v>130</v>
      </c>
      <c r="DM124" s="777"/>
      <c r="DN124" s="777"/>
      <c r="DO124" s="777"/>
      <c r="DP124" s="778"/>
      <c r="DQ124" s="779" t="s">
        <v>130</v>
      </c>
      <c r="DR124" s="777"/>
      <c r="DS124" s="777"/>
      <c r="DT124" s="777"/>
      <c r="DU124" s="778"/>
      <c r="DV124" s="861" t="s">
        <v>130</v>
      </c>
      <c r="DW124" s="862"/>
      <c r="DX124" s="862"/>
      <c r="DY124" s="862"/>
      <c r="DZ124" s="863"/>
    </row>
    <row r="125" spans="1:130" s="224" customFormat="1" ht="26.25" customHeight="1" x14ac:dyDescent="0.2">
      <c r="A125" s="833"/>
      <c r="B125" s="834"/>
      <c r="C125" s="828" t="s">
        <v>462</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438</v>
      </c>
      <c r="AB125" s="793"/>
      <c r="AC125" s="793"/>
      <c r="AD125" s="793"/>
      <c r="AE125" s="794"/>
      <c r="AF125" s="795" t="s">
        <v>130</v>
      </c>
      <c r="AG125" s="793"/>
      <c r="AH125" s="793"/>
      <c r="AI125" s="793"/>
      <c r="AJ125" s="794"/>
      <c r="AK125" s="795" t="s">
        <v>130</v>
      </c>
      <c r="AL125" s="793"/>
      <c r="AM125" s="793"/>
      <c r="AN125" s="793"/>
      <c r="AO125" s="794"/>
      <c r="AP125" s="837" t="s">
        <v>130</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478</v>
      </c>
      <c r="CL125" s="865"/>
      <c r="CM125" s="865"/>
      <c r="CN125" s="865"/>
      <c r="CO125" s="866"/>
      <c r="CP125" s="873" t="s">
        <v>479</v>
      </c>
      <c r="CQ125" s="821"/>
      <c r="CR125" s="821"/>
      <c r="CS125" s="821"/>
      <c r="CT125" s="821"/>
      <c r="CU125" s="821"/>
      <c r="CV125" s="821"/>
      <c r="CW125" s="821"/>
      <c r="CX125" s="821"/>
      <c r="CY125" s="821"/>
      <c r="CZ125" s="821"/>
      <c r="DA125" s="821"/>
      <c r="DB125" s="821"/>
      <c r="DC125" s="821"/>
      <c r="DD125" s="821"/>
      <c r="DE125" s="821"/>
      <c r="DF125" s="822"/>
      <c r="DG125" s="874" t="s">
        <v>130</v>
      </c>
      <c r="DH125" s="855"/>
      <c r="DI125" s="855"/>
      <c r="DJ125" s="855"/>
      <c r="DK125" s="855"/>
      <c r="DL125" s="855" t="s">
        <v>438</v>
      </c>
      <c r="DM125" s="855"/>
      <c r="DN125" s="855"/>
      <c r="DO125" s="855"/>
      <c r="DP125" s="855"/>
      <c r="DQ125" s="855" t="s">
        <v>130</v>
      </c>
      <c r="DR125" s="855"/>
      <c r="DS125" s="855"/>
      <c r="DT125" s="855"/>
      <c r="DU125" s="855"/>
      <c r="DV125" s="856" t="s">
        <v>130</v>
      </c>
      <c r="DW125" s="856"/>
      <c r="DX125" s="856"/>
      <c r="DY125" s="856"/>
      <c r="DZ125" s="857"/>
    </row>
    <row r="126" spans="1:130" s="224" customFormat="1" ht="26.25" customHeight="1" thickBot="1" x14ac:dyDescent="0.25">
      <c r="A126" s="833"/>
      <c r="B126" s="834"/>
      <c r="C126" s="828" t="s">
        <v>464</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130</v>
      </c>
      <c r="AB126" s="793"/>
      <c r="AC126" s="793"/>
      <c r="AD126" s="793"/>
      <c r="AE126" s="794"/>
      <c r="AF126" s="795" t="s">
        <v>480</v>
      </c>
      <c r="AG126" s="793"/>
      <c r="AH126" s="793"/>
      <c r="AI126" s="793"/>
      <c r="AJ126" s="794"/>
      <c r="AK126" s="795" t="s">
        <v>130</v>
      </c>
      <c r="AL126" s="793"/>
      <c r="AM126" s="793"/>
      <c r="AN126" s="793"/>
      <c r="AO126" s="794"/>
      <c r="AP126" s="837" t="s">
        <v>130</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481</v>
      </c>
      <c r="CQ126" s="765"/>
      <c r="CR126" s="765"/>
      <c r="CS126" s="765"/>
      <c r="CT126" s="765"/>
      <c r="CU126" s="765"/>
      <c r="CV126" s="765"/>
      <c r="CW126" s="765"/>
      <c r="CX126" s="765"/>
      <c r="CY126" s="765"/>
      <c r="CZ126" s="765"/>
      <c r="DA126" s="765"/>
      <c r="DB126" s="765"/>
      <c r="DC126" s="765"/>
      <c r="DD126" s="765"/>
      <c r="DE126" s="765"/>
      <c r="DF126" s="766"/>
      <c r="DG126" s="829" t="s">
        <v>130</v>
      </c>
      <c r="DH126" s="830"/>
      <c r="DI126" s="830"/>
      <c r="DJ126" s="830"/>
      <c r="DK126" s="830"/>
      <c r="DL126" s="830" t="s">
        <v>130</v>
      </c>
      <c r="DM126" s="830"/>
      <c r="DN126" s="830"/>
      <c r="DO126" s="830"/>
      <c r="DP126" s="830"/>
      <c r="DQ126" s="830" t="s">
        <v>480</v>
      </c>
      <c r="DR126" s="830"/>
      <c r="DS126" s="830"/>
      <c r="DT126" s="830"/>
      <c r="DU126" s="830"/>
      <c r="DV126" s="807" t="s">
        <v>130</v>
      </c>
      <c r="DW126" s="807"/>
      <c r="DX126" s="807"/>
      <c r="DY126" s="807"/>
      <c r="DZ126" s="808"/>
    </row>
    <row r="127" spans="1:130" s="224" customFormat="1" ht="26.25" customHeight="1" x14ac:dyDescent="0.2">
      <c r="A127" s="835"/>
      <c r="B127" s="836"/>
      <c r="C127" s="851" t="s">
        <v>482</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130</v>
      </c>
      <c r="AB127" s="793"/>
      <c r="AC127" s="793"/>
      <c r="AD127" s="793"/>
      <c r="AE127" s="794"/>
      <c r="AF127" s="795" t="s">
        <v>130</v>
      </c>
      <c r="AG127" s="793"/>
      <c r="AH127" s="793"/>
      <c r="AI127" s="793"/>
      <c r="AJ127" s="794"/>
      <c r="AK127" s="795" t="s">
        <v>130</v>
      </c>
      <c r="AL127" s="793"/>
      <c r="AM127" s="793"/>
      <c r="AN127" s="793"/>
      <c r="AO127" s="794"/>
      <c r="AP127" s="837" t="s">
        <v>130</v>
      </c>
      <c r="AQ127" s="838"/>
      <c r="AR127" s="838"/>
      <c r="AS127" s="838"/>
      <c r="AT127" s="839"/>
      <c r="AU127" s="226"/>
      <c r="AV127" s="226"/>
      <c r="AW127" s="226"/>
      <c r="AX127" s="854" t="s">
        <v>483</v>
      </c>
      <c r="AY127" s="825"/>
      <c r="AZ127" s="825"/>
      <c r="BA127" s="825"/>
      <c r="BB127" s="825"/>
      <c r="BC127" s="825"/>
      <c r="BD127" s="825"/>
      <c r="BE127" s="826"/>
      <c r="BF127" s="824" t="s">
        <v>484</v>
      </c>
      <c r="BG127" s="825"/>
      <c r="BH127" s="825"/>
      <c r="BI127" s="825"/>
      <c r="BJ127" s="825"/>
      <c r="BK127" s="825"/>
      <c r="BL127" s="826"/>
      <c r="BM127" s="824" t="s">
        <v>485</v>
      </c>
      <c r="BN127" s="825"/>
      <c r="BO127" s="825"/>
      <c r="BP127" s="825"/>
      <c r="BQ127" s="825"/>
      <c r="BR127" s="825"/>
      <c r="BS127" s="826"/>
      <c r="BT127" s="824" t="s">
        <v>486</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487</v>
      </c>
      <c r="CQ127" s="765"/>
      <c r="CR127" s="765"/>
      <c r="CS127" s="765"/>
      <c r="CT127" s="765"/>
      <c r="CU127" s="765"/>
      <c r="CV127" s="765"/>
      <c r="CW127" s="765"/>
      <c r="CX127" s="765"/>
      <c r="CY127" s="765"/>
      <c r="CZ127" s="765"/>
      <c r="DA127" s="765"/>
      <c r="DB127" s="765"/>
      <c r="DC127" s="765"/>
      <c r="DD127" s="765"/>
      <c r="DE127" s="765"/>
      <c r="DF127" s="766"/>
      <c r="DG127" s="829" t="s">
        <v>130</v>
      </c>
      <c r="DH127" s="830"/>
      <c r="DI127" s="830"/>
      <c r="DJ127" s="830"/>
      <c r="DK127" s="830"/>
      <c r="DL127" s="830" t="s">
        <v>130</v>
      </c>
      <c r="DM127" s="830"/>
      <c r="DN127" s="830"/>
      <c r="DO127" s="830"/>
      <c r="DP127" s="830"/>
      <c r="DQ127" s="830" t="s">
        <v>130</v>
      </c>
      <c r="DR127" s="830"/>
      <c r="DS127" s="830"/>
      <c r="DT127" s="830"/>
      <c r="DU127" s="830"/>
      <c r="DV127" s="807" t="s">
        <v>130</v>
      </c>
      <c r="DW127" s="807"/>
      <c r="DX127" s="807"/>
      <c r="DY127" s="807"/>
      <c r="DZ127" s="808"/>
    </row>
    <row r="128" spans="1:130" s="224" customFormat="1" ht="26.25" customHeight="1" thickBot="1" x14ac:dyDescent="0.25">
      <c r="A128" s="809" t="s">
        <v>488</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489</v>
      </c>
      <c r="X128" s="811"/>
      <c r="Y128" s="811"/>
      <c r="Z128" s="812"/>
      <c r="AA128" s="813">
        <v>943</v>
      </c>
      <c r="AB128" s="814"/>
      <c r="AC128" s="814"/>
      <c r="AD128" s="814"/>
      <c r="AE128" s="815"/>
      <c r="AF128" s="816">
        <v>943</v>
      </c>
      <c r="AG128" s="814"/>
      <c r="AH128" s="814"/>
      <c r="AI128" s="814"/>
      <c r="AJ128" s="815"/>
      <c r="AK128" s="816">
        <v>943</v>
      </c>
      <c r="AL128" s="814"/>
      <c r="AM128" s="814"/>
      <c r="AN128" s="814"/>
      <c r="AO128" s="815"/>
      <c r="AP128" s="817"/>
      <c r="AQ128" s="818"/>
      <c r="AR128" s="818"/>
      <c r="AS128" s="818"/>
      <c r="AT128" s="819"/>
      <c r="AU128" s="226"/>
      <c r="AV128" s="226"/>
      <c r="AW128" s="226"/>
      <c r="AX128" s="820" t="s">
        <v>490</v>
      </c>
      <c r="AY128" s="821"/>
      <c r="AZ128" s="821"/>
      <c r="BA128" s="821"/>
      <c r="BB128" s="821"/>
      <c r="BC128" s="821"/>
      <c r="BD128" s="821"/>
      <c r="BE128" s="822"/>
      <c r="BF128" s="799" t="s">
        <v>130</v>
      </c>
      <c r="BG128" s="800"/>
      <c r="BH128" s="800"/>
      <c r="BI128" s="800"/>
      <c r="BJ128" s="800"/>
      <c r="BK128" s="800"/>
      <c r="BL128" s="823"/>
      <c r="BM128" s="799">
        <v>15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491</v>
      </c>
      <c r="CQ128" s="743"/>
      <c r="CR128" s="743"/>
      <c r="CS128" s="743"/>
      <c r="CT128" s="743"/>
      <c r="CU128" s="743"/>
      <c r="CV128" s="743"/>
      <c r="CW128" s="743"/>
      <c r="CX128" s="743"/>
      <c r="CY128" s="743"/>
      <c r="CZ128" s="743"/>
      <c r="DA128" s="743"/>
      <c r="DB128" s="743"/>
      <c r="DC128" s="743"/>
      <c r="DD128" s="743"/>
      <c r="DE128" s="743"/>
      <c r="DF128" s="744"/>
      <c r="DG128" s="803" t="s">
        <v>130</v>
      </c>
      <c r="DH128" s="804"/>
      <c r="DI128" s="804"/>
      <c r="DJ128" s="804"/>
      <c r="DK128" s="804"/>
      <c r="DL128" s="804" t="s">
        <v>130</v>
      </c>
      <c r="DM128" s="804"/>
      <c r="DN128" s="804"/>
      <c r="DO128" s="804"/>
      <c r="DP128" s="804"/>
      <c r="DQ128" s="804" t="s">
        <v>438</v>
      </c>
      <c r="DR128" s="804"/>
      <c r="DS128" s="804"/>
      <c r="DT128" s="804"/>
      <c r="DU128" s="804"/>
      <c r="DV128" s="805" t="s">
        <v>130</v>
      </c>
      <c r="DW128" s="805"/>
      <c r="DX128" s="805"/>
      <c r="DY128" s="805"/>
      <c r="DZ128" s="806"/>
    </row>
    <row r="129" spans="1:131" s="224" customFormat="1" ht="26.25" customHeight="1" x14ac:dyDescent="0.2">
      <c r="A129" s="787" t="s">
        <v>108</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492</v>
      </c>
      <c r="X129" s="790"/>
      <c r="Y129" s="790"/>
      <c r="Z129" s="791"/>
      <c r="AA129" s="792">
        <v>2714118</v>
      </c>
      <c r="AB129" s="793"/>
      <c r="AC129" s="793"/>
      <c r="AD129" s="793"/>
      <c r="AE129" s="794"/>
      <c r="AF129" s="795">
        <v>2911266</v>
      </c>
      <c r="AG129" s="793"/>
      <c r="AH129" s="793"/>
      <c r="AI129" s="793"/>
      <c r="AJ129" s="794"/>
      <c r="AK129" s="795">
        <v>2828157</v>
      </c>
      <c r="AL129" s="793"/>
      <c r="AM129" s="793"/>
      <c r="AN129" s="793"/>
      <c r="AO129" s="794"/>
      <c r="AP129" s="796"/>
      <c r="AQ129" s="797"/>
      <c r="AR129" s="797"/>
      <c r="AS129" s="797"/>
      <c r="AT129" s="798"/>
      <c r="AU129" s="227"/>
      <c r="AV129" s="227"/>
      <c r="AW129" s="227"/>
      <c r="AX129" s="764" t="s">
        <v>493</v>
      </c>
      <c r="AY129" s="765"/>
      <c r="AZ129" s="765"/>
      <c r="BA129" s="765"/>
      <c r="BB129" s="765"/>
      <c r="BC129" s="765"/>
      <c r="BD129" s="765"/>
      <c r="BE129" s="766"/>
      <c r="BF129" s="783" t="s">
        <v>494</v>
      </c>
      <c r="BG129" s="784"/>
      <c r="BH129" s="784"/>
      <c r="BI129" s="784"/>
      <c r="BJ129" s="784"/>
      <c r="BK129" s="784"/>
      <c r="BL129" s="785"/>
      <c r="BM129" s="783">
        <v>20</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495</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496</v>
      </c>
      <c r="X130" s="790"/>
      <c r="Y130" s="790"/>
      <c r="Z130" s="791"/>
      <c r="AA130" s="792">
        <v>423651</v>
      </c>
      <c r="AB130" s="793"/>
      <c r="AC130" s="793"/>
      <c r="AD130" s="793"/>
      <c r="AE130" s="794"/>
      <c r="AF130" s="795">
        <v>415308</v>
      </c>
      <c r="AG130" s="793"/>
      <c r="AH130" s="793"/>
      <c r="AI130" s="793"/>
      <c r="AJ130" s="794"/>
      <c r="AK130" s="795">
        <v>398029</v>
      </c>
      <c r="AL130" s="793"/>
      <c r="AM130" s="793"/>
      <c r="AN130" s="793"/>
      <c r="AO130" s="794"/>
      <c r="AP130" s="796"/>
      <c r="AQ130" s="797"/>
      <c r="AR130" s="797"/>
      <c r="AS130" s="797"/>
      <c r="AT130" s="798"/>
      <c r="AU130" s="227"/>
      <c r="AV130" s="227"/>
      <c r="AW130" s="227"/>
      <c r="AX130" s="764" t="s">
        <v>497</v>
      </c>
      <c r="AY130" s="765"/>
      <c r="AZ130" s="765"/>
      <c r="BA130" s="765"/>
      <c r="BB130" s="765"/>
      <c r="BC130" s="765"/>
      <c r="BD130" s="765"/>
      <c r="BE130" s="766"/>
      <c r="BF130" s="767">
        <v>7.3</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498</v>
      </c>
      <c r="X131" s="774"/>
      <c r="Y131" s="774"/>
      <c r="Z131" s="775"/>
      <c r="AA131" s="776">
        <v>2290467</v>
      </c>
      <c r="AB131" s="777"/>
      <c r="AC131" s="777"/>
      <c r="AD131" s="777"/>
      <c r="AE131" s="778"/>
      <c r="AF131" s="779">
        <v>2495958</v>
      </c>
      <c r="AG131" s="777"/>
      <c r="AH131" s="777"/>
      <c r="AI131" s="777"/>
      <c r="AJ131" s="778"/>
      <c r="AK131" s="779">
        <v>2430128</v>
      </c>
      <c r="AL131" s="777"/>
      <c r="AM131" s="777"/>
      <c r="AN131" s="777"/>
      <c r="AO131" s="778"/>
      <c r="AP131" s="780"/>
      <c r="AQ131" s="781"/>
      <c r="AR131" s="781"/>
      <c r="AS131" s="781"/>
      <c r="AT131" s="782"/>
      <c r="AU131" s="227"/>
      <c r="AV131" s="227"/>
      <c r="AW131" s="227"/>
      <c r="AX131" s="742" t="s">
        <v>499</v>
      </c>
      <c r="AY131" s="743"/>
      <c r="AZ131" s="743"/>
      <c r="BA131" s="743"/>
      <c r="BB131" s="743"/>
      <c r="BC131" s="743"/>
      <c r="BD131" s="743"/>
      <c r="BE131" s="744"/>
      <c r="BF131" s="745" t="s">
        <v>130</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500</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501</v>
      </c>
      <c r="W132" s="755"/>
      <c r="X132" s="755"/>
      <c r="Y132" s="755"/>
      <c r="Z132" s="756"/>
      <c r="AA132" s="757">
        <v>7.2977257480000004</v>
      </c>
      <c r="AB132" s="758"/>
      <c r="AC132" s="758"/>
      <c r="AD132" s="758"/>
      <c r="AE132" s="759"/>
      <c r="AF132" s="760">
        <v>7.3133442149999999</v>
      </c>
      <c r="AG132" s="758"/>
      <c r="AH132" s="758"/>
      <c r="AI132" s="758"/>
      <c r="AJ132" s="759"/>
      <c r="AK132" s="760">
        <v>7.5169291490000001</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502</v>
      </c>
      <c r="W133" s="734"/>
      <c r="X133" s="734"/>
      <c r="Y133" s="734"/>
      <c r="Z133" s="735"/>
      <c r="AA133" s="736">
        <v>7.1</v>
      </c>
      <c r="AB133" s="737"/>
      <c r="AC133" s="737"/>
      <c r="AD133" s="737"/>
      <c r="AE133" s="738"/>
      <c r="AF133" s="736">
        <v>7.3</v>
      </c>
      <c r="AG133" s="737"/>
      <c r="AH133" s="737"/>
      <c r="AI133" s="737"/>
      <c r="AJ133" s="738"/>
      <c r="AK133" s="736">
        <v>7.3</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bWhnxU1GI1FM94bOK+n8veK1ibFCVPv4lwBwo7ePgbD9Hu74LF8Xo9sa1p+NN5efPb7oWcVUYu2achlQjzMYhQ==" saltValue="nBBzWlCv+KmIapJcBxBv4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503</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9dqCa+ivWxpno3Iqh1Q1ixhat+5mk0wUsauD5Jjx8pQQA4UFQDVNWOxE4J1+lT3GCvokf1c8KZ6iHrkrf3MW9Q==" saltValue="NkFx4YocCI8dgTtefhEjK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Y+gkZHbxzhjhFyqZE6WeWdxjip7pfMo+8NtnETcBFRtkDFoQPMHyF1ngf+nZ/emDmpELM268AbjdvGNZ+Tdk3Q==" saltValue="RYQwwtQazJoNxcok+yGrL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504</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505</v>
      </c>
      <c r="AL6" s="260"/>
      <c r="AM6" s="260"/>
      <c r="AN6" s="260"/>
    </row>
    <row r="7" spans="1:46" ht="13.5" customHeight="1" x14ac:dyDescent="0.2">
      <c r="A7" s="259"/>
      <c r="AK7" s="262"/>
      <c r="AL7" s="263"/>
      <c r="AM7" s="263"/>
      <c r="AN7" s="264"/>
      <c r="AO7" s="1131" t="s">
        <v>506</v>
      </c>
      <c r="AP7" s="265"/>
      <c r="AQ7" s="266" t="s">
        <v>507</v>
      </c>
      <c r="AR7" s="267"/>
    </row>
    <row r="8" spans="1:46" ht="13.2" x14ac:dyDescent="0.2">
      <c r="A8" s="259"/>
      <c r="AK8" s="268"/>
      <c r="AL8" s="269"/>
      <c r="AM8" s="269"/>
      <c r="AN8" s="270"/>
      <c r="AO8" s="1132"/>
      <c r="AP8" s="271" t="s">
        <v>508</v>
      </c>
      <c r="AQ8" s="272" t="s">
        <v>509</v>
      </c>
      <c r="AR8" s="273" t="s">
        <v>510</v>
      </c>
    </row>
    <row r="9" spans="1:46" ht="13.2" x14ac:dyDescent="0.2">
      <c r="A9" s="259"/>
      <c r="AK9" s="1143" t="s">
        <v>511</v>
      </c>
      <c r="AL9" s="1144"/>
      <c r="AM9" s="1144"/>
      <c r="AN9" s="1145"/>
      <c r="AO9" s="274">
        <v>1039852</v>
      </c>
      <c r="AP9" s="274">
        <v>219101</v>
      </c>
      <c r="AQ9" s="275">
        <v>255467</v>
      </c>
      <c r="AR9" s="276">
        <v>-14.2</v>
      </c>
    </row>
    <row r="10" spans="1:46" ht="13.5" customHeight="1" x14ac:dyDescent="0.2">
      <c r="A10" s="259"/>
      <c r="AK10" s="1143" t="s">
        <v>512</v>
      </c>
      <c r="AL10" s="1144"/>
      <c r="AM10" s="1144"/>
      <c r="AN10" s="1145"/>
      <c r="AO10" s="277">
        <v>17806</v>
      </c>
      <c r="AP10" s="277">
        <v>3752</v>
      </c>
      <c r="AQ10" s="278">
        <v>29275</v>
      </c>
      <c r="AR10" s="279">
        <v>-87.2</v>
      </c>
    </row>
    <row r="11" spans="1:46" ht="13.5" customHeight="1" x14ac:dyDescent="0.2">
      <c r="A11" s="259"/>
      <c r="AK11" s="1143" t="s">
        <v>513</v>
      </c>
      <c r="AL11" s="1144"/>
      <c r="AM11" s="1144"/>
      <c r="AN11" s="1145"/>
      <c r="AO11" s="277" t="s">
        <v>514</v>
      </c>
      <c r="AP11" s="277" t="s">
        <v>514</v>
      </c>
      <c r="AQ11" s="278">
        <v>3959</v>
      </c>
      <c r="AR11" s="279" t="s">
        <v>514</v>
      </c>
    </row>
    <row r="12" spans="1:46" ht="13.5" customHeight="1" x14ac:dyDescent="0.2">
      <c r="A12" s="259"/>
      <c r="AK12" s="1143" t="s">
        <v>515</v>
      </c>
      <c r="AL12" s="1144"/>
      <c r="AM12" s="1144"/>
      <c r="AN12" s="1145"/>
      <c r="AO12" s="277" t="s">
        <v>514</v>
      </c>
      <c r="AP12" s="277" t="s">
        <v>514</v>
      </c>
      <c r="AQ12" s="278" t="s">
        <v>514</v>
      </c>
      <c r="AR12" s="279" t="s">
        <v>514</v>
      </c>
    </row>
    <row r="13" spans="1:46" ht="13.5" customHeight="1" x14ac:dyDescent="0.2">
      <c r="A13" s="259"/>
      <c r="AK13" s="1143" t="s">
        <v>516</v>
      </c>
      <c r="AL13" s="1144"/>
      <c r="AM13" s="1144"/>
      <c r="AN13" s="1145"/>
      <c r="AO13" s="277">
        <v>37212</v>
      </c>
      <c r="AP13" s="277">
        <v>7841</v>
      </c>
      <c r="AQ13" s="278">
        <v>9349</v>
      </c>
      <c r="AR13" s="279">
        <v>-16.100000000000001</v>
      </c>
    </row>
    <row r="14" spans="1:46" ht="13.5" customHeight="1" x14ac:dyDescent="0.2">
      <c r="A14" s="259"/>
      <c r="AK14" s="1143" t="s">
        <v>517</v>
      </c>
      <c r="AL14" s="1144"/>
      <c r="AM14" s="1144"/>
      <c r="AN14" s="1145"/>
      <c r="AO14" s="277">
        <v>37919</v>
      </c>
      <c r="AP14" s="277">
        <v>7990</v>
      </c>
      <c r="AQ14" s="278">
        <v>4659</v>
      </c>
      <c r="AR14" s="279">
        <v>71.5</v>
      </c>
    </row>
    <row r="15" spans="1:46" ht="13.5" customHeight="1" x14ac:dyDescent="0.2">
      <c r="A15" s="259"/>
      <c r="AK15" s="1146" t="s">
        <v>518</v>
      </c>
      <c r="AL15" s="1147"/>
      <c r="AM15" s="1147"/>
      <c r="AN15" s="1148"/>
      <c r="AO15" s="277">
        <v>-71939</v>
      </c>
      <c r="AP15" s="277">
        <v>-15158</v>
      </c>
      <c r="AQ15" s="278">
        <v>-18111</v>
      </c>
      <c r="AR15" s="279">
        <v>-16.3</v>
      </c>
    </row>
    <row r="16" spans="1:46" ht="13.2" x14ac:dyDescent="0.2">
      <c r="A16" s="259"/>
      <c r="AK16" s="1146" t="s">
        <v>187</v>
      </c>
      <c r="AL16" s="1147"/>
      <c r="AM16" s="1147"/>
      <c r="AN16" s="1148"/>
      <c r="AO16" s="277">
        <v>1060850</v>
      </c>
      <c r="AP16" s="277">
        <v>223525</v>
      </c>
      <c r="AQ16" s="278">
        <v>284598</v>
      </c>
      <c r="AR16" s="279">
        <v>-21.5</v>
      </c>
    </row>
    <row r="17" spans="1:46" ht="13.2" x14ac:dyDescent="0.2">
      <c r="A17" s="259"/>
    </row>
    <row r="18" spans="1:46" ht="13.2" x14ac:dyDescent="0.2">
      <c r="A18" s="259"/>
      <c r="AQ18" s="280"/>
      <c r="AR18" s="280"/>
    </row>
    <row r="19" spans="1:46" ht="13.2" x14ac:dyDescent="0.2">
      <c r="A19" s="259"/>
      <c r="AK19" s="255" t="s">
        <v>519</v>
      </c>
    </row>
    <row r="20" spans="1:46" ht="13.2" x14ac:dyDescent="0.2">
      <c r="A20" s="259"/>
      <c r="AK20" s="281"/>
      <c r="AL20" s="282"/>
      <c r="AM20" s="282"/>
      <c r="AN20" s="283"/>
      <c r="AO20" s="284" t="s">
        <v>520</v>
      </c>
      <c r="AP20" s="285" t="s">
        <v>521</v>
      </c>
      <c r="AQ20" s="286" t="s">
        <v>522</v>
      </c>
      <c r="AR20" s="287"/>
    </row>
    <row r="21" spans="1:46" s="260" customFormat="1" ht="13.2" x14ac:dyDescent="0.2">
      <c r="A21" s="288"/>
      <c r="AK21" s="1149" t="s">
        <v>523</v>
      </c>
      <c r="AL21" s="1150"/>
      <c r="AM21" s="1150"/>
      <c r="AN21" s="1151"/>
      <c r="AO21" s="289">
        <v>18.96</v>
      </c>
      <c r="AP21" s="290">
        <v>25.07</v>
      </c>
      <c r="AQ21" s="291">
        <v>-6.11</v>
      </c>
      <c r="AS21" s="292"/>
      <c r="AT21" s="288"/>
    </row>
    <row r="22" spans="1:46" s="260" customFormat="1" ht="13.2" x14ac:dyDescent="0.2">
      <c r="A22" s="288"/>
      <c r="AK22" s="1149" t="s">
        <v>524</v>
      </c>
      <c r="AL22" s="1150"/>
      <c r="AM22" s="1150"/>
      <c r="AN22" s="1151"/>
      <c r="AO22" s="293">
        <v>97.1</v>
      </c>
      <c r="AP22" s="294">
        <v>94.5</v>
      </c>
      <c r="AQ22" s="295">
        <v>2.6</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525</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526</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527</v>
      </c>
      <c r="AL29" s="260"/>
      <c r="AM29" s="260"/>
      <c r="AN29" s="260"/>
      <c r="AS29" s="302"/>
    </row>
    <row r="30" spans="1:46" ht="13.5" customHeight="1" x14ac:dyDescent="0.2">
      <c r="A30" s="259"/>
      <c r="AK30" s="262"/>
      <c r="AL30" s="263"/>
      <c r="AM30" s="263"/>
      <c r="AN30" s="264"/>
      <c r="AO30" s="1131" t="s">
        <v>506</v>
      </c>
      <c r="AP30" s="265"/>
      <c r="AQ30" s="266" t="s">
        <v>507</v>
      </c>
      <c r="AR30" s="267"/>
    </row>
    <row r="31" spans="1:46" ht="13.2" x14ac:dyDescent="0.2">
      <c r="A31" s="259"/>
      <c r="AK31" s="268"/>
      <c r="AL31" s="269"/>
      <c r="AM31" s="269"/>
      <c r="AN31" s="270"/>
      <c r="AO31" s="1132"/>
      <c r="AP31" s="271" t="s">
        <v>508</v>
      </c>
      <c r="AQ31" s="272" t="s">
        <v>509</v>
      </c>
      <c r="AR31" s="273" t="s">
        <v>510</v>
      </c>
    </row>
    <row r="32" spans="1:46" ht="27" customHeight="1" x14ac:dyDescent="0.2">
      <c r="A32" s="259"/>
      <c r="AK32" s="1133" t="s">
        <v>528</v>
      </c>
      <c r="AL32" s="1134"/>
      <c r="AM32" s="1134"/>
      <c r="AN32" s="1135"/>
      <c r="AO32" s="303">
        <v>207926</v>
      </c>
      <c r="AP32" s="303">
        <v>43811</v>
      </c>
      <c r="AQ32" s="304">
        <v>156764</v>
      </c>
      <c r="AR32" s="305">
        <v>-72.099999999999994</v>
      </c>
    </row>
    <row r="33" spans="1:46" ht="13.5" customHeight="1" x14ac:dyDescent="0.2">
      <c r="A33" s="259"/>
      <c r="AK33" s="1133" t="s">
        <v>529</v>
      </c>
      <c r="AL33" s="1134"/>
      <c r="AM33" s="1134"/>
      <c r="AN33" s="1135"/>
      <c r="AO33" s="303" t="s">
        <v>514</v>
      </c>
      <c r="AP33" s="303" t="s">
        <v>514</v>
      </c>
      <c r="AQ33" s="304" t="s">
        <v>514</v>
      </c>
      <c r="AR33" s="305" t="s">
        <v>514</v>
      </c>
    </row>
    <row r="34" spans="1:46" ht="27" customHeight="1" x14ac:dyDescent="0.2">
      <c r="A34" s="259"/>
      <c r="AK34" s="1133" t="s">
        <v>530</v>
      </c>
      <c r="AL34" s="1134"/>
      <c r="AM34" s="1134"/>
      <c r="AN34" s="1135"/>
      <c r="AO34" s="303" t="s">
        <v>514</v>
      </c>
      <c r="AP34" s="303" t="s">
        <v>514</v>
      </c>
      <c r="AQ34" s="304" t="s">
        <v>514</v>
      </c>
      <c r="AR34" s="305" t="s">
        <v>514</v>
      </c>
    </row>
    <row r="35" spans="1:46" ht="27" customHeight="1" x14ac:dyDescent="0.2">
      <c r="A35" s="259"/>
      <c r="AK35" s="1133" t="s">
        <v>531</v>
      </c>
      <c r="AL35" s="1134"/>
      <c r="AM35" s="1134"/>
      <c r="AN35" s="1135"/>
      <c r="AO35" s="303">
        <v>335361</v>
      </c>
      <c r="AP35" s="303">
        <v>70662</v>
      </c>
      <c r="AQ35" s="304">
        <v>30923</v>
      </c>
      <c r="AR35" s="305">
        <v>128.5</v>
      </c>
    </row>
    <row r="36" spans="1:46" ht="27" customHeight="1" x14ac:dyDescent="0.2">
      <c r="A36" s="259"/>
      <c r="AK36" s="1133" t="s">
        <v>532</v>
      </c>
      <c r="AL36" s="1134"/>
      <c r="AM36" s="1134"/>
      <c r="AN36" s="1135"/>
      <c r="AO36" s="303">
        <v>38356</v>
      </c>
      <c r="AP36" s="303">
        <v>8082</v>
      </c>
      <c r="AQ36" s="304">
        <v>4657</v>
      </c>
      <c r="AR36" s="305">
        <v>73.5</v>
      </c>
    </row>
    <row r="37" spans="1:46" ht="13.5" customHeight="1" x14ac:dyDescent="0.2">
      <c r="A37" s="259"/>
      <c r="AK37" s="1133" t="s">
        <v>533</v>
      </c>
      <c r="AL37" s="1134"/>
      <c r="AM37" s="1134"/>
      <c r="AN37" s="1135"/>
      <c r="AO37" s="303" t="s">
        <v>514</v>
      </c>
      <c r="AP37" s="303" t="s">
        <v>514</v>
      </c>
      <c r="AQ37" s="304">
        <v>888</v>
      </c>
      <c r="AR37" s="305" t="s">
        <v>514</v>
      </c>
    </row>
    <row r="38" spans="1:46" ht="27" customHeight="1" x14ac:dyDescent="0.2">
      <c r="A38" s="259"/>
      <c r="AK38" s="1136" t="s">
        <v>534</v>
      </c>
      <c r="AL38" s="1137"/>
      <c r="AM38" s="1137"/>
      <c r="AN38" s="1138"/>
      <c r="AO38" s="306" t="s">
        <v>514</v>
      </c>
      <c r="AP38" s="306" t="s">
        <v>514</v>
      </c>
      <c r="AQ38" s="307">
        <v>21</v>
      </c>
      <c r="AR38" s="295" t="s">
        <v>514</v>
      </c>
      <c r="AS38" s="302"/>
    </row>
    <row r="39" spans="1:46" ht="13.2" x14ac:dyDescent="0.2">
      <c r="A39" s="259"/>
      <c r="AK39" s="1136" t="s">
        <v>535</v>
      </c>
      <c r="AL39" s="1137"/>
      <c r="AM39" s="1137"/>
      <c r="AN39" s="1138"/>
      <c r="AO39" s="303">
        <v>-943</v>
      </c>
      <c r="AP39" s="303">
        <v>-199</v>
      </c>
      <c r="AQ39" s="304">
        <v>-6724</v>
      </c>
      <c r="AR39" s="305">
        <v>-97</v>
      </c>
      <c r="AS39" s="302"/>
    </row>
    <row r="40" spans="1:46" ht="27" customHeight="1" x14ac:dyDescent="0.2">
      <c r="A40" s="259"/>
      <c r="AK40" s="1133" t="s">
        <v>536</v>
      </c>
      <c r="AL40" s="1134"/>
      <c r="AM40" s="1134"/>
      <c r="AN40" s="1135"/>
      <c r="AO40" s="303">
        <v>-398029</v>
      </c>
      <c r="AP40" s="303">
        <v>-83866</v>
      </c>
      <c r="AQ40" s="304">
        <v>-136123</v>
      </c>
      <c r="AR40" s="305">
        <v>-38.4</v>
      </c>
      <c r="AS40" s="302"/>
    </row>
    <row r="41" spans="1:46" ht="13.2" x14ac:dyDescent="0.2">
      <c r="A41" s="259"/>
      <c r="AK41" s="1139" t="s">
        <v>300</v>
      </c>
      <c r="AL41" s="1140"/>
      <c r="AM41" s="1140"/>
      <c r="AN41" s="1141"/>
      <c r="AO41" s="303">
        <v>182671</v>
      </c>
      <c r="AP41" s="303">
        <v>38489</v>
      </c>
      <c r="AQ41" s="304">
        <v>50405</v>
      </c>
      <c r="AR41" s="305">
        <v>-23.6</v>
      </c>
      <c r="AS41" s="302"/>
    </row>
    <row r="42" spans="1:46" ht="13.2" x14ac:dyDescent="0.2">
      <c r="A42" s="259"/>
      <c r="AK42" s="308" t="s">
        <v>537</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538</v>
      </c>
    </row>
    <row r="48" spans="1:46" ht="13.2" x14ac:dyDescent="0.2">
      <c r="A48" s="259"/>
      <c r="AK48" s="313" t="s">
        <v>539</v>
      </c>
      <c r="AL48" s="313"/>
      <c r="AM48" s="313"/>
      <c r="AN48" s="313"/>
      <c r="AO48" s="313"/>
      <c r="AP48" s="313"/>
      <c r="AQ48" s="314"/>
      <c r="AR48" s="313"/>
    </row>
    <row r="49" spans="1:44" ht="13.5" customHeight="1" x14ac:dyDescent="0.2">
      <c r="A49" s="259"/>
      <c r="AK49" s="315"/>
      <c r="AL49" s="316"/>
      <c r="AM49" s="1126" t="s">
        <v>506</v>
      </c>
      <c r="AN49" s="1128" t="s">
        <v>540</v>
      </c>
      <c r="AO49" s="1129"/>
      <c r="AP49" s="1129"/>
      <c r="AQ49" s="1129"/>
      <c r="AR49" s="1130"/>
    </row>
    <row r="50" spans="1:44" ht="13.2" x14ac:dyDescent="0.2">
      <c r="A50" s="259"/>
      <c r="AK50" s="317"/>
      <c r="AL50" s="318"/>
      <c r="AM50" s="1127"/>
      <c r="AN50" s="319" t="s">
        <v>541</v>
      </c>
      <c r="AO50" s="320" t="s">
        <v>542</v>
      </c>
      <c r="AP50" s="321" t="s">
        <v>543</v>
      </c>
      <c r="AQ50" s="322" t="s">
        <v>544</v>
      </c>
      <c r="AR50" s="323" t="s">
        <v>545</v>
      </c>
    </row>
    <row r="51" spans="1:44" ht="13.2" x14ac:dyDescent="0.2">
      <c r="A51" s="259"/>
      <c r="AK51" s="315" t="s">
        <v>546</v>
      </c>
      <c r="AL51" s="316"/>
      <c r="AM51" s="324">
        <v>1280499</v>
      </c>
      <c r="AN51" s="325">
        <v>247248</v>
      </c>
      <c r="AO51" s="326">
        <v>22.9</v>
      </c>
      <c r="AP51" s="327">
        <v>121449</v>
      </c>
      <c r="AQ51" s="328">
        <v>4.5999999999999996</v>
      </c>
      <c r="AR51" s="329">
        <v>18.3</v>
      </c>
    </row>
    <row r="52" spans="1:44" ht="13.2" x14ac:dyDescent="0.2">
      <c r="A52" s="259"/>
      <c r="AK52" s="330"/>
      <c r="AL52" s="331" t="s">
        <v>547</v>
      </c>
      <c r="AM52" s="332">
        <v>1271738</v>
      </c>
      <c r="AN52" s="333">
        <v>245557</v>
      </c>
      <c r="AO52" s="334">
        <v>25.8</v>
      </c>
      <c r="AP52" s="335">
        <v>62922</v>
      </c>
      <c r="AQ52" s="336">
        <v>2.2000000000000002</v>
      </c>
      <c r="AR52" s="337">
        <v>23.6</v>
      </c>
    </row>
    <row r="53" spans="1:44" ht="13.2" x14ac:dyDescent="0.2">
      <c r="A53" s="259"/>
      <c r="AK53" s="315" t="s">
        <v>548</v>
      </c>
      <c r="AL53" s="316"/>
      <c r="AM53" s="324">
        <v>1343788</v>
      </c>
      <c r="AN53" s="325">
        <v>266730</v>
      </c>
      <c r="AO53" s="326">
        <v>7.9</v>
      </c>
      <c r="AP53" s="327">
        <v>145139</v>
      </c>
      <c r="AQ53" s="328">
        <v>19.5</v>
      </c>
      <c r="AR53" s="329">
        <v>-11.6</v>
      </c>
    </row>
    <row r="54" spans="1:44" ht="13.2" x14ac:dyDescent="0.2">
      <c r="A54" s="259"/>
      <c r="AK54" s="330"/>
      <c r="AL54" s="331" t="s">
        <v>547</v>
      </c>
      <c r="AM54" s="332">
        <v>1298604</v>
      </c>
      <c r="AN54" s="333">
        <v>257762</v>
      </c>
      <c r="AO54" s="334">
        <v>5</v>
      </c>
      <c r="AP54" s="335">
        <v>83762</v>
      </c>
      <c r="AQ54" s="336">
        <v>33.1</v>
      </c>
      <c r="AR54" s="337">
        <v>-28.1</v>
      </c>
    </row>
    <row r="55" spans="1:44" ht="13.2" x14ac:dyDescent="0.2">
      <c r="A55" s="259"/>
      <c r="AK55" s="315" t="s">
        <v>549</v>
      </c>
      <c r="AL55" s="316"/>
      <c r="AM55" s="324">
        <v>743844</v>
      </c>
      <c r="AN55" s="325">
        <v>149037</v>
      </c>
      <c r="AO55" s="326">
        <v>-44.1</v>
      </c>
      <c r="AP55" s="327">
        <v>332350</v>
      </c>
      <c r="AQ55" s="328">
        <v>129</v>
      </c>
      <c r="AR55" s="329">
        <v>-173.1</v>
      </c>
    </row>
    <row r="56" spans="1:44" ht="13.2" x14ac:dyDescent="0.2">
      <c r="A56" s="259"/>
      <c r="AK56" s="330"/>
      <c r="AL56" s="331" t="s">
        <v>547</v>
      </c>
      <c r="AM56" s="332">
        <v>699795</v>
      </c>
      <c r="AN56" s="333">
        <v>140211</v>
      </c>
      <c r="AO56" s="334">
        <v>-45.6</v>
      </c>
      <c r="AP56" s="335">
        <v>200453</v>
      </c>
      <c r="AQ56" s="336">
        <v>139.30000000000001</v>
      </c>
      <c r="AR56" s="337">
        <v>-184.9</v>
      </c>
    </row>
    <row r="57" spans="1:44" ht="13.2" x14ac:dyDescent="0.2">
      <c r="A57" s="259"/>
      <c r="AK57" s="315" t="s">
        <v>550</v>
      </c>
      <c r="AL57" s="316"/>
      <c r="AM57" s="324">
        <v>751309</v>
      </c>
      <c r="AN57" s="325">
        <v>153422</v>
      </c>
      <c r="AO57" s="326">
        <v>2.9</v>
      </c>
      <c r="AP57" s="327">
        <v>362690</v>
      </c>
      <c r="AQ57" s="328">
        <v>9.1</v>
      </c>
      <c r="AR57" s="329">
        <v>-6.2</v>
      </c>
    </row>
    <row r="58" spans="1:44" ht="13.2" x14ac:dyDescent="0.2">
      <c r="A58" s="259"/>
      <c r="AK58" s="330"/>
      <c r="AL58" s="331" t="s">
        <v>547</v>
      </c>
      <c r="AM58" s="332">
        <v>614670</v>
      </c>
      <c r="AN58" s="333">
        <v>125520</v>
      </c>
      <c r="AO58" s="334">
        <v>-10.5</v>
      </c>
      <c r="AP58" s="335">
        <v>172580</v>
      </c>
      <c r="AQ58" s="336">
        <v>-13.9</v>
      </c>
      <c r="AR58" s="337">
        <v>3.4</v>
      </c>
    </row>
    <row r="59" spans="1:44" ht="13.2" x14ac:dyDescent="0.2">
      <c r="A59" s="259"/>
      <c r="AK59" s="315" t="s">
        <v>551</v>
      </c>
      <c r="AL59" s="316"/>
      <c r="AM59" s="324">
        <v>849549</v>
      </c>
      <c r="AN59" s="325">
        <v>179003</v>
      </c>
      <c r="AO59" s="326">
        <v>16.7</v>
      </c>
      <c r="AP59" s="327">
        <v>296093</v>
      </c>
      <c r="AQ59" s="328">
        <v>-18.399999999999999</v>
      </c>
      <c r="AR59" s="329">
        <v>35.1</v>
      </c>
    </row>
    <row r="60" spans="1:44" ht="13.2" x14ac:dyDescent="0.2">
      <c r="A60" s="259"/>
      <c r="AK60" s="330"/>
      <c r="AL60" s="331" t="s">
        <v>547</v>
      </c>
      <c r="AM60" s="332">
        <v>744565</v>
      </c>
      <c r="AN60" s="333">
        <v>156883</v>
      </c>
      <c r="AO60" s="334">
        <v>25</v>
      </c>
      <c r="AP60" s="335">
        <v>140545</v>
      </c>
      <c r="AQ60" s="336">
        <v>-18.600000000000001</v>
      </c>
      <c r="AR60" s="337">
        <v>43.6</v>
      </c>
    </row>
    <row r="61" spans="1:44" ht="13.2" x14ac:dyDescent="0.2">
      <c r="A61" s="259"/>
      <c r="AK61" s="315" t="s">
        <v>552</v>
      </c>
      <c r="AL61" s="338"/>
      <c r="AM61" s="324">
        <v>993798</v>
      </c>
      <c r="AN61" s="325">
        <v>199088</v>
      </c>
      <c r="AO61" s="326">
        <v>1.3</v>
      </c>
      <c r="AP61" s="327">
        <v>251544</v>
      </c>
      <c r="AQ61" s="339">
        <v>28.8</v>
      </c>
      <c r="AR61" s="329">
        <v>-27.5</v>
      </c>
    </row>
    <row r="62" spans="1:44" ht="13.2" x14ac:dyDescent="0.2">
      <c r="A62" s="259"/>
      <c r="AK62" s="330"/>
      <c r="AL62" s="331" t="s">
        <v>547</v>
      </c>
      <c r="AM62" s="332">
        <v>925874</v>
      </c>
      <c r="AN62" s="333">
        <v>185187</v>
      </c>
      <c r="AO62" s="334">
        <v>-0.1</v>
      </c>
      <c r="AP62" s="335">
        <v>132052</v>
      </c>
      <c r="AQ62" s="336">
        <v>28.4</v>
      </c>
      <c r="AR62" s="337">
        <v>-28.5</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yUkkxtjCNC0s0yjSca8CDSYgB0k2MeYmPxl8u0RLXwGxpvUdm4LhZIGKKDGwW1Fro0RfEh5JQ0+MQGeo2gUEKg==" saltValue="33U1B1V5xYAUgKgWUclzZ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554</v>
      </c>
    </row>
    <row r="121" spans="125:125" ht="13.5" hidden="1" customHeight="1" x14ac:dyDescent="0.2">
      <c r="DU121" s="253"/>
    </row>
  </sheetData>
  <sheetProtection algorithmName="SHA-512" hashValue="GYQxOYQuIntNGIbgBdwwkZiW7rl8uX9A6y05hRFKwO322ghmTXe5X+U5f8CguB3w9IfeOJ/u7ZBcGLoR/WeBiA==" saltValue="dET5WE8APdX07jZiOF0ws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555</v>
      </c>
    </row>
  </sheetData>
  <sheetProtection algorithmName="SHA-512" hashValue="g7v/BbIjyfwj3fUoIhC8IsewXdCECcBEA4q+ZBiLAWisA7jPGs1cuTAbkX1PQl8YF2Gc6PPgXVBl9js2lRMIPw==" saltValue="W7KKul9DyWk25Ouiv+/ac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2">
      <c r="B47" s="10"/>
      <c r="C47" s="1152" t="s">
        <v>3</v>
      </c>
      <c r="D47" s="1152"/>
      <c r="E47" s="1153"/>
      <c r="F47" s="11">
        <v>55.48</v>
      </c>
      <c r="G47" s="12">
        <v>57.85</v>
      </c>
      <c r="H47" s="12">
        <v>59.74</v>
      </c>
      <c r="I47" s="12">
        <v>60.58</v>
      </c>
      <c r="J47" s="13">
        <v>65.040000000000006</v>
      </c>
    </row>
    <row r="48" spans="2:10" ht="57.75" customHeight="1" x14ac:dyDescent="0.2">
      <c r="B48" s="14"/>
      <c r="C48" s="1154" t="s">
        <v>4</v>
      </c>
      <c r="D48" s="1154"/>
      <c r="E48" s="1155"/>
      <c r="F48" s="15">
        <v>6.36</v>
      </c>
      <c r="G48" s="16">
        <v>7.53</v>
      </c>
      <c r="H48" s="16">
        <v>9.3000000000000007</v>
      </c>
      <c r="I48" s="16">
        <v>13.75</v>
      </c>
      <c r="J48" s="17">
        <v>8.58</v>
      </c>
    </row>
    <row r="49" spans="2:10" ht="57.75" customHeight="1" thickBot="1" x14ac:dyDescent="0.25">
      <c r="B49" s="18"/>
      <c r="C49" s="1156" t="s">
        <v>5</v>
      </c>
      <c r="D49" s="1156"/>
      <c r="E49" s="1157"/>
      <c r="F49" s="19">
        <v>2.88</v>
      </c>
      <c r="G49" s="20">
        <v>4.2699999999999996</v>
      </c>
      <c r="H49" s="20">
        <v>6.87</v>
      </c>
      <c r="I49" s="20">
        <v>9.9600000000000009</v>
      </c>
      <c r="J49" s="21" t="s">
        <v>561</v>
      </c>
    </row>
    <row r="50" spans="2:10" ht="13.2" x14ac:dyDescent="0.2"/>
  </sheetData>
  <sheetProtection algorithmName="SHA-512" hashValue="ZChEN6+pAnWkMFpJlbOdsDCQlJHBbnHYFACeOwTFj4dF5Z1tCmArKQE4r+ga4hvREbHUepSY3Xy7daNA7xZZnw==" saltValue="q8R9Lpg2V7mjR0Cqh8VqK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dcterms:created xsi:type="dcterms:W3CDTF">2024-02-05T00:57:40Z</dcterms:created>
  <dcterms:modified xsi:type="dcterms:W3CDTF">2025-09-28T07:20:36Z</dcterms:modified>
  <cp:category/>
</cp:coreProperties>
</file>