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181215B3-6F8B-4BB7-A6EB-C847B0F7309A}"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AM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l="1"/>
  <c r="BW34" i="10"/>
  <c r="BW35" i="10" s="1"/>
  <c r="BW36" i="10" s="1"/>
  <c r="BW37" i="10" s="1"/>
  <c r="BW38" i="10" s="1"/>
  <c r="BW39" i="10" s="1"/>
  <c r="BW40" i="10" s="1"/>
  <c r="BW41" i="10" s="1"/>
  <c r="BW42" i="10" s="1"/>
  <c r="CO34" i="10" l="1"/>
</calcChain>
</file>

<file path=xl/sharedStrings.xml><?xml version="1.0" encoding="utf-8"?>
<sst xmlns="http://schemas.openxmlformats.org/spreadsheetml/2006/main" count="1176" uniqueCount="607">
  <si>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</si>
  <si>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</si>
  <si>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</si>
  <si>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</si>
  <si>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</si>
  <si>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</si>
  <si>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</si>
  <si>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</si>
  <si>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</si>
  <si>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</si>
  <si>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</si>
  <si>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</si>
  <si>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</si>
  <si>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</si>
  <si>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</si>
  <si>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</si>
  <si>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</si>
  <si>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</si>
  <si>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</si>
  <si>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</si>
  <si>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</si>
  <si>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</si>
  <si>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</si>
  <si>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</si>
  <si>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</si>
  <si>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</si>
  <si>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</si>
  <si>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</si>
  <si>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</si>
  <si>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</si>
  <si>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</si>
  <si>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</si>
  <si>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</si>
  <si>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</si>
  <si>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</si>
  <si>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</si>
  <si>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</si>
  <si>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</si>
  <si>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</si>
  <si>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</si>
  <si>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</si>
  <si>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</si>
  <si>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</si>
  <si>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</si>
  <si>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</si>
  <si>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</si>
  <si>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</si>
  <si>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</si>
  <si>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</si>
  <si>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</si>
  <si>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</si>
  <si>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</si>
  <si>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</si>
  <si>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</si>
  <si>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</si>
  <si>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</si>
  <si>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</si>
  <si>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</si>
  <si>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</si>
  <si>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</si>
  <si>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</si>
  <si>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</si>
  <si>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</si>
  <si>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</si>
  <si>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</si>
  <si>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</si>
  <si>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</si>
  <si>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</si>
  <si>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</si>
  <si>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</si>
  <si>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</si>
  <si>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</si>
  <si>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</si>
  <si>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</si>
  <si>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</si>
  <si>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</si>
  <si>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</si>
  <si>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</si>
  <si>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</si>
  <si>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</si>
  <si>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</si>
  <si>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</si>
  <si>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</si>
  <si>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</si>
  <si>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</si>
  <si>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</si>
  <si>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</si>
  <si>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</si>
  <si>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</si>
  <si>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</si>
  <si>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</si>
  <si>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</si>
  <si>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</si>
  <si>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</si>
  <si>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</si>
  <si>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</si>
  <si>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</si>
  <si>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</si>
  <si>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</si>
  <si>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</si>
  <si>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檜原村</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</si>
  <si>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</si>
  <si>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</si>
  <si>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</si>
  <si>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</si>
  <si>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</si>
  <si>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</si>
  <si>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</si>
  <si>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</si>
  <si>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</si>
  <si>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</si>
  <si>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</si>
  <si>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</si>
  <si>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</si>
  <si>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</si>
  <si>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</si>
  <si>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</si>
  <si>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</si>
  <si>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</si>
  <si>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</si>
  <si>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</si>
  <si>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</si>
  <si>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</si>
  <si>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</si>
  <si>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</si>
  <si>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</si>
  <si>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</si>
  <si>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</si>
  <si>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</si>
  <si>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</si>
  <si>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</si>
  <si>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</si>
  <si>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</si>
  <si>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</si>
  <si>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</si>
  <si>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</si>
  <si>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</si>
  <si>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</si>
  <si>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</si>
  <si>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</si>
  <si>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</si>
  <si>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</si>
  <si>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</si>
  <si>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</si>
  <si>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</si>
  <si>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</si>
  <si>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</si>
  <si>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</si>
  <si>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</si>
  <si>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</si>
  <si>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</si>
  <si>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</si>
  <si>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</si>
  <si>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</si>
  <si>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</si>
  <si>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</si>
  <si>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</si>
  <si>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</si>
  <si>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</si>
  <si>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</si>
  <si>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</si>
  <si>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</si>
  <si>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</si>
  <si>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</si>
  <si>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</si>
  <si>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</si>
  <si>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</si>
  <si>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</si>
  <si>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</si>
  <si>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</si>
  <si>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</si>
  <si>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</si>
  <si>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</si>
  <si>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</si>
  <si>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</si>
  <si>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</si>
  <si>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</si>
  <si>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</si>
  <si>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</si>
  <si>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</si>
  <si>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</si>
  <si>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</si>
  <si>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</si>
  <si>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</si>
  <si>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</si>
  <si>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</si>
  <si>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</si>
  <si>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</si>
  <si>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</si>
  <si>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</si>
  <si>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</si>
  <si>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</si>
  <si>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</si>
  <si>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</si>
  <si>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</si>
  <si>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</si>
  <si>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</si>
  <si>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</si>
  <si>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</si>
  <si>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</si>
  <si>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</si>
  <si>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</si>
  <si>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</si>
  <si>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</si>
  <si>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</si>
  <si>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</si>
  <si>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</si>
  <si>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</si>
  <si>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</si>
  <si>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</si>
  <si>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</si>
  <si>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</si>
  <si>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</si>
  <si>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</si>
  <si>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</si>
  <si>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</si>
  <si>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</si>
  <si>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</si>
  <si>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東京都檜原村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</si>
  <si>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</si>
  <si>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</si>
  <si>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</si>
  <si>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</si>
  <si>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</si>
  <si>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</si>
  <si>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</si>
  <si>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</si>
  <si>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</si>
  <si>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</si>
  <si>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</si>
  <si>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</si>
  <si>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</si>
  <si>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</si>
  <si>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</si>
  <si>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</si>
  <si>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</si>
  <si>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</si>
  <si>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</si>
  <si>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</si>
  <si>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</si>
  <si>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</si>
  <si>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</si>
  <si>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</si>
  <si>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</si>
  <si>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</si>
  <si>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</si>
  <si>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</si>
  <si>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</si>
  <si>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</si>
  <si>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</si>
  <si>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</si>
  <si>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</si>
  <si>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</si>
  <si>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</si>
  <si>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</si>
  <si>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</si>
  <si>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</si>
  <si>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</si>
  <si>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</si>
  <si>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</si>
  <si>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</si>
  <si>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</si>
  <si>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</si>
  <si>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</si>
  <si>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</si>
  <si>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</si>
  <si>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</si>
  <si>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</si>
  <si>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</si>
  <si>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</si>
  <si>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</si>
  <si>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</si>
  <si>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</si>
  <si>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</si>
  <si>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</si>
  <si>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</si>
  <si>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</si>
  <si>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</si>
  <si>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</si>
  <si>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</si>
  <si>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</si>
  <si>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</si>
  <si>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</si>
  <si>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</si>
  <si>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</si>
  <si>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</si>
  <si>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</si>
  <si>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</si>
  <si>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</si>
  <si>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</si>
  <si>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</si>
  <si>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</si>
  <si>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</si>
  <si>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</si>
  <si>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</si>
  <si>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</si>
  <si>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</si>
  <si>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</si>
  <si>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</si>
  <si>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</si>
  <si>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</si>
  <si>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</si>
  <si>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</si>
  <si>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</si>
  <si>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</si>
  <si>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</si>
  <si>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</si>
  <si>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</si>
  <si>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</si>
  <si>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</si>
  <si>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</si>
  <si>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</si>
  <si>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</si>
  <si>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</si>
  <si>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</si>
  <si>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</si>
  <si>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</si>
  <si>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</si>
  <si>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</si>
  <si>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</si>
  <si>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</si>
  <si>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</si>
  <si>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</si>
  <si>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</si>
  <si>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</si>
  <si>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</si>
  <si>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</si>
  <si>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</si>
  <si>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</si>
  <si>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</si>
  <si>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</si>
  <si>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</si>
  <si>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</si>
  <si>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</si>
  <si>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</si>
  <si>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</si>
  <si>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</si>
  <si>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</si>
  <si>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</si>
  <si>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</si>
  <si>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</si>
  <si>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</si>
  <si>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</si>
  <si>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</si>
  <si>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</si>
  <si>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</si>
  <si>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</si>
  <si>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</si>
  <si>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</si>
  <si>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</si>
  <si>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</si>
  <si>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</si>
  <si>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</si>
  <si>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</si>
  <si>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</si>
  <si>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</si>
  <si>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</si>
  <si>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</si>
  <si>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</si>
  <si>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</si>
  <si>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</si>
  <si>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</si>
  <si>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</si>
  <si>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</si>
  <si>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</si>
  <si>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</si>
  <si>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</si>
  <si>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</si>
  <si>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</si>
  <si>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</si>
  <si>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</si>
  <si>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東京都檜原村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</si>
  <si>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</si>
  <si>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</si>
  <si>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</si>
  <si>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</si>
  <si>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</si>
  <si>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</si>
  <si>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</si>
  <si>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</si>
  <si>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</si>
  <si>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</si>
  <si>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</si>
  <si>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</si>
  <si>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</si>
  <si>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</si>
  <si>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</si>
  <si>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</si>
  <si>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</si>
  <si>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</si>
  <si>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</si>
  <si>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</si>
  <si>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東京都都民の森管理運営事業特別会計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</si>
  <si>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</si>
  <si>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</si>
  <si>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</si>
  <si>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</si>
  <si>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</si>
  <si>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</si>
  <si>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</si>
  <si>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</si>
  <si>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</si>
  <si>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</si>
  <si>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</si>
  <si>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</si>
  <si>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</si>
  <si>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</si>
  <si>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</si>
  <si>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介護サービス事業特別会計</t>
    <phoneticPr fontId="5"/>
  </si>
  <si>
    <t>後期高齢者医療特別会計</t>
    <phoneticPr fontId="5"/>
  </si>
  <si>
    <t>簡易水道特別会計</t>
    <phoneticPr fontId="5"/>
  </si>
  <si>
    <t>法非適用企業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</si>
  <si>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</si>
  <si>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</si>
  <si>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</si>
  <si>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</si>
  <si>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</si>
  <si>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</si>
  <si>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</si>
  <si>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</si>
  <si>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</si>
  <si>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</si>
  <si>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</si>
  <si>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</si>
  <si>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</si>
  <si>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</si>
  <si>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</si>
  <si>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</si>
  <si>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</si>
  <si>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</si>
  <si>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</si>
  <si>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</si>
  <si>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</si>
  <si>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</si>
  <si>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</si>
  <si>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</si>
  <si>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</si>
  <si>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</si>
  <si>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</si>
  <si>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</si>
  <si>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</si>
  <si>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</si>
  <si>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</si>
  <si>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</si>
  <si>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</si>
  <si>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</si>
  <si>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</si>
  <si>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</si>
  <si>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</si>
  <si>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</si>
  <si>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</si>
  <si>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</si>
  <si>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</si>
  <si>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</si>
  <si>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</si>
  <si>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</si>
  <si>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</si>
  <si>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</si>
  <si>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</si>
  <si>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</si>
  <si>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</si>
  <si>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</si>
  <si>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</si>
  <si>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</si>
  <si>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</si>
  <si>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</si>
  <si>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</si>
  <si>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</si>
  <si>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</si>
  <si>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</si>
  <si>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</si>
  <si>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</si>
  <si>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介護サービス事業特別会計</t>
    <phoneticPr fontId="5"/>
  </si>
  <si>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</si>
  <si>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</si>
  <si>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</si>
  <si>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</si>
  <si>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</si>
  <si>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</si>
  <si>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</si>
  <si>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</si>
  <si>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</si>
  <si>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</si>
  <si>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</si>
  <si>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</si>
  <si>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</si>
  <si>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</si>
  <si>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</si>
  <si>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</si>
  <si>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</si>
  <si>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</si>
  <si>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</si>
  <si>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</si>
  <si>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</si>
  <si>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</si>
  <si>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</si>
  <si>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</si>
  <si>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</si>
  <si>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</si>
  <si>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</si>
  <si>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</si>
  <si>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</si>
  <si>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</si>
  <si>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</si>
  <si>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</si>
  <si>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</si>
  <si>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</si>
  <si>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</si>
  <si>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</si>
  <si>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</si>
  <si>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</si>
  <si>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</si>
  <si>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</si>
  <si>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</si>
  <si>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</si>
  <si>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</si>
  <si>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</si>
  <si>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</si>
  <si>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</si>
  <si>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</si>
  <si>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</si>
  <si>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</si>
  <si>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</si>
  <si>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</si>
  <si>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</si>
  <si>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</si>
  <si>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</si>
  <si>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</si>
  <si>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</si>
  <si>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</si>
  <si>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</si>
  <si>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</si>
  <si>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</si>
  <si>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</si>
  <si>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</si>
  <si>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</si>
  <si>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</si>
  <si>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</si>
  <si>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</si>
  <si>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</si>
  <si>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</si>
  <si>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</si>
  <si>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</si>
  <si>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</si>
  <si>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</si>
  <si>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</si>
  <si>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</si>
  <si>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</si>
  <si>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</si>
  <si>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</si>
  <si>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</si>
  <si>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</si>
  <si>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</si>
  <si>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</si>
  <si>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</si>
  <si>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</si>
  <si>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</si>
  <si>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</si>
  <si>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9.17</t>
  </si>
  <si>
    <t>▲ 6.15</t>
  </si>
  <si>
    <t>▲ 0.27</t>
  </si>
  <si>
    <t>一般会計</t>
  </si>
  <si>
    <t>下水道事業特別会計</t>
  </si>
  <si>
    <t>国民健康保険特別会計</t>
  </si>
  <si>
    <t>介護保険特別会計</t>
  </si>
  <si>
    <t>簡易水道特別会計</t>
  </si>
  <si>
    <t>東京都都民の森管理運営事業特別会計</t>
  </si>
  <si>
    <t>後期高齢者医療特別会計</t>
  </si>
  <si>
    <t>介護サービス事業特別会計</t>
  </si>
  <si>
    <t>その他会計（赤字）</t>
  </si>
  <si>
    <t>その他会計（黒字）</t>
  </si>
  <si>
    <t>（百万円）</t>
    <phoneticPr fontId="5"/>
  </si>
  <si>
    <t>H30</t>
    <phoneticPr fontId="5"/>
  </si>
  <si>
    <t>R01</t>
    <phoneticPr fontId="5"/>
  </si>
  <si>
    <t>R02</t>
    <phoneticPr fontId="5"/>
  </si>
  <si>
    <t>R03</t>
    <phoneticPr fontId="5"/>
  </si>
  <si>
    <t>R04</t>
    <phoneticPr fontId="5"/>
  </si>
  <si>
    <t>西秋川衛生組合</t>
    <rPh sb="0" eb="1">
      <t>ニシ</t>
    </rPh>
    <rPh sb="1" eb="3">
      <t>アキガワ</t>
    </rPh>
    <rPh sb="3" eb="5">
      <t>エイセイ</t>
    </rPh>
    <rPh sb="5" eb="7">
      <t>クミアイ</t>
    </rPh>
    <phoneticPr fontId="2"/>
  </si>
  <si>
    <t>秋川流域斎場組合</t>
    <rPh sb="0" eb="2">
      <t>アキガワ</t>
    </rPh>
    <rPh sb="2" eb="4">
      <t>リュウイキ</t>
    </rPh>
    <rPh sb="4" eb="6">
      <t>サイジョウ</t>
    </rPh>
    <rPh sb="6" eb="8">
      <t>クミアイ</t>
    </rPh>
    <phoneticPr fontId="2"/>
  </si>
  <si>
    <t>阿伎留病院企業団</t>
    <rPh sb="0" eb="1">
      <t>オク</t>
    </rPh>
    <rPh sb="1" eb="2">
      <t>サエ</t>
    </rPh>
    <rPh sb="2" eb="3">
      <t>ドメ</t>
    </rPh>
    <rPh sb="3" eb="5">
      <t>ビョウイン</t>
    </rPh>
    <rPh sb="5" eb="7">
      <t>キギョウ</t>
    </rPh>
    <rPh sb="7" eb="8">
      <t>ダン</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</si>
  <si>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</si>
  <si>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</si>
  <si>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東京都市町村職員退職手当組合</t>
    <rPh sb="0" eb="2">
      <t>トウキョウ</t>
    </rPh>
    <rPh sb="2" eb="5">
      <t>シチョウソン</t>
    </rPh>
    <rPh sb="5" eb="7">
      <t>ショクイン</t>
    </rPh>
    <rPh sb="7" eb="9">
      <t>タイショク</t>
    </rPh>
    <rPh sb="9" eb="11">
      <t>テアテ</t>
    </rPh>
    <rPh sb="11" eb="13">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</si>
  <si>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7">
      <t>ホショウトウ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</si>
  <si>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</si>
  <si>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</si>
  <si>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t>
    <phoneticPr fontId="2"/>
  </si>
  <si>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</si>
  <si>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5"/>
  </si>
  <si>
    <t>人材育成基金</t>
    <rPh sb="0" eb="2">
      <t>ジンザイ</t>
    </rPh>
    <rPh sb="2" eb="4">
      <t>イクセイ</t>
    </rPh>
    <rPh sb="4" eb="6">
      <t>キキン</t>
    </rPh>
    <phoneticPr fontId="5"/>
  </si>
  <si>
    <t>教育施設基金</t>
    <rPh sb="0" eb="2">
      <t>キョウイク</t>
    </rPh>
    <rPh sb="2" eb="4">
      <t>シセツ</t>
    </rPh>
    <rPh sb="4" eb="6">
      <t>キキン</t>
    </rPh>
    <phoneticPr fontId="5"/>
  </si>
  <si>
    <t>災害復旧・復興基金</t>
    <rPh sb="0" eb="2">
      <t>サイガイ</t>
    </rPh>
    <rPh sb="2" eb="4">
      <t>フッキュウ</t>
    </rPh>
    <rPh sb="5" eb="7">
      <t>フッコウ</t>
    </rPh>
    <rPh sb="7" eb="9">
      <t>キキン</t>
    </rPh>
    <phoneticPr fontId="5"/>
  </si>
  <si>
    <t>株式会社めるか檜原</t>
    <rPh sb="0" eb="4">
      <t>カブシキガイシャ</t>
    </rPh>
    <rPh sb="7" eb="9">
      <t>ヒノハラ</t>
    </rPh>
    <phoneticPr fontId="2"/>
  </si>
  <si>
    <t>－</t>
    <phoneticPr fontId="2"/>
  </si>
  <si>
    <t>-</t>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</si>
  <si>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</si>
  <si>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</si>
  <si>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</si>
  <si>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起債の抑制や基金の効果的な運用により将来負担比率はマイナスとなっており、一定の健全性が確保できている。有形固定資産減価償却率では、施設の老朽化の度合いが類似団体平均並みに進んでいることを示している。今後は、基金などを活用しながら、公共施設の老朽化対策に積極的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</si>
  <si>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</si>
  <si>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</si>
  <si>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</si>
  <si>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</si>
  <si>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</si>
  <si>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</si>
  <si>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起債の抑制や基金の効果的な運用により将来負担比率はマイナスとなっている。また、実質公債費比率についても従前からの起債抑制策により類似団体内平均値を下回っている状況が続いている。今後も地方債の発行を抑制するとともに、起債が必要な場合には交付税措置等の有利なものを選択するなど引き続き起債を抑制した健全な財政運営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</si>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</sst>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9F9CA20-D399-418B-9B94-07BF8A21399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2A9C-409C-BB57-8D1B15D643C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289516</c:v>
                </c:pt>
                <c:pt idx="1">
                  <c:v>337293</c:v>
                </c:pt>
                <c:pt idx="2">
                  <c:v>343353</c:v>
                </c:pt>
                <c:pt idx="3">
                  <c:v>352972</c:v>
                </c:pt>
                <c:pt idx="4">
                  <c:v>299292</c:v>
                </c:pt>
              </c:numCache>
            </c:numRef>
          </c:val>
          <c:smooth val="0"/>
          <c:extLst>
            <c:ext xmlns:c16="http://schemas.microsoft.com/office/drawing/2014/chart" uri="{C3380CC4-5D6E-409C-BE32-E72D297353CC}">
              <c16:uniqueId val="{00000001-2A9C-409C-BB57-8D1B15D643CF}"/>
            </c:ext>
          </c:extLst>
        </c:ser>
        <c:dLbls>
          <c:showLegendKey val="0"/>
          <c:showVal val="0"/>
          <c:showCatName val="0"/>
          <c:showSerName val="0"/>
          <c:showPercent val="0"/>
          <c:showBubbleSize val="0"/>
        </c:dLbls>
        <c:marker val="1"/>
        <c:smooth val="0"/>
        <c:axId val="314772072"/>
        <c:axId val="314772856"/>
      </c:lineChart>
      <c:catAx>
        <c:axId val="3147720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14772856"/>
        <c:crosses val="autoZero"/>
        <c:auto val="1"/>
        <c:lblAlgn val="ctr"/>
        <c:lblOffset val="100"/>
        <c:tickLblSkip val="1"/>
        <c:tickMarkSkip val="1"/>
        <c:noMultiLvlLbl val="0"/>
      </c:catAx>
      <c:valAx>
        <c:axId val="314772856"/>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147720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8.23</c:v>
                </c:pt>
                <c:pt idx="1">
                  <c:v>7.81</c:v>
                </c:pt>
                <c:pt idx="2">
                  <c:v>9.0500000000000007</c:v>
                </c:pt>
                <c:pt idx="3">
                  <c:v>9.01</c:v>
                </c:pt>
                <c:pt idx="4">
                  <c:v>9.14</c:v>
                </c:pt>
              </c:numCache>
            </c:numRef>
          </c:val>
          <c:extLst>
            <c:ext xmlns:c16="http://schemas.microsoft.com/office/drawing/2014/chart" uri="{C3380CC4-5D6E-409C-BE32-E72D297353CC}">
              <c16:uniqueId val="{00000000-5AB2-4E8E-8FA1-058A1F79D91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178.75</c:v>
                </c:pt>
                <c:pt idx="1">
                  <c:v>173.03</c:v>
                </c:pt>
                <c:pt idx="2">
                  <c:v>161.11000000000001</c:v>
                </c:pt>
                <c:pt idx="3">
                  <c:v>147.38</c:v>
                </c:pt>
                <c:pt idx="4">
                  <c:v>161.47</c:v>
                </c:pt>
              </c:numCache>
            </c:numRef>
          </c:val>
          <c:extLst>
            <c:ext xmlns:c16="http://schemas.microsoft.com/office/drawing/2014/chart" uri="{C3380CC4-5D6E-409C-BE32-E72D297353CC}">
              <c16:uniqueId val="{00000001-5AB2-4E8E-8FA1-058A1F79D912}"/>
            </c:ext>
          </c:extLst>
        </c:ser>
        <c:dLbls>
          <c:showLegendKey val="0"/>
          <c:showVal val="0"/>
          <c:showCatName val="0"/>
          <c:showSerName val="0"/>
          <c:showPercent val="0"/>
          <c:showBubbleSize val="0"/>
        </c:dLbls>
        <c:gapWidth val="250"/>
        <c:overlap val="100"/>
        <c:axId val="314771288"/>
        <c:axId val="4164821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-9.17</c:v>
                </c:pt>
                <c:pt idx="1">
                  <c:v>-6.15</c:v>
                </c:pt>
                <c:pt idx="2">
                  <c:v>-0.27</c:v>
                </c:pt>
                <c:pt idx="3">
                  <c:v>0.75</c:v>
                </c:pt>
                <c:pt idx="4">
                  <c:v>10.63</c:v>
                </c:pt>
              </c:numCache>
            </c:numRef>
          </c:val>
          <c:smooth val="0"/>
          <c:extLst>
            <c:ext xmlns:c16="http://schemas.microsoft.com/office/drawing/2014/chart" uri="{C3380CC4-5D6E-409C-BE32-E72D297353CC}">
              <c16:uniqueId val="{00000002-5AB2-4E8E-8FA1-058A1F79D912}"/>
            </c:ext>
          </c:extLst>
        </c:ser>
        <c:dLbls>
          <c:showLegendKey val="0"/>
          <c:showVal val="0"/>
          <c:showCatName val="0"/>
          <c:showSerName val="0"/>
          <c:showPercent val="0"/>
          <c:showBubbleSize val="0"/>
        </c:dLbls>
        <c:marker val="1"/>
        <c:smooth val="0"/>
        <c:axId val="314771288"/>
        <c:axId val="416482136"/>
      </c:lineChart>
      <c:catAx>
        <c:axId val="314771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16482136"/>
        <c:crosses val="autoZero"/>
        <c:auto val="1"/>
        <c:lblAlgn val="ctr"/>
        <c:lblOffset val="100"/>
        <c:tickLblSkip val="1"/>
        <c:tickMarkSkip val="1"/>
        <c:noMultiLvlLbl val="0"/>
      </c:catAx>
      <c:valAx>
        <c:axId val="4164821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4771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C34-4543-B5D1-E175AD45734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C34-4543-B5D1-E175AD457346}"/>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0.1</c:v>
                </c:pt>
                <c:pt idx="2">
                  <c:v>#N/A</c:v>
                </c:pt>
                <c:pt idx="3">
                  <c:v>7.0000000000000007E-2</c:v>
                </c:pt>
                <c:pt idx="4">
                  <c:v>#N/A</c:v>
                </c:pt>
                <c:pt idx="5">
                  <c:v>0.04</c:v>
                </c:pt>
                <c:pt idx="6">
                  <c:v>#N/A</c:v>
                </c:pt>
                <c:pt idx="7">
                  <c:v>0.15</c:v>
                </c:pt>
                <c:pt idx="8">
                  <c:v>#N/A</c:v>
                </c:pt>
                <c:pt idx="9">
                  <c:v>0.12</c:v>
                </c:pt>
              </c:numCache>
            </c:numRef>
          </c:val>
          <c:extLst>
            <c:ext xmlns:c16="http://schemas.microsoft.com/office/drawing/2014/chart" uri="{C3380CC4-5D6E-409C-BE32-E72D297353CC}">
              <c16:uniqueId val="{00000002-4C34-4543-B5D1-E175AD457346}"/>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0.06</c:v>
                </c:pt>
                <c:pt idx="2">
                  <c:v>#N/A</c:v>
                </c:pt>
                <c:pt idx="3">
                  <c:v>0.11</c:v>
                </c:pt>
                <c:pt idx="4">
                  <c:v>#N/A</c:v>
                </c:pt>
                <c:pt idx="5">
                  <c:v>0.06</c:v>
                </c:pt>
                <c:pt idx="6">
                  <c:v>#N/A</c:v>
                </c:pt>
                <c:pt idx="7">
                  <c:v>0.13</c:v>
                </c:pt>
                <c:pt idx="8">
                  <c:v>#N/A</c:v>
                </c:pt>
                <c:pt idx="9">
                  <c:v>0.17</c:v>
                </c:pt>
              </c:numCache>
            </c:numRef>
          </c:val>
          <c:extLst>
            <c:ext xmlns:c16="http://schemas.microsoft.com/office/drawing/2014/chart" uri="{C3380CC4-5D6E-409C-BE32-E72D297353CC}">
              <c16:uniqueId val="{00000003-4C34-4543-B5D1-E175AD457346}"/>
            </c:ext>
          </c:extLst>
        </c:ser>
        <c:ser>
          <c:idx val="4"/>
          <c:order val="4"/>
          <c:tx>
            <c:strRef>
              <c:f>データシート!$A$31</c:f>
              <c:strCache>
                <c:ptCount val="1"/>
                <c:pt idx="0">
                  <c:v>東京都都民の森管理運営事業特別会計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0.61</c:v>
                </c:pt>
                <c:pt idx="2">
                  <c:v>#N/A</c:v>
                </c:pt>
                <c:pt idx="3">
                  <c:v>0.62</c:v>
                </c:pt>
                <c:pt idx="4">
                  <c:v>#N/A</c:v>
                </c:pt>
                <c:pt idx="5">
                  <c:v>0.52</c:v>
                </c:pt>
                <c:pt idx="6">
                  <c:v>#N/A</c:v>
                </c:pt>
                <c:pt idx="7">
                  <c:v>0.46</c:v>
                </c:pt>
                <c:pt idx="8">
                  <c:v>#N/A</c:v>
                </c:pt>
                <c:pt idx="9">
                  <c:v>0.48</c:v>
                </c:pt>
              </c:numCache>
            </c:numRef>
          </c:val>
          <c:extLst>
            <c:ext xmlns:c16="http://schemas.microsoft.com/office/drawing/2014/chart" uri="{C3380CC4-5D6E-409C-BE32-E72D297353CC}">
              <c16:uniqueId val="{00000004-4C34-4543-B5D1-E175AD457346}"/>
            </c:ext>
          </c:extLst>
        </c:ser>
        <c:ser>
          <c:idx val="5"/>
          <c:order val="5"/>
          <c:tx>
            <c:strRef>
              <c:f>データシート!$A$32</c:f>
              <c:strCache>
                <c:ptCount val="1"/>
                <c:pt idx="0">
                  <c:v>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0.43</c:v>
                </c:pt>
                <c:pt idx="2">
                  <c:v>#N/A</c:v>
                </c:pt>
                <c:pt idx="3">
                  <c:v>0.11</c:v>
                </c:pt>
                <c:pt idx="4">
                  <c:v>#N/A</c:v>
                </c:pt>
                <c:pt idx="5">
                  <c:v>0.15</c:v>
                </c:pt>
                <c:pt idx="6">
                  <c:v>#N/A</c:v>
                </c:pt>
                <c:pt idx="7">
                  <c:v>0.1</c:v>
                </c:pt>
                <c:pt idx="8">
                  <c:v>#N/A</c:v>
                </c:pt>
                <c:pt idx="9">
                  <c:v>0.81</c:v>
                </c:pt>
              </c:numCache>
            </c:numRef>
          </c:val>
          <c:extLst>
            <c:ext xmlns:c16="http://schemas.microsoft.com/office/drawing/2014/chart" uri="{C3380CC4-5D6E-409C-BE32-E72D297353CC}">
              <c16:uniqueId val="{00000005-4C34-4543-B5D1-E175AD457346}"/>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0.61</c:v>
                </c:pt>
                <c:pt idx="2">
                  <c:v>#N/A</c:v>
                </c:pt>
                <c:pt idx="3">
                  <c:v>0.68</c:v>
                </c:pt>
                <c:pt idx="4">
                  <c:v>#N/A</c:v>
                </c:pt>
                <c:pt idx="5">
                  <c:v>1.1299999999999999</c:v>
                </c:pt>
                <c:pt idx="6">
                  <c:v>#N/A</c:v>
                </c:pt>
                <c:pt idx="7">
                  <c:v>2.5499999999999998</c:v>
                </c:pt>
                <c:pt idx="8">
                  <c:v>#N/A</c:v>
                </c:pt>
                <c:pt idx="9">
                  <c:v>1.49</c:v>
                </c:pt>
              </c:numCache>
            </c:numRef>
          </c:val>
          <c:extLst>
            <c:ext xmlns:c16="http://schemas.microsoft.com/office/drawing/2014/chart" uri="{C3380CC4-5D6E-409C-BE32-E72D297353CC}">
              <c16:uniqueId val="{00000006-4C34-4543-B5D1-E175AD457346}"/>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2.34</c:v>
                </c:pt>
                <c:pt idx="2">
                  <c:v>#N/A</c:v>
                </c:pt>
                <c:pt idx="3">
                  <c:v>0.69</c:v>
                </c:pt>
                <c:pt idx="4">
                  <c:v>#N/A</c:v>
                </c:pt>
                <c:pt idx="5">
                  <c:v>2.5099999999999998</c:v>
                </c:pt>
                <c:pt idx="6">
                  <c:v>#N/A</c:v>
                </c:pt>
                <c:pt idx="7">
                  <c:v>1.61</c:v>
                </c:pt>
                <c:pt idx="8">
                  <c:v>#N/A</c:v>
                </c:pt>
                <c:pt idx="9">
                  <c:v>1.67</c:v>
                </c:pt>
              </c:numCache>
            </c:numRef>
          </c:val>
          <c:extLst>
            <c:ext xmlns:c16="http://schemas.microsoft.com/office/drawing/2014/chart" uri="{C3380CC4-5D6E-409C-BE32-E72D297353CC}">
              <c16:uniqueId val="{00000007-4C34-4543-B5D1-E175AD457346}"/>
            </c:ext>
          </c:extLst>
        </c:ser>
        <c:ser>
          <c:idx val="8"/>
          <c:order val="8"/>
          <c:tx>
            <c:strRef>
              <c:f>データシート!$A$35</c:f>
              <c:strCache>
                <c:ptCount val="1"/>
                <c:pt idx="0">
                  <c:v>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2.2000000000000002</c:v>
                </c:pt>
                <c:pt idx="2">
                  <c:v>#N/A</c:v>
                </c:pt>
                <c:pt idx="3">
                  <c:v>0.35</c:v>
                </c:pt>
                <c:pt idx="4">
                  <c:v>#N/A</c:v>
                </c:pt>
                <c:pt idx="5">
                  <c:v>0.3</c:v>
                </c:pt>
                <c:pt idx="6">
                  <c:v>#N/A</c:v>
                </c:pt>
                <c:pt idx="7">
                  <c:v>1.32</c:v>
                </c:pt>
                <c:pt idx="8">
                  <c:v>#N/A</c:v>
                </c:pt>
                <c:pt idx="9">
                  <c:v>6.84</c:v>
                </c:pt>
              </c:numCache>
            </c:numRef>
          </c:val>
          <c:extLst>
            <c:ext xmlns:c16="http://schemas.microsoft.com/office/drawing/2014/chart" uri="{C3380CC4-5D6E-409C-BE32-E72D297353CC}">
              <c16:uniqueId val="{00000008-4C34-4543-B5D1-E175AD45734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7.62</c:v>
                </c:pt>
                <c:pt idx="2">
                  <c:v>#N/A</c:v>
                </c:pt>
                <c:pt idx="3">
                  <c:v>7.18</c:v>
                </c:pt>
                <c:pt idx="4">
                  <c:v>#N/A</c:v>
                </c:pt>
                <c:pt idx="5">
                  <c:v>8.52</c:v>
                </c:pt>
                <c:pt idx="6">
                  <c:v>#N/A</c:v>
                </c:pt>
                <c:pt idx="7">
                  <c:v>8.5399999999999991</c:v>
                </c:pt>
                <c:pt idx="8">
                  <c:v>#N/A</c:v>
                </c:pt>
                <c:pt idx="9">
                  <c:v>8.65</c:v>
                </c:pt>
              </c:numCache>
            </c:numRef>
          </c:val>
          <c:extLst>
            <c:ext xmlns:c16="http://schemas.microsoft.com/office/drawing/2014/chart" uri="{C3380CC4-5D6E-409C-BE32-E72D297353CC}">
              <c16:uniqueId val="{00000009-4C34-4543-B5D1-E175AD457346}"/>
            </c:ext>
          </c:extLst>
        </c:ser>
        <c:dLbls>
          <c:showLegendKey val="0"/>
          <c:showVal val="0"/>
          <c:showCatName val="0"/>
          <c:showSerName val="0"/>
          <c:showPercent val="0"/>
          <c:showBubbleSize val="0"/>
        </c:dLbls>
        <c:gapWidth val="150"/>
        <c:overlap val="100"/>
        <c:axId val="416482528"/>
        <c:axId val="416486840"/>
      </c:barChart>
      <c:catAx>
        <c:axId val="416482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6486840"/>
        <c:crosses val="autoZero"/>
        <c:auto val="1"/>
        <c:lblAlgn val="ctr"/>
        <c:lblOffset val="100"/>
        <c:tickLblSkip val="1"/>
        <c:tickMarkSkip val="1"/>
        <c:noMultiLvlLbl val="0"/>
      </c:catAx>
      <c:valAx>
        <c:axId val="4164868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64825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241</c:v>
                </c:pt>
                <c:pt idx="5">
                  <c:v>224</c:v>
                </c:pt>
                <c:pt idx="8">
                  <c:v>217</c:v>
                </c:pt>
                <c:pt idx="11">
                  <c:v>209</c:v>
                </c:pt>
                <c:pt idx="14">
                  <c:v>195</c:v>
                </c:pt>
              </c:numCache>
            </c:numRef>
          </c:val>
          <c:extLst>
            <c:ext xmlns:c16="http://schemas.microsoft.com/office/drawing/2014/chart" uri="{C3380CC4-5D6E-409C-BE32-E72D297353CC}">
              <c16:uniqueId val="{00000000-350B-41E9-927D-BA0C6143BDB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50B-41E9-927D-BA0C6143BDB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50B-41E9-927D-BA0C6143BDB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34</c:v>
                </c:pt>
                <c:pt idx="3">
                  <c:v>28</c:v>
                </c:pt>
                <c:pt idx="6">
                  <c:v>27</c:v>
                </c:pt>
                <c:pt idx="9">
                  <c:v>31</c:v>
                </c:pt>
                <c:pt idx="12">
                  <c:v>26</c:v>
                </c:pt>
              </c:numCache>
            </c:numRef>
          </c:val>
          <c:extLst>
            <c:ext xmlns:c16="http://schemas.microsoft.com/office/drawing/2014/chart" uri="{C3380CC4-5D6E-409C-BE32-E72D297353CC}">
              <c16:uniqueId val="{00000003-350B-41E9-927D-BA0C6143BDB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180</c:v>
                </c:pt>
                <c:pt idx="3">
                  <c:v>152</c:v>
                </c:pt>
                <c:pt idx="6">
                  <c:v>127</c:v>
                </c:pt>
                <c:pt idx="9">
                  <c:v>58</c:v>
                </c:pt>
                <c:pt idx="12">
                  <c:v>1</c:v>
                </c:pt>
              </c:numCache>
            </c:numRef>
          </c:val>
          <c:extLst>
            <c:ext xmlns:c16="http://schemas.microsoft.com/office/drawing/2014/chart" uri="{C3380CC4-5D6E-409C-BE32-E72D297353CC}">
              <c16:uniqueId val="{00000004-350B-41E9-927D-BA0C6143BDB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50B-41E9-927D-BA0C6143BDB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50B-41E9-927D-BA0C6143BDB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94</c:v>
                </c:pt>
                <c:pt idx="3">
                  <c:v>97</c:v>
                </c:pt>
                <c:pt idx="6">
                  <c:v>99</c:v>
                </c:pt>
                <c:pt idx="9">
                  <c:v>102</c:v>
                </c:pt>
                <c:pt idx="12">
                  <c:v>101</c:v>
                </c:pt>
              </c:numCache>
            </c:numRef>
          </c:val>
          <c:extLst>
            <c:ext xmlns:c16="http://schemas.microsoft.com/office/drawing/2014/chart" uri="{C3380CC4-5D6E-409C-BE32-E72D297353CC}">
              <c16:uniqueId val="{00000007-350B-41E9-927D-BA0C6143BDBB}"/>
            </c:ext>
          </c:extLst>
        </c:ser>
        <c:dLbls>
          <c:showLegendKey val="0"/>
          <c:showVal val="0"/>
          <c:showCatName val="0"/>
          <c:showSerName val="0"/>
          <c:showPercent val="0"/>
          <c:showBubbleSize val="0"/>
        </c:dLbls>
        <c:gapWidth val="100"/>
        <c:overlap val="100"/>
        <c:axId val="416482920"/>
        <c:axId val="4164872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67</c:v>
                </c:pt>
                <c:pt idx="2">
                  <c:v>#N/A</c:v>
                </c:pt>
                <c:pt idx="3">
                  <c:v>#N/A</c:v>
                </c:pt>
                <c:pt idx="4">
                  <c:v>53</c:v>
                </c:pt>
                <c:pt idx="5">
                  <c:v>#N/A</c:v>
                </c:pt>
                <c:pt idx="6">
                  <c:v>#N/A</c:v>
                </c:pt>
                <c:pt idx="7">
                  <c:v>36</c:v>
                </c:pt>
                <c:pt idx="8">
                  <c:v>#N/A</c:v>
                </c:pt>
                <c:pt idx="9">
                  <c:v>#N/A</c:v>
                </c:pt>
                <c:pt idx="10">
                  <c:v>-18</c:v>
                </c:pt>
                <c:pt idx="11">
                  <c:v>#N/A</c:v>
                </c:pt>
                <c:pt idx="12">
                  <c:v>#N/A</c:v>
                </c:pt>
                <c:pt idx="13">
                  <c:v>-67</c:v>
                </c:pt>
                <c:pt idx="14">
                  <c:v>#N/A</c:v>
                </c:pt>
              </c:numCache>
            </c:numRef>
          </c:val>
          <c:smooth val="0"/>
          <c:extLst>
            <c:ext xmlns:c16="http://schemas.microsoft.com/office/drawing/2014/chart" uri="{C3380CC4-5D6E-409C-BE32-E72D297353CC}">
              <c16:uniqueId val="{00000008-350B-41E9-927D-BA0C6143BDBB}"/>
            </c:ext>
          </c:extLst>
        </c:ser>
        <c:dLbls>
          <c:showLegendKey val="0"/>
          <c:showVal val="0"/>
          <c:showCatName val="0"/>
          <c:showSerName val="0"/>
          <c:showPercent val="0"/>
          <c:showBubbleSize val="0"/>
        </c:dLbls>
        <c:marker val="1"/>
        <c:smooth val="0"/>
        <c:axId val="416482920"/>
        <c:axId val="416487232"/>
      </c:lineChart>
      <c:catAx>
        <c:axId val="416482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6487232"/>
        <c:crosses val="autoZero"/>
        <c:auto val="1"/>
        <c:lblAlgn val="ctr"/>
        <c:lblOffset val="100"/>
        <c:tickLblSkip val="1"/>
        <c:tickMarkSkip val="1"/>
        <c:noMultiLvlLbl val="0"/>
      </c:catAx>
      <c:valAx>
        <c:axId val="4164872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6482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2143</c:v>
                </c:pt>
                <c:pt idx="5">
                  <c:v>2025</c:v>
                </c:pt>
                <c:pt idx="8">
                  <c:v>1879</c:v>
                </c:pt>
                <c:pt idx="11">
                  <c:v>1739</c:v>
                </c:pt>
                <c:pt idx="14">
                  <c:v>1573</c:v>
                </c:pt>
              </c:numCache>
            </c:numRef>
          </c:val>
          <c:extLst>
            <c:ext xmlns:c16="http://schemas.microsoft.com/office/drawing/2014/chart" uri="{C3380CC4-5D6E-409C-BE32-E72D297353CC}">
              <c16:uniqueId val="{00000000-AFDD-4693-BE01-C0A10B1A9EC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FDD-4693-BE01-C0A10B1A9EC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5499</c:v>
                </c:pt>
                <c:pt idx="5">
                  <c:v>5327</c:v>
                </c:pt>
                <c:pt idx="8">
                  <c:v>5310</c:v>
                </c:pt>
                <c:pt idx="11">
                  <c:v>5403</c:v>
                </c:pt>
                <c:pt idx="14">
                  <c:v>5786</c:v>
                </c:pt>
              </c:numCache>
            </c:numRef>
          </c:val>
          <c:extLst>
            <c:ext xmlns:c16="http://schemas.microsoft.com/office/drawing/2014/chart" uri="{C3380CC4-5D6E-409C-BE32-E72D297353CC}">
              <c16:uniqueId val="{00000002-AFDD-4693-BE01-C0A10B1A9EC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FDD-4693-BE01-C0A10B1A9EC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FDD-4693-BE01-C0A10B1A9EC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FDD-4693-BE01-C0A10B1A9EC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564</c:v>
                </c:pt>
                <c:pt idx="3">
                  <c:v>550</c:v>
                </c:pt>
                <c:pt idx="6">
                  <c:v>547</c:v>
                </c:pt>
                <c:pt idx="9">
                  <c:v>540</c:v>
                </c:pt>
                <c:pt idx="12">
                  <c:v>491</c:v>
                </c:pt>
              </c:numCache>
            </c:numRef>
          </c:val>
          <c:extLst>
            <c:ext xmlns:c16="http://schemas.microsoft.com/office/drawing/2014/chart" uri="{C3380CC4-5D6E-409C-BE32-E72D297353CC}">
              <c16:uniqueId val="{00000006-AFDD-4693-BE01-C0A10B1A9EC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514</c:v>
                </c:pt>
                <c:pt idx="3">
                  <c:v>492</c:v>
                </c:pt>
                <c:pt idx="6">
                  <c:v>469</c:v>
                </c:pt>
                <c:pt idx="9">
                  <c:v>448</c:v>
                </c:pt>
                <c:pt idx="12">
                  <c:v>414</c:v>
                </c:pt>
              </c:numCache>
            </c:numRef>
          </c:val>
          <c:extLst>
            <c:ext xmlns:c16="http://schemas.microsoft.com/office/drawing/2014/chart" uri="{C3380CC4-5D6E-409C-BE32-E72D297353CC}">
              <c16:uniqueId val="{00000007-AFDD-4693-BE01-C0A10B1A9EC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1686</c:v>
                </c:pt>
                <c:pt idx="3">
                  <c:v>1577</c:v>
                </c:pt>
                <c:pt idx="6">
                  <c:v>1506</c:v>
                </c:pt>
                <c:pt idx="9">
                  <c:v>1124</c:v>
                </c:pt>
                <c:pt idx="12">
                  <c:v>636</c:v>
                </c:pt>
              </c:numCache>
            </c:numRef>
          </c:val>
          <c:extLst>
            <c:ext xmlns:c16="http://schemas.microsoft.com/office/drawing/2014/chart" uri="{C3380CC4-5D6E-409C-BE32-E72D297353CC}">
              <c16:uniqueId val="{00000008-AFDD-4693-BE01-C0A10B1A9EC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FDD-4693-BE01-C0A10B1A9EC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1036</c:v>
                </c:pt>
                <c:pt idx="3">
                  <c:v>983</c:v>
                </c:pt>
                <c:pt idx="6">
                  <c:v>929</c:v>
                </c:pt>
                <c:pt idx="9">
                  <c:v>865</c:v>
                </c:pt>
                <c:pt idx="12">
                  <c:v>778</c:v>
                </c:pt>
              </c:numCache>
            </c:numRef>
          </c:val>
          <c:extLst>
            <c:ext xmlns:c16="http://schemas.microsoft.com/office/drawing/2014/chart" uri="{C3380CC4-5D6E-409C-BE32-E72D297353CC}">
              <c16:uniqueId val="{0000000A-AFDD-4693-BE01-C0A10B1A9EC7}"/>
            </c:ext>
          </c:extLst>
        </c:ser>
        <c:dLbls>
          <c:showLegendKey val="0"/>
          <c:showVal val="0"/>
          <c:showCatName val="0"/>
          <c:showSerName val="0"/>
          <c:showPercent val="0"/>
          <c:showBubbleSize val="0"/>
        </c:dLbls>
        <c:gapWidth val="100"/>
        <c:overlap val="100"/>
        <c:axId val="416483704"/>
        <c:axId val="4164880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FDD-4693-BE01-C0A10B1A9EC7}"/>
            </c:ext>
          </c:extLst>
        </c:ser>
        <c:dLbls>
          <c:showLegendKey val="0"/>
          <c:showVal val="0"/>
          <c:showCatName val="0"/>
          <c:showSerName val="0"/>
          <c:showPercent val="0"/>
          <c:showBubbleSize val="0"/>
        </c:dLbls>
        <c:marker val="1"/>
        <c:smooth val="0"/>
        <c:axId val="416483704"/>
        <c:axId val="416488016"/>
      </c:lineChart>
      <c:catAx>
        <c:axId val="416483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6488016"/>
        <c:crosses val="autoZero"/>
        <c:auto val="1"/>
        <c:lblAlgn val="ctr"/>
        <c:lblOffset val="100"/>
        <c:tickLblSkip val="1"/>
        <c:tickMarkSkip val="1"/>
        <c:noMultiLvlLbl val="0"/>
      </c:catAx>
      <c:valAx>
        <c:axId val="4164880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6483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2402</c:v>
                </c:pt>
                <c:pt idx="1">
                  <c:v>2402</c:v>
                </c:pt>
                <c:pt idx="2">
                  <c:v>2573</c:v>
                </c:pt>
              </c:numCache>
            </c:numRef>
          </c:val>
          <c:extLst>
            <c:ext xmlns:c16="http://schemas.microsoft.com/office/drawing/2014/chart" uri="{C3380CC4-5D6E-409C-BE32-E72D297353CC}">
              <c16:uniqueId val="{00000000-70AB-4726-887B-994627660B4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75</c:v>
                </c:pt>
                <c:pt idx="1">
                  <c:v>75</c:v>
                </c:pt>
                <c:pt idx="2">
                  <c:v>75</c:v>
                </c:pt>
              </c:numCache>
            </c:numRef>
          </c:val>
          <c:extLst>
            <c:ext xmlns:c16="http://schemas.microsoft.com/office/drawing/2014/chart" uri="{C3380CC4-5D6E-409C-BE32-E72D297353CC}">
              <c16:uniqueId val="{00000001-70AB-4726-887B-994627660B4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2592</c:v>
                </c:pt>
                <c:pt idx="1">
                  <c:v>2608</c:v>
                </c:pt>
                <c:pt idx="2">
                  <c:v>2795</c:v>
                </c:pt>
              </c:numCache>
            </c:numRef>
          </c:val>
          <c:extLst>
            <c:ext xmlns:c16="http://schemas.microsoft.com/office/drawing/2014/chart" uri="{C3380CC4-5D6E-409C-BE32-E72D297353CC}">
              <c16:uniqueId val="{00000002-70AB-4726-887B-994627660B4C}"/>
            </c:ext>
          </c:extLst>
        </c:ser>
        <c:dLbls>
          <c:showLegendKey val="0"/>
          <c:showVal val="0"/>
          <c:showCatName val="0"/>
          <c:showSerName val="0"/>
          <c:showPercent val="0"/>
          <c:showBubbleSize val="0"/>
        </c:dLbls>
        <c:gapWidth val="120"/>
        <c:overlap val="100"/>
        <c:axId val="416481352"/>
        <c:axId val="416488408"/>
      </c:barChart>
      <c:catAx>
        <c:axId val="416481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16488408"/>
        <c:crosses val="autoZero"/>
        <c:auto val="1"/>
        <c:lblAlgn val="ctr"/>
        <c:lblOffset val="100"/>
        <c:tickLblSkip val="1"/>
        <c:tickMarkSkip val="1"/>
        <c:noMultiLvlLbl val="0"/>
      </c:catAx>
      <c:valAx>
        <c:axId val="4164884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16481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{60C97C55-1263-4D63-8EB2-9BED1B867344}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06F2-436B-BAF7-7310A8D94CB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{3DA57668-4231-4BDA-AF14-F5DC3EA044C0}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6F2-436B-BAF7-7310A8D94CB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{88834826-300B-4B48-89EA-64987C1A8D55}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6F2-436B-BAF7-7310A8D94CB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{F7CE461C-E925-4CF8-96D5-2A90CBA71561}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6F2-436B-BAF7-7310A8D94CB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{5001E1E5-55EF-49A8-89B1-D2851756A228}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6F2-436B-BAF7-7310A8D94CBD}"/>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{6BFEE8EB-8D63-4800-AB78-4170A28848FA}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06F2-436B-BAF7-7310A8D94CBD}"/>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{A1A4F575-A48D-47EB-8A1E-1154C67D0E93}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06F2-436B-BAF7-7310A8D94CB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{9F6403D3-A04F-4C34-A1D1-6C3969C4C787}</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06F2-436B-BAF7-7310A8D94CB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{EE7C3B67-607D-4AB2-AFA0-28D3B49C6F1A}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06F2-436B-BAF7-7310A8D94CB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56.2</c:v>
                </c:pt>
                <c:pt idx="24">
                  <c:v>54.7</c:v>
                </c:pt>
                <c:pt idx="32">
                  <c:v>57.5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6F2-436B-BAF7-7310A8D94CB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{D87541BA-5188-4461-8880-BB862C158BEE}</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06F2-436B-BAF7-7310A8D94CB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{7B79B700-5AA9-4463-A782-84C2409F9949}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6F2-436B-BAF7-7310A8D94CB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{770F6686-A068-42C9-B421-9A74AC8D6B3C}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6F2-436B-BAF7-7310A8D94CB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{20254644-8BA7-4BDE-A478-871E6E8D8F0E}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6F2-436B-BAF7-7310A8D94CB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{357BFC90-61D4-4646-B775-472B00793B3D}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6F2-436B-BAF7-7310A8D94CBD}"/>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{5CDEE342-936D-49B5-9150-27C7A070AFFB}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06F2-436B-BAF7-7310A8D94CBD}"/>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{7554B5B7-9B82-446F-A2BC-8C1597379401}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06F2-436B-BAF7-7310A8D94CB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{7E3C9CF4-E6A7-4EDC-90EB-430B2A08F93D}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06F2-436B-BAF7-7310A8D94CB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{78C3FC4D-164E-48A6-9936-06613CD973DA}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06F2-436B-BAF7-7310A8D94CB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61.5</c:v>
                </c:pt>
                <c:pt idx="24">
                  <c:v>60.9</c:v>
                </c:pt>
                <c:pt idx="32">
                  <c:v>62.3</c:v>
                </c:pt>
              </c:numCache>
            </c:numRef>
          </c:xVal>
          <c:yVal>
            <c:numRef>
              <c:f>公会計指標分析・財政指標組合せ分析表!$BP$55:$DC$55</c:f>
              <c:numCache>
                <c:formatCode>#,##0.0;"▲ "#,##0.0</c:formatCode>
                <c:ptCount val="40"/>
                <c:pt idx="16">
                  <c:v>0</c:v>
                </c:pt>
                <c:pt idx="24">
                  <c:v>0</c:v>
                </c:pt>
                <c:pt idx="32">
                  <c:v>0</c:v>
                </c:pt>
              </c:numCache>
            </c:numRef>
          </c:yVal>
          <c:smooth val="0"/>
          <c:extLst>
            <c:ext xmlns:c16="http://schemas.microsoft.com/office/drawing/2014/chart" uri="{C3380CC4-5D6E-409C-BE32-E72D297353CC}">
              <c16:uniqueId val="{00000013-06F2-436B-BAF7-7310A8D94CBD}"/>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{D9EE1248-AB7E-4FCD-B096-29A15EEDF7B2}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A37F-4F1E-9C7F-68DE3BB5140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{BB3CA1A5-791B-411A-9207-E4C079DDCEFE}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37F-4F1E-9C7F-68DE3BB5140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{3A498EFE-4D3B-4401-A2FE-9D31481D9A85}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37F-4F1E-9C7F-68DE3BB5140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{B3564F03-0AFC-4EDB-9B63-32DAACDA4AF3}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37F-4F1E-9C7F-68DE3BB5140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{2954197A-7CE0-4B8D-96E4-27013E9D4052}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37F-4F1E-9C7F-68DE3BB5140A}"/>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{1053D5B8-06D6-4570-8B6A-1F5177E1D175}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A37F-4F1E-9C7F-68DE3BB5140A}"/>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{40D98B83-862A-48B7-B2FA-157B3FEE6EC7}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A37F-4F1E-9C7F-68DE3BB5140A}"/>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{DA31B2FE-53DC-4D25-B7D1-8B8A06CC062C}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A37F-4F1E-9C7F-68DE3BB5140A}"/>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{6325D122-57EF-48A9-9BE0-376834115D7B}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A37F-4F1E-9C7F-68DE3BB5140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5.2</c:v>
                </c:pt>
                <c:pt idx="8">
                  <c:v>5</c:v>
                </c:pt>
                <c:pt idx="16">
                  <c:v>4.2</c:v>
                </c:pt>
                <c:pt idx="24">
                  <c:v>1.9</c:v>
                </c:pt>
                <c:pt idx="32">
                  <c:v>-1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37F-4F1E-9C7F-68DE3BB5140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{3764A954-68A0-4A44-8417-E5F3531CD731}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A37F-4F1E-9C7F-68DE3BB5140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{263B2662-20C7-488F-AA16-30850B123F2F}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37F-4F1E-9C7F-68DE3BB5140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{BEABBF58-D703-48CB-98FF-EE03A6C5E53D}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37F-4F1E-9C7F-68DE3BB5140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{27127556-B067-4AAB-91F4-6FD0C9DAC7E6}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37F-4F1E-9C7F-68DE3BB5140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{BF392948-254B-4E88-9A1F-C8A2E58D7748}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37F-4F1E-9C7F-68DE3BB5140A}"/>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{60A434BE-C89B-4DFE-8A81-571CA07AD995}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A37F-4F1E-9C7F-68DE3BB5140A}"/>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{716AC10F-1643-4A9E-9A8B-97BE7B864FBE}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A37F-4F1E-9C7F-68DE3BB5140A}"/>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{760C5E87-273F-4E38-8952-1CBBEBFE168A}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A37F-4F1E-9C7F-68DE3BB5140A}"/>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{480CA5E7-B5D8-4172-B7E1-0A8F300CB50B}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A37F-4F1E-9C7F-68DE3BB5140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37F-4F1E-9C7F-68DE3BB5140A}"/>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実質公債費比率の分子については、昨年と比較して大きく減少し低い水準を維持している。令和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年度に続き下水道事業の整備に係る起債が無く、公営企業債の元利償還に対する繰入金が大きく減少していることが要因となっている。</a:t>
          </a:r>
        </a:p>
        <a:p>
          <a:r>
            <a:rPr kumimoji="1" lang="ja-JP" altLang="en-US" sz="1400">
              <a:latin typeface="ＭＳ ゴシック" pitchFamily="49" charset="-128"/>
              <a:ea typeface="ＭＳ ゴシック" pitchFamily="49" charset="-128"/>
            </a:rPr>
            <a:t>今後も起債発行額の抑制を図り、公債費比率の低水準を保持していく。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将来負担比率については、昨年と比較し横ばいとなっており引き続き低い水準となっているが、公営企業債等に対する繰入見込額が多いため、公営企業に係る起債の新規発行の抑制に引き続き努めていく。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東京都檜原村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後期高齢者医療費助成事業に充当するため社会福祉基金を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百万円、育英資金貸付基金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百万円、令和元年台風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号に伴う災害復旧事業に対し災害復旧・復興基金を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百万円取崩したが、基金積立として財政調整基金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基金の使途の明確化を図るため、財政調整基金を取崩して特定目的基金に積立てるための計画を定めていきたい。また、農林振興事業や観光振興事業を進めていく上で、財政調整基金を取崩していくこととなり、また社会福祉基金を活用した後期高齢者医療費助成事業を継続していくことから、全体の基金として中長期的には減少傾向とな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さらに公共施設等総合管理計画等に基づき各公共施設の大規模改修等が想定されることや、都道の整備に伴う接続道の改修に係る事業費が生じるため、公共施設整備基金の計画的な運用も必要とされる。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公共施設整備基金：公共施設整備のための費用に充てるための基金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社会福祉基金：社会福祉事業の実施に必要な経費に充てるための基金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公共施設整備基金：今後の道路整備等のため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百万円を積立たことによる増額。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社会福祉基金：後期高齢者医療費助成事業に充当するため社会福祉基金を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百万円取崩したことによる減額。</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育英資金貸付基金：育英資金貸付事業に充当するため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百万円を取崩したことによる減額。</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災害復旧・復興基金：令和元年台風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号に伴う災害復旧事業に対し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百万円を取崩したことによる減額。</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その他の基金：その他特定目的基金については、基金積立金利子分のみ積立のため微増となっている。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公共施設整備基金：公共施設総合管理実施計画等を踏まえ、公共施設の大規模改修や将来を見据えた適正な基金残高を設定し効果的に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社会福祉基金：引き続き高齢者に対する医療支援として後期高齢者医療費助成事業に充当していく。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当初予算では、財源補てんとして財政調整基金を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百万円を取崩す予定であったが、国庫支出金及び都補助金を精査した結果、基金を取崩さず財政運営を行った。また、剰余金を積み立てた。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基金の使途を明確にするため、特定目的基金へ積替えていきたい。また、災害などへの備えのため過去の実績等を踏まえ、適正な基金残高を早期に設定し更に効率的な基金運用を図っていく。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基金積立金利子分のみ積立のため微増となっている。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地方債の償還計画を踏まえ、今後の起債償還に対する不足の事態等に備え現状を維持していきたい。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4DB37CE-0673-4411-AA4D-8D799FFD13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1AB7DE1-9357-4CD2-BD76-B96115CD2C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2D3AE52D-FCC2-435D-850A-3734658D73E5}"/>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424085D5-ADF0-4C46-848D-4BB2E38919B7}"/>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2BF249A8-EC72-4AFD-A86B-8EEBD4349D24}"/>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F8323618-C7E5-4AD9-BD4C-DAAD5F21B2B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C8ADC83E-7E85-46CC-8A62-AC4756A58448}"/>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74B49973-F001-432D-9246-DA748E943476}"/>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F88E7CF4-0B08-4A70-81B3-1666677E463F}"/>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58DC1EBC-BF3B-4DB2-A974-9053FD004E84}"/>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1558C64F-BF7A-4EBD-9765-D469D592BC61}"/>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2B9DAD4E-B55F-4884-895A-85F410363212}"/>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D863C7A3-B6DC-42BC-ABD7-7BD0F20DE636}"/>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C534E90D-3E22-4388-9230-F2675B4BAC85}"/>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344A7CB-E15B-46C8-91B7-99BD9FAC2D53}"/>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A74A0B07-D04F-493A-A158-94F8074B2CB3}"/>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05157650-9F2A-4F56-A271-14BB7672BC7B}"/>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BD9AC726-A582-449F-9EF6-D79A42D81E9E}"/>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00ABCDD3-D7D9-4A7A-8CEA-6649BD14AF0F}"/>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AC054600-7198-416A-AEBC-8A501952F464}"/>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2,038
2,028
105.41
4,010,476
3,864,832
145,644
1,593,263
778,462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7C78E524-7EFA-4940-B312-CF72F0E74653}"/>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CFB33A22-ADBF-4B58-ADF7-C97798574247}"/>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73B7B395-8838-4F8D-8C55-00FE2B9DEC2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D54A070D-8026-49FF-8911-7860C4B105A6}"/>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DB3D2C37-2FE9-4E44-801B-0EDEC9C3280B}"/>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835DF8AB-97FC-445F-8BA7-6EECF64F1A7C}"/>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2C7DD613-4193-4E4F-B289-4D38741D37C6}"/>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AE7A4340-8327-4C5F-A844-8BB4E11E4A51}"/>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734F653B-095A-4730-BA5E-69D7F7F3CC8B}"/>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552CD59A-AA97-4CFA-B8EA-F4DF99E2EC47}"/>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9709692C-32BD-4893-98D0-9C4C20DFCBC7}"/>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B596C8E8-C7B2-4FDD-AFB6-048B43D2442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FF938149-CA11-4614-AAF9-43ED1FE416DE}"/>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D5DE0C32-176D-4E3E-9B87-2F1C99C6AC2B}"/>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40B167E6-4CA7-44D7-913F-C4FF8F14AC4A}"/>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A19DAE48-9B21-4EA0-AC51-D95DBB776121}"/>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3C879F2F-5DCE-43DD-98FE-77B5D785417E}"/>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05541716-7821-4783-9D2F-F2C09A770D6F}"/>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7B1DD858-E6BE-4337-8F50-5771D6D4EA8C}"/>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DAFF4752-7639-4BC9-AB69-37F6FDA439F6}"/>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2" name="テキスト ボックス 41">
          <a:extLst>
            <a:ext uri="{FF2B5EF4-FFF2-40B4-BE49-F238E27FC236}">
              <a16:creationId xmlns:a16="http://schemas.microsoft.com/office/drawing/2014/main" id="{5CDFB9F5-6C69-40BF-A420-D9773B33DFCD}"/>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5D97B99F-8238-43DD-AAD6-52902F81D8C3}"/>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5DF265BF-266C-4E26-939A-BF8D8B6CE821}"/>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6A57357D-366C-4D12-97B4-5A4B60977DFB}"/>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9C7D28D6-9682-47F6-BD12-8838CCAB08E1}"/>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1ACD67B1-2B5C-4A24-84A2-3EA2E093302B}"/>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54384DBE-2AD4-4E8E-864D-DE4845E8169E}"/>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40DB98DC-3D72-442D-A0E3-83EBA3B45388}"/>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960F53BB-6B3C-4CD7-ADD3-40280A36AD2D}"/>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2EA4DC4F-4CC0-4392-91FE-6BF8D7F92AE4}"/>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E190D97D-4096-493B-90EF-48AD7FA36C67}"/>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9474201E-2C79-4A09-903B-818A7C322042}"/>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7E96A707-B561-4028-BC61-7C0930753B2F}"/>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618FBDD4-0F4E-4A27-BA19-91286628E121}"/>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8536CC85-0439-4448-B872-1226140AF328}"/>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57.5</a:t>
          </a:r>
          <a:r>
            <a:rPr kumimoji="1" lang="ja-JP" altLang="en-US" sz="1100">
              <a:latin typeface="ＭＳ Ｐゴシック" panose="020B0600070205080204" pitchFamily="50" charset="-128"/>
              <a:ea typeface="ＭＳ Ｐゴシック" panose="020B0600070205080204" pitchFamily="50" charset="-128"/>
            </a:rPr>
            <a:t>％であり、類似団体内平均値を若干下回っている。それぞれの公共施設については、令和４年度に策定した個別施設計画において各施設の老朽化調査を実施しており、今後は、計画に基づき計画的に施設の修繕を進めていく。</a:t>
          </a: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49038F56-1995-4C0D-8BEE-3E59FE03F7DE}"/>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1D77D61B-EC0B-4C1C-A436-09325B97330F}"/>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45CEE986-876E-4E01-8835-1D7252C7E76A}"/>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698D63F6-A498-4425-8A56-A6BE082C7F05}"/>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A49B107D-E01B-4204-AD21-F302A2DED203}"/>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FB5134C5-B9FA-4835-A28E-974CEC4BEDB6}"/>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98197D0B-26B5-48CF-A429-824F2EC99751}"/>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29495076-F3CC-46FE-98CD-FB19B98AF7C7}"/>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3F2EBD21-840B-4900-86BA-9F199CB7EDAA}"/>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9793052F-C8A6-4ADB-9166-960FB4DA0860}"/>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FA632168-2A75-4F2A-9B10-619FBB89A170}"/>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678233AD-A893-4364-84D0-818BB8E92A29}"/>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4B157EFB-D4EF-4B02-8863-75D2666EF37A}"/>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1D530B7E-0031-4566-B613-AAB6CCEFA0A7}"/>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9FA9315F-9FAA-4700-9254-42B6D72D9BE4}"/>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7CE80E89-2068-4417-8920-EADFF48BBD45}"/>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FFF3476C-1DD6-410E-9B61-932E33885163}"/>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579D135C-129A-4FAD-8BAA-F8AE964A5E0C}"/>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5" name="直線コネクタ 74">
          <a:extLst>
            <a:ext uri="{FF2B5EF4-FFF2-40B4-BE49-F238E27FC236}">
              <a16:creationId xmlns:a16="http://schemas.microsoft.com/office/drawing/2014/main" id="{1AFA6A75-9D06-4563-9362-F90B707D73D2}"/>
            </a:ext>
          </a:extLst>
        </xdr:cNvPr>
        <xdr:cNvCxnSpPr/>
      </xdr:nvCxnSpPr>
      <xdr:spPr>
        <a:xfrm flipV="1">
          <a:off x="4206240" y="5145042"/>
          <a:ext cx="1270" cy="1440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6" name="有形固定資産減価償却率最小値テキスト">
          <a:extLst>
            <a:ext uri="{FF2B5EF4-FFF2-40B4-BE49-F238E27FC236}">
              <a16:creationId xmlns:a16="http://schemas.microsoft.com/office/drawing/2014/main" id="{F9621573-E570-4D34-B605-74CF3EF81C5C}"/>
            </a:ext>
          </a:extLst>
        </xdr:cNvPr>
        <xdr:cNvSpPr txBox="1"/>
      </xdr:nvSpPr>
      <xdr:spPr>
        <a:xfrm>
          <a:off x="4258945" y="6589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7" name="直線コネクタ 76">
          <a:extLst>
            <a:ext uri="{FF2B5EF4-FFF2-40B4-BE49-F238E27FC236}">
              <a16:creationId xmlns:a16="http://schemas.microsoft.com/office/drawing/2014/main" id="{1FCF7E6E-5306-47DC-909B-E993F9E039E4}"/>
            </a:ext>
          </a:extLst>
        </xdr:cNvPr>
        <xdr:cNvCxnSpPr/>
      </xdr:nvCxnSpPr>
      <xdr:spPr>
        <a:xfrm>
          <a:off x="4119245" y="658576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78" name="有形固定資産減価償却率最大値テキスト">
          <a:extLst>
            <a:ext uri="{FF2B5EF4-FFF2-40B4-BE49-F238E27FC236}">
              <a16:creationId xmlns:a16="http://schemas.microsoft.com/office/drawing/2014/main" id="{08157FEB-B29A-454D-B5EF-26A461A37F8A}"/>
            </a:ext>
          </a:extLst>
        </xdr:cNvPr>
        <xdr:cNvSpPr txBox="1"/>
      </xdr:nvSpPr>
      <xdr:spPr>
        <a:xfrm>
          <a:off x="4258945" y="492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79" name="直線コネクタ 78">
          <a:extLst>
            <a:ext uri="{FF2B5EF4-FFF2-40B4-BE49-F238E27FC236}">
              <a16:creationId xmlns:a16="http://schemas.microsoft.com/office/drawing/2014/main" id="{766D7FB1-737A-4550-983A-1F5195C59A31}"/>
            </a:ext>
          </a:extLst>
        </xdr:cNvPr>
        <xdr:cNvCxnSpPr/>
      </xdr:nvCxnSpPr>
      <xdr:spPr>
        <a:xfrm>
          <a:off x="4119245" y="514504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80" name="有形固定資産減価償却率平均値テキスト">
          <a:extLst>
            <a:ext uri="{FF2B5EF4-FFF2-40B4-BE49-F238E27FC236}">
              <a16:creationId xmlns:a16="http://schemas.microsoft.com/office/drawing/2014/main" id="{62A5C204-F727-47AC-A082-44612F4364C8}"/>
            </a:ext>
          </a:extLst>
        </xdr:cNvPr>
        <xdr:cNvSpPr txBox="1"/>
      </xdr:nvSpPr>
      <xdr:spPr>
        <a:xfrm>
          <a:off x="4258945" y="57644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1" name="フローチャート: 判断 80">
          <a:extLst>
            <a:ext uri="{FF2B5EF4-FFF2-40B4-BE49-F238E27FC236}">
              <a16:creationId xmlns:a16="http://schemas.microsoft.com/office/drawing/2014/main" id="{D8EB55BF-4486-48C8-BEEA-72C65C750D02}"/>
            </a:ext>
          </a:extLst>
        </xdr:cNvPr>
        <xdr:cNvSpPr/>
      </xdr:nvSpPr>
      <xdr:spPr>
        <a:xfrm>
          <a:off x="4157345" y="5786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82" name="フローチャート: 判断 81">
          <a:extLst>
            <a:ext uri="{FF2B5EF4-FFF2-40B4-BE49-F238E27FC236}">
              <a16:creationId xmlns:a16="http://schemas.microsoft.com/office/drawing/2014/main" id="{78D44207-8F79-4501-8140-04D48667660C}"/>
            </a:ext>
          </a:extLst>
        </xdr:cNvPr>
        <xdr:cNvSpPr/>
      </xdr:nvSpPr>
      <xdr:spPr>
        <a:xfrm>
          <a:off x="3537585" y="57428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3" name="フローチャート: 判断 82">
          <a:extLst>
            <a:ext uri="{FF2B5EF4-FFF2-40B4-BE49-F238E27FC236}">
              <a16:creationId xmlns:a16="http://schemas.microsoft.com/office/drawing/2014/main" id="{3E6FFA8F-F49A-40D6-A10F-30F651894547}"/>
            </a:ext>
          </a:extLst>
        </xdr:cNvPr>
        <xdr:cNvSpPr/>
      </xdr:nvSpPr>
      <xdr:spPr>
        <a:xfrm>
          <a:off x="286702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96248</xdr:rowOff>
    </xdr:from>
    <xdr:to>
      <xdr:col>11</xdr:col>
      <xdr:colOff>187325</xdr:colOff>
      <xdr:row>30</xdr:row>
      <xdr:rowOff>26398</xdr:rowOff>
    </xdr:to>
    <xdr:sp macro="" textlink="">
      <xdr:nvSpPr>
        <xdr:cNvPr id="84" name="フローチャート: 判断 83">
          <a:extLst>
            <a:ext uri="{FF2B5EF4-FFF2-40B4-BE49-F238E27FC236}">
              <a16:creationId xmlns:a16="http://schemas.microsoft.com/office/drawing/2014/main" id="{296E0B37-6079-4A8A-9332-12B0A92512B5}"/>
            </a:ext>
          </a:extLst>
        </xdr:cNvPr>
        <xdr:cNvSpPr/>
      </xdr:nvSpPr>
      <xdr:spPr>
        <a:xfrm>
          <a:off x="2196465" y="57274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85" name="フローチャート: 判断 84">
          <a:extLst>
            <a:ext uri="{FF2B5EF4-FFF2-40B4-BE49-F238E27FC236}">
              <a16:creationId xmlns:a16="http://schemas.microsoft.com/office/drawing/2014/main" id="{B6EE697C-475B-462E-BE29-9E591488E5CA}"/>
            </a:ext>
          </a:extLst>
        </xdr:cNvPr>
        <xdr:cNvSpPr/>
      </xdr:nvSpPr>
      <xdr:spPr>
        <a:xfrm>
          <a:off x="1525905" y="56965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8DC8A0E2-27E5-4404-BA21-66B6727D41EB}"/>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F897A4C4-191E-4A77-A605-3C30752F9B4A}"/>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A68C4681-7891-4556-85E8-8FBA59325F0E}"/>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D17EBAF2-F184-4128-AEBA-92B42E5AB46C}"/>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7BB42BCC-B1D6-4F50-BC07-E40485504ACE}"/>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6803</xdr:rowOff>
    </xdr:from>
    <xdr:to>
      <xdr:col>23</xdr:col>
      <xdr:colOff>136525</xdr:colOff>
      <xdr:row>29</xdr:row>
      <xdr:rowOff>108403</xdr:rowOff>
    </xdr:to>
    <xdr:sp macro="" textlink="">
      <xdr:nvSpPr>
        <xdr:cNvPr id="91" name="楕円 90">
          <a:extLst>
            <a:ext uri="{FF2B5EF4-FFF2-40B4-BE49-F238E27FC236}">
              <a16:creationId xmlns:a16="http://schemas.microsoft.com/office/drawing/2014/main" id="{45909BF2-89A4-4EBA-B0F0-23F145BD21A4}"/>
            </a:ext>
          </a:extLst>
        </xdr:cNvPr>
        <xdr:cNvSpPr/>
      </xdr:nvSpPr>
      <xdr:spPr>
        <a:xfrm>
          <a:off x="4157345" y="563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29680</xdr:rowOff>
    </xdr:from>
    <xdr:ext cx="405111" cy="259045"/>
    <xdr:sp macro="" textlink="">
      <xdr:nvSpPr>
        <xdr:cNvPr id="92" name="有形固定資産減価償却率該当値テキスト">
          <a:extLst>
            <a:ext uri="{FF2B5EF4-FFF2-40B4-BE49-F238E27FC236}">
              <a16:creationId xmlns:a16="http://schemas.microsoft.com/office/drawing/2014/main" id="{3389224D-EEA0-44D7-BF79-A40D54A71547}"/>
            </a:ext>
          </a:extLst>
        </xdr:cNvPr>
        <xdr:cNvSpPr txBox="1"/>
      </xdr:nvSpPr>
      <xdr:spPr>
        <a:xfrm>
          <a:off x="4258945" y="5493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91894</xdr:rowOff>
    </xdr:from>
    <xdr:to>
      <xdr:col>19</xdr:col>
      <xdr:colOff>187325</xdr:colOff>
      <xdr:row>29</xdr:row>
      <xdr:rowOff>22044</xdr:rowOff>
    </xdr:to>
    <xdr:sp macro="" textlink="">
      <xdr:nvSpPr>
        <xdr:cNvPr id="93" name="楕円 92">
          <a:extLst>
            <a:ext uri="{FF2B5EF4-FFF2-40B4-BE49-F238E27FC236}">
              <a16:creationId xmlns:a16="http://schemas.microsoft.com/office/drawing/2014/main" id="{94875D22-48B4-4C2F-80D1-B8D865312979}"/>
            </a:ext>
          </a:extLst>
        </xdr:cNvPr>
        <xdr:cNvSpPr/>
      </xdr:nvSpPr>
      <xdr:spPr>
        <a:xfrm>
          <a:off x="3537585" y="55554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142694</xdr:rowOff>
    </xdr:from>
    <xdr:to>
      <xdr:col>23</xdr:col>
      <xdr:colOff>85725</xdr:colOff>
      <xdr:row>29</xdr:row>
      <xdr:rowOff>57603</xdr:rowOff>
    </xdr:to>
    <xdr:cxnSp macro="">
      <xdr:nvCxnSpPr>
        <xdr:cNvPr id="94" name="直線コネクタ 93">
          <a:extLst>
            <a:ext uri="{FF2B5EF4-FFF2-40B4-BE49-F238E27FC236}">
              <a16:creationId xmlns:a16="http://schemas.microsoft.com/office/drawing/2014/main" id="{2CC56FF8-2001-4040-9A38-BD07BC90A8DF}"/>
            </a:ext>
          </a:extLst>
        </xdr:cNvPr>
        <xdr:cNvCxnSpPr/>
      </xdr:nvCxnSpPr>
      <xdr:spPr>
        <a:xfrm>
          <a:off x="3588385" y="5606234"/>
          <a:ext cx="619760" cy="8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138158</xdr:rowOff>
    </xdr:from>
    <xdr:to>
      <xdr:col>15</xdr:col>
      <xdr:colOff>187325</xdr:colOff>
      <xdr:row>29</xdr:row>
      <xdr:rowOff>68308</xdr:rowOff>
    </xdr:to>
    <xdr:sp macro="" textlink="">
      <xdr:nvSpPr>
        <xdr:cNvPr id="95" name="楕円 94">
          <a:extLst>
            <a:ext uri="{FF2B5EF4-FFF2-40B4-BE49-F238E27FC236}">
              <a16:creationId xmlns:a16="http://schemas.microsoft.com/office/drawing/2014/main" id="{3A448AAA-AE7E-4A5B-97F7-7C264860FB0E}"/>
            </a:ext>
          </a:extLst>
        </xdr:cNvPr>
        <xdr:cNvSpPr/>
      </xdr:nvSpPr>
      <xdr:spPr>
        <a:xfrm>
          <a:off x="2867025" y="56016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142694</xdr:rowOff>
    </xdr:from>
    <xdr:to>
      <xdr:col>19</xdr:col>
      <xdr:colOff>136525</xdr:colOff>
      <xdr:row>29</xdr:row>
      <xdr:rowOff>17508</xdr:rowOff>
    </xdr:to>
    <xdr:cxnSp macro="">
      <xdr:nvCxnSpPr>
        <xdr:cNvPr id="96" name="直線コネクタ 95">
          <a:extLst>
            <a:ext uri="{FF2B5EF4-FFF2-40B4-BE49-F238E27FC236}">
              <a16:creationId xmlns:a16="http://schemas.microsoft.com/office/drawing/2014/main" id="{93780D40-03F0-44FF-9933-22DC64545C7C}"/>
            </a:ext>
          </a:extLst>
        </xdr:cNvPr>
        <xdr:cNvCxnSpPr/>
      </xdr:nvCxnSpPr>
      <xdr:spPr>
        <a:xfrm flipV="1">
          <a:off x="2917825" y="5606234"/>
          <a:ext cx="67056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32946</xdr:rowOff>
    </xdr:from>
    <xdr:ext cx="405111" cy="259045"/>
    <xdr:sp macro="" textlink="">
      <xdr:nvSpPr>
        <xdr:cNvPr id="97" name="n_1aveValue有形固定資産減価償却率">
          <a:extLst>
            <a:ext uri="{FF2B5EF4-FFF2-40B4-BE49-F238E27FC236}">
              <a16:creationId xmlns:a16="http://schemas.microsoft.com/office/drawing/2014/main" id="{CC171AB2-4D43-4852-A78F-0E6E97F4F861}"/>
            </a:ext>
          </a:extLst>
        </xdr:cNvPr>
        <xdr:cNvSpPr txBox="1"/>
      </xdr:nvSpPr>
      <xdr:spPr>
        <a:xfrm>
          <a:off x="3395989" y="583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98" name="n_2aveValue有形固定資産減価償却率">
          <a:extLst>
            <a:ext uri="{FF2B5EF4-FFF2-40B4-BE49-F238E27FC236}">
              <a16:creationId xmlns:a16="http://schemas.microsoft.com/office/drawing/2014/main" id="{ADF7D2AB-C4C3-4069-B499-306DE18C87C7}"/>
            </a:ext>
          </a:extLst>
        </xdr:cNvPr>
        <xdr:cNvSpPr txBox="1"/>
      </xdr:nvSpPr>
      <xdr:spPr>
        <a:xfrm>
          <a:off x="273812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42925</xdr:rowOff>
    </xdr:from>
    <xdr:ext cx="405111" cy="259045"/>
    <xdr:sp macro="" textlink="">
      <xdr:nvSpPr>
        <xdr:cNvPr id="99" name="n_3aveValue有形固定資産減価償却率">
          <a:extLst>
            <a:ext uri="{FF2B5EF4-FFF2-40B4-BE49-F238E27FC236}">
              <a16:creationId xmlns:a16="http://schemas.microsoft.com/office/drawing/2014/main" id="{5693D471-DDC2-4181-90EE-FEB177238EA8}"/>
            </a:ext>
          </a:extLst>
        </xdr:cNvPr>
        <xdr:cNvSpPr txBox="1"/>
      </xdr:nvSpPr>
      <xdr:spPr>
        <a:xfrm>
          <a:off x="2067569" y="5506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100" name="n_4aveValue有形固定資産減価償却率">
          <a:extLst>
            <a:ext uri="{FF2B5EF4-FFF2-40B4-BE49-F238E27FC236}">
              <a16:creationId xmlns:a16="http://schemas.microsoft.com/office/drawing/2014/main" id="{AD41539D-59FC-45EE-B0F3-06A1A26100A7}"/>
            </a:ext>
          </a:extLst>
        </xdr:cNvPr>
        <xdr:cNvSpPr txBox="1"/>
      </xdr:nvSpPr>
      <xdr:spPr>
        <a:xfrm>
          <a:off x="1397009"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38571</xdr:rowOff>
    </xdr:from>
    <xdr:ext cx="405111" cy="259045"/>
    <xdr:sp macro="" textlink="">
      <xdr:nvSpPr>
        <xdr:cNvPr id="101" name="n_1mainValue有形固定資産減価償却率">
          <a:extLst>
            <a:ext uri="{FF2B5EF4-FFF2-40B4-BE49-F238E27FC236}">
              <a16:creationId xmlns:a16="http://schemas.microsoft.com/office/drawing/2014/main" id="{CBB8D4FA-A1D5-45E5-9CCB-9666247F9E10}"/>
            </a:ext>
          </a:extLst>
        </xdr:cNvPr>
        <xdr:cNvSpPr txBox="1"/>
      </xdr:nvSpPr>
      <xdr:spPr>
        <a:xfrm>
          <a:off x="3395989" y="5334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84835</xdr:rowOff>
    </xdr:from>
    <xdr:ext cx="405111" cy="259045"/>
    <xdr:sp macro="" textlink="">
      <xdr:nvSpPr>
        <xdr:cNvPr id="102" name="n_2mainValue有形固定資産減価償却率">
          <a:extLst>
            <a:ext uri="{FF2B5EF4-FFF2-40B4-BE49-F238E27FC236}">
              <a16:creationId xmlns:a16="http://schemas.microsoft.com/office/drawing/2014/main" id="{89C6B6E2-5A11-4FFE-B0E1-F5CA3C7A383B}"/>
            </a:ext>
          </a:extLst>
        </xdr:cNvPr>
        <xdr:cNvSpPr txBox="1"/>
      </xdr:nvSpPr>
      <xdr:spPr>
        <a:xfrm>
          <a:off x="2738129" y="538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B710506C-4663-440A-B0F2-B0AAA0A3281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3E01D568-5829-45DC-B443-23EEDE69E9B5}"/>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5" name="正方形/長方形 104">
          <a:extLst>
            <a:ext uri="{FF2B5EF4-FFF2-40B4-BE49-F238E27FC236}">
              <a16:creationId xmlns:a16="http://schemas.microsoft.com/office/drawing/2014/main" id="{CD69A66E-4455-4DA3-9288-BB65B08FE960}"/>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90D92B25-9149-4072-B13F-1539398661DC}"/>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57E6A350-FB6C-4B86-B109-D8307F3AA8FE}"/>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84C33004-8BE5-4916-890A-9FC10E63F858}"/>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A27B28C2-FBCA-4894-9ED8-98330B198E8E}"/>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88246CEB-86AF-424A-87FD-5709BE230469}"/>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34593476-6D68-4EE2-92AF-E2639699F97C}"/>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21E5FF0D-01D7-4F8D-939E-432E6AD8E39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497F77FB-2E93-4767-92AC-CE415D28BD4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DED85E16-9D01-4D13-9432-E5C5B864FA98}"/>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CA9AD41A-670E-486D-94AC-24FA0AC81331}"/>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起債の抑制や基金の効果的な運用により将来負担比率はマイナスとなっている。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4556E04A-4C70-4BBF-8824-AA666D70E182}"/>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D577A7B1-D36E-43DE-AC64-5805D8DD9C5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9FDE42F9-93F9-4F1A-B5A7-D1D0D7FAF637}"/>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346BECA9-41B1-4948-9C9E-DD4210302C63}"/>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3D53A326-4D4F-4F5B-AECF-28491F1AFCA7}"/>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5CB06194-E15A-4BAD-800C-99C96B7777AD}"/>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F3AADF6C-6E89-43DE-BCD4-281B98E97BA2}"/>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1F4EFE69-4E99-4F36-A8A3-14A175D350EA}"/>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194D2C53-436A-4E41-A8E3-605199A3BDDF}"/>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5340A5A8-8C39-4945-8969-8D8EFB863DBA}"/>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11445EC6-2D53-48BB-81D7-183FFA12D458}"/>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26C3CF97-D7DC-4740-82B7-4A88CB8216DF}"/>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3AB09189-9064-43EF-A955-FFE792ACC927}"/>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E54B3316-1ECD-431A-8259-0D721D5D58D6}"/>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515229A9-2305-4861-A167-C070CC8451B7}"/>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8D618C3B-64C7-4CA0-A77B-0FFB35B788B1}"/>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9CDFA0F0-8F89-4EC8-A2AB-6040C3A9A72E}"/>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33" name="直線コネクタ 132">
          <a:extLst>
            <a:ext uri="{FF2B5EF4-FFF2-40B4-BE49-F238E27FC236}">
              <a16:creationId xmlns:a16="http://schemas.microsoft.com/office/drawing/2014/main" id="{34899CD8-CCBE-4E7A-B13A-51528078B121}"/>
            </a:ext>
          </a:extLst>
        </xdr:cNvPr>
        <xdr:cNvCxnSpPr/>
      </xdr:nvCxnSpPr>
      <xdr:spPr>
        <a:xfrm flipV="1">
          <a:off x="13027660" y="5160463"/>
          <a:ext cx="1269" cy="142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34" name="債務償還比率最小値テキスト">
          <a:extLst>
            <a:ext uri="{FF2B5EF4-FFF2-40B4-BE49-F238E27FC236}">
              <a16:creationId xmlns:a16="http://schemas.microsoft.com/office/drawing/2014/main" id="{539263CD-AE7B-471D-A2C4-7CCB160DC679}"/>
            </a:ext>
          </a:extLst>
        </xdr:cNvPr>
        <xdr:cNvSpPr txBox="1"/>
      </xdr:nvSpPr>
      <xdr:spPr>
        <a:xfrm>
          <a:off x="13080365" y="659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35" name="直線コネクタ 134">
          <a:extLst>
            <a:ext uri="{FF2B5EF4-FFF2-40B4-BE49-F238E27FC236}">
              <a16:creationId xmlns:a16="http://schemas.microsoft.com/office/drawing/2014/main" id="{8B523B21-BC78-4DE9-A5B3-C010A1FB9CB9}"/>
            </a:ext>
          </a:extLst>
        </xdr:cNvPr>
        <xdr:cNvCxnSpPr/>
      </xdr:nvCxnSpPr>
      <xdr:spPr>
        <a:xfrm>
          <a:off x="12963525" y="6587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612922C7-65DB-4423-AB7F-D7C58DBAF608}"/>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17BF1265-11BA-4C2B-BA4F-471E3F5C0DCE}"/>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138" name="債務償還比率平均値テキスト">
          <a:extLst>
            <a:ext uri="{FF2B5EF4-FFF2-40B4-BE49-F238E27FC236}">
              <a16:creationId xmlns:a16="http://schemas.microsoft.com/office/drawing/2014/main" id="{78FB64CD-7CB4-4AC8-A1F1-E26328B1AF60}"/>
            </a:ext>
          </a:extLst>
        </xdr:cNvPr>
        <xdr:cNvSpPr txBox="1"/>
      </xdr:nvSpPr>
      <xdr:spPr>
        <a:xfrm>
          <a:off x="13080365" y="5361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39" name="フローチャート: 判断 138">
          <a:extLst>
            <a:ext uri="{FF2B5EF4-FFF2-40B4-BE49-F238E27FC236}">
              <a16:creationId xmlns:a16="http://schemas.microsoft.com/office/drawing/2014/main" id="{670F11D6-E7E0-4F31-A012-B2B0DA40DF5C}"/>
            </a:ext>
          </a:extLst>
        </xdr:cNvPr>
        <xdr:cNvSpPr/>
      </xdr:nvSpPr>
      <xdr:spPr>
        <a:xfrm>
          <a:off x="13001625" y="53828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0" name="フローチャート: 判断 139">
          <a:extLst>
            <a:ext uri="{FF2B5EF4-FFF2-40B4-BE49-F238E27FC236}">
              <a16:creationId xmlns:a16="http://schemas.microsoft.com/office/drawing/2014/main" id="{6AB6E2F7-5A3F-4AA6-8B76-19DF5565C8E0}"/>
            </a:ext>
          </a:extLst>
        </xdr:cNvPr>
        <xdr:cNvSpPr/>
      </xdr:nvSpPr>
      <xdr:spPr>
        <a:xfrm>
          <a:off x="12359005" y="531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1" name="フローチャート: 判断 140">
          <a:extLst>
            <a:ext uri="{FF2B5EF4-FFF2-40B4-BE49-F238E27FC236}">
              <a16:creationId xmlns:a16="http://schemas.microsoft.com/office/drawing/2014/main" id="{292B2C39-E6FF-4100-8B80-8B1F00635460}"/>
            </a:ext>
          </a:extLst>
        </xdr:cNvPr>
        <xdr:cNvSpPr/>
      </xdr:nvSpPr>
      <xdr:spPr>
        <a:xfrm>
          <a:off x="11688445" y="565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142" name="フローチャート: 判断 141">
          <a:extLst>
            <a:ext uri="{FF2B5EF4-FFF2-40B4-BE49-F238E27FC236}">
              <a16:creationId xmlns:a16="http://schemas.microsoft.com/office/drawing/2014/main" id="{D6AEA592-E2BD-4C69-9B6A-1CA2C270FF2A}"/>
            </a:ext>
          </a:extLst>
        </xdr:cNvPr>
        <xdr:cNvSpPr/>
      </xdr:nvSpPr>
      <xdr:spPr>
        <a:xfrm>
          <a:off x="11017885" y="566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143" name="フローチャート: 判断 142">
          <a:extLst>
            <a:ext uri="{FF2B5EF4-FFF2-40B4-BE49-F238E27FC236}">
              <a16:creationId xmlns:a16="http://schemas.microsoft.com/office/drawing/2014/main" id="{4EFF86AC-2B9C-405A-B060-7163B5DE3A42}"/>
            </a:ext>
          </a:extLst>
        </xdr:cNvPr>
        <xdr:cNvSpPr/>
      </xdr:nvSpPr>
      <xdr:spPr>
        <a:xfrm>
          <a:off x="10347325" y="5725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F53091BD-FE77-46A5-A823-CD695A09D9C7}"/>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27D19BC8-1498-4BA5-9F18-1E00BC34BD01}"/>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1AF2B85A-3D7C-4E41-8CFA-E86D194E6901}"/>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E576994F-A431-4759-A324-DE62CC40F2AE}"/>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D111F29-3EE9-4075-A30A-3828E89642DC}"/>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141050</xdr:rowOff>
    </xdr:from>
    <xdr:ext cx="469744" cy="259045"/>
    <xdr:sp macro="" textlink="">
      <xdr:nvSpPr>
        <xdr:cNvPr id="149" name="n_1aveValue債務償還比率">
          <a:extLst>
            <a:ext uri="{FF2B5EF4-FFF2-40B4-BE49-F238E27FC236}">
              <a16:creationId xmlns:a16="http://schemas.microsoft.com/office/drawing/2014/main" id="{CEE23736-3525-4A7C-8717-964EBDBC7114}"/>
            </a:ext>
          </a:extLst>
        </xdr:cNvPr>
        <xdr:cNvSpPr txBox="1"/>
      </xdr:nvSpPr>
      <xdr:spPr>
        <a:xfrm>
          <a:off x="12185092" y="510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144207</xdr:rowOff>
    </xdr:from>
    <xdr:ext cx="469744" cy="259045"/>
    <xdr:sp macro="" textlink="">
      <xdr:nvSpPr>
        <xdr:cNvPr id="150" name="n_2aveValue債務償還比率">
          <a:extLst>
            <a:ext uri="{FF2B5EF4-FFF2-40B4-BE49-F238E27FC236}">
              <a16:creationId xmlns:a16="http://schemas.microsoft.com/office/drawing/2014/main" id="{1563EBDC-7378-497D-95E9-46EFAB0E7C70}"/>
            </a:ext>
          </a:extLst>
        </xdr:cNvPr>
        <xdr:cNvSpPr txBox="1"/>
      </xdr:nvSpPr>
      <xdr:spPr>
        <a:xfrm>
          <a:off x="11527232" y="544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149296</xdr:rowOff>
    </xdr:from>
    <xdr:ext cx="469744" cy="259045"/>
    <xdr:sp macro="" textlink="">
      <xdr:nvSpPr>
        <xdr:cNvPr id="151" name="n_3aveValue債務償還比率">
          <a:extLst>
            <a:ext uri="{FF2B5EF4-FFF2-40B4-BE49-F238E27FC236}">
              <a16:creationId xmlns:a16="http://schemas.microsoft.com/office/drawing/2014/main" id="{76F924DC-D5CE-44D1-B861-5DAA32A1BCC9}"/>
            </a:ext>
          </a:extLst>
        </xdr:cNvPr>
        <xdr:cNvSpPr txBox="1"/>
      </xdr:nvSpPr>
      <xdr:spPr>
        <a:xfrm>
          <a:off x="10856672" y="544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41383</xdr:rowOff>
    </xdr:from>
    <xdr:ext cx="469744" cy="259045"/>
    <xdr:sp macro="" textlink="">
      <xdr:nvSpPr>
        <xdr:cNvPr id="152" name="n_4aveValue債務償還比率">
          <a:extLst>
            <a:ext uri="{FF2B5EF4-FFF2-40B4-BE49-F238E27FC236}">
              <a16:creationId xmlns:a16="http://schemas.microsoft.com/office/drawing/2014/main" id="{AB72C196-7669-4A4D-86B8-A3CC5E989F65}"/>
            </a:ext>
          </a:extLst>
        </xdr:cNvPr>
        <xdr:cNvSpPr txBox="1"/>
      </xdr:nvSpPr>
      <xdr:spPr>
        <a:xfrm>
          <a:off x="10186112" y="55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3" name="正方形/長方形 152">
          <a:extLst>
            <a:ext uri="{FF2B5EF4-FFF2-40B4-BE49-F238E27FC236}">
              <a16:creationId xmlns:a16="http://schemas.microsoft.com/office/drawing/2014/main" id="{0C3027FB-4D86-48E3-982B-8AA0FA64D538}"/>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4" name="正方形/長方形 153">
          <a:extLst>
            <a:ext uri="{FF2B5EF4-FFF2-40B4-BE49-F238E27FC236}">
              <a16:creationId xmlns:a16="http://schemas.microsoft.com/office/drawing/2014/main" id="{ED17DD60-BEA1-4EDA-98D4-DD364967C7E9}"/>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5" name="テキスト ボックス 154">
          <a:extLst>
            <a:ext uri="{FF2B5EF4-FFF2-40B4-BE49-F238E27FC236}">
              <a16:creationId xmlns:a16="http://schemas.microsoft.com/office/drawing/2014/main" id="{FB652E62-3985-49A1-B9B4-D5E8ACF46C22}"/>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6" name="テキスト ボックス 155">
          <a:extLst>
            <a:ext uri="{FF2B5EF4-FFF2-40B4-BE49-F238E27FC236}">
              <a16:creationId xmlns:a16="http://schemas.microsoft.com/office/drawing/2014/main" id="{2A61D0D0-9C79-4289-ABCC-FC8391199F74}"/>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7" name="テキスト ボックス 156">
          <a:extLst>
            <a:ext uri="{FF2B5EF4-FFF2-40B4-BE49-F238E27FC236}">
              <a16:creationId xmlns:a16="http://schemas.microsoft.com/office/drawing/2014/main" id="{7117928D-F7B8-4E62-8A0A-F309C505AA11}"/>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8" name="テキスト ボックス 157">
          <a:extLst>
            <a:ext uri="{FF2B5EF4-FFF2-40B4-BE49-F238E27FC236}">
              <a16:creationId xmlns:a16="http://schemas.microsoft.com/office/drawing/2014/main" id="{CDDF25F4-E8D3-4374-9944-0251D5078416}"/>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CFB29A8-5DD8-4167-BB78-E311200B42C4}"/>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28F7960-8EB6-4A14-A4B3-6F93FA61C4A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1AD8A36-1E7E-488F-AEFF-DBD0BAE4A25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FAB14D8-8E7E-4707-9506-15BA304DD68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297C4E5-5007-4668-B0A7-DE1019FA3999}"/>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92C2905-CD59-4AA9-A534-24EDFB82EEB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B8D1C91-FB21-4F49-ACD8-E7221D2651A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5BA7807-F616-429D-AE1C-916968D1906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BD2BACF-E166-4BB2-ABD3-02B0EA3328F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100AE99-2220-4E80-BD26-81A3FBE4313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2,038
2,028
105.41
4,010,476
3,864,832
145,644
1,593,263
778,462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1BB50AE-4081-40B1-A76B-4EA09438822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1F529EB-77C8-4079-8D6D-DFB8AD8FF74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2D487A3-24E5-4F7C-8B9E-B15F15F7A1D5}"/>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594EDE8-FA1A-4777-BA1E-741E33E3942D}"/>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B72224-E0E3-402F-9095-42E7A0647C1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5E230A2-211F-4551-B6C7-57CCA7A5C4AA}"/>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8574022-ECAD-41FC-BCE9-68E9AF507D7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F2FD1E2-AF1F-4B58-B943-A6C1A58A064A}"/>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F63353C-A9F4-4361-90F1-07810642A3E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5414181-9986-4E87-B539-38026035CD1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70C2CE3-E436-4221-9BB2-56FA08E929E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23CEBD3-03F3-4C15-A284-C5DBB272E7D1}"/>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691E146-6F6D-4C52-9821-A0DE51C549C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15B00D2-051B-4ABD-AB7D-B43D0F1C6ED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D9CAF91-AF0D-459F-B5B2-8D7A60A8280B}"/>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8E6ADA4-1FA8-42AB-9A43-E3F949945DC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6DB4C38-DCAB-4191-A9B9-B3DCB86CF7C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5C5B3D6-0E9A-489D-A2EA-B48CAD438E0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EC59BE0-BD69-4089-A73C-BC1AE7FCBE76}"/>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D13F023-46F3-4BC1-886E-280D7A49D8D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E703326-6670-421C-BF59-A03C700FAC7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B544BBF-4C9C-4A52-8BB7-01FE53AD9ABA}"/>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F5407DE-F258-4A80-9F5D-D4B6CC0310B2}"/>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4AC8C6C-4AF4-423F-B577-72EE7D2C72C6}"/>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A15B50D-5C27-458C-A2A7-6ABC9B97985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DF84F60-2240-4C74-A2F6-1DD9E5237B1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51DAFD5-12E9-4498-8502-319E57F6C731}"/>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9D1593F-7B89-4387-826D-382ED93C916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CFDB2DF-4148-4100-BD87-1F4C4AE2109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482471C-3FE5-4851-8E61-9797E5D984BB}"/>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E6BF675-7F24-44BC-BF59-5D768E7903AD}"/>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ED8DAEB-3721-4C85-A6F3-E0297C117B6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22E7C12-035A-4B8E-B1BD-403DD639C1B3}"/>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FBB7C93-B68F-49FB-9353-C96D6659CD2F}"/>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486718D-FBB0-49C5-85B3-180A0C7FD4C3}"/>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EBC393E-D2C3-454F-92D9-465E1F57ABAD}"/>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F955839-A4A7-4A9B-9DBB-EE55453FB653}"/>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242F04C-6256-4BB5-B1FA-F9AF24198EE7}"/>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382941C-93D2-43C6-9383-22E110C40AF5}"/>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0C959A0-8206-4AB1-9E12-046B183DBC3F}"/>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B985D4E-7EDB-4CEC-AA09-969C0ADB8F1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9752AA8-EED6-47B9-BEFC-F34DB1FF4F61}"/>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24820710-C843-477A-82B8-D62E142DEAE3}"/>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FC397A2-9810-4ACE-ADB4-1D7B2B93AD04}"/>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7583A52-2844-4DDF-9547-939CDA4C9EB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70AC6790-ABDB-42B1-95A3-77C0BC4F2988}"/>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5272436F-7293-42DE-9A8A-C531AA200ED7}"/>
            </a:ext>
          </a:extLst>
        </xdr:cNvPr>
        <xdr:cNvCxnSpPr/>
      </xdr:nvCxnSpPr>
      <xdr:spPr>
        <a:xfrm flipV="1">
          <a:off x="4086225" y="5722076"/>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166427E2-63DC-4F33-9332-A3BE9DCCE4D9}"/>
            </a:ext>
          </a:extLst>
        </xdr:cNvPr>
        <xdr:cNvSpPr txBox="1"/>
      </xdr:nvSpPr>
      <xdr:spPr>
        <a:xfrm>
          <a:off x="4124960" y="711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756E4DC3-5EEB-41F9-8CCA-5721C6D09F2B}"/>
            </a:ext>
          </a:extLst>
        </xdr:cNvPr>
        <xdr:cNvCxnSpPr/>
      </xdr:nvCxnSpPr>
      <xdr:spPr>
        <a:xfrm>
          <a:off x="4020820" y="71089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D6B5D0F8-39F3-4178-96D5-74EB91798D7A}"/>
            </a:ext>
          </a:extLst>
        </xdr:cNvPr>
        <xdr:cNvSpPr txBox="1"/>
      </xdr:nvSpPr>
      <xdr:spPr>
        <a:xfrm>
          <a:off x="4124960" y="5504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F7D20AF1-0C17-49E5-B683-B3A6F6F673EB}"/>
            </a:ext>
          </a:extLst>
        </xdr:cNvPr>
        <xdr:cNvCxnSpPr/>
      </xdr:nvCxnSpPr>
      <xdr:spPr>
        <a:xfrm>
          <a:off x="4020820" y="5722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158949</xdr:rowOff>
    </xdr:from>
    <xdr:ext cx="405111" cy="259045"/>
    <xdr:sp macro="" textlink="">
      <xdr:nvSpPr>
        <xdr:cNvPr id="63" name="【道路】&#10;有形固定資産減価償却率平均値テキスト">
          <a:extLst>
            <a:ext uri="{FF2B5EF4-FFF2-40B4-BE49-F238E27FC236}">
              <a16:creationId xmlns:a16="http://schemas.microsoft.com/office/drawing/2014/main" id="{8CAC8769-7FE3-47F2-958D-CD9EA57C082C}"/>
            </a:ext>
          </a:extLst>
        </xdr:cNvPr>
        <xdr:cNvSpPr txBox="1"/>
      </xdr:nvSpPr>
      <xdr:spPr>
        <a:xfrm>
          <a:off x="4124960" y="65292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F4F9FD50-8F36-455F-984A-0856E9FDB6C7}"/>
            </a:ext>
          </a:extLst>
        </xdr:cNvPr>
        <xdr:cNvSpPr/>
      </xdr:nvSpPr>
      <xdr:spPr>
        <a:xfrm>
          <a:off x="4036060" y="6547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97CE5860-1A38-4708-8783-C3F89155BCB2}"/>
            </a:ext>
          </a:extLst>
        </xdr:cNvPr>
        <xdr:cNvSpPr/>
      </xdr:nvSpPr>
      <xdr:spPr>
        <a:xfrm>
          <a:off x="331216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5528901C-DA8C-4434-86C2-DDA2C8F4E66A}"/>
            </a:ext>
          </a:extLst>
        </xdr:cNvPr>
        <xdr:cNvSpPr/>
      </xdr:nvSpPr>
      <xdr:spPr>
        <a:xfrm>
          <a:off x="25146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B868D65C-4E77-46BC-92E2-9B6183578E36}"/>
            </a:ext>
          </a:extLst>
        </xdr:cNvPr>
        <xdr:cNvSpPr/>
      </xdr:nvSpPr>
      <xdr:spPr>
        <a:xfrm>
          <a:off x="17399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19769ABC-7C0B-4859-8EA4-DD68FEDFB153}"/>
            </a:ext>
          </a:extLst>
        </xdr:cNvPr>
        <xdr:cNvSpPr/>
      </xdr:nvSpPr>
      <xdr:spPr>
        <a:xfrm>
          <a:off x="965200" y="64479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ED463DB-90EB-4B2F-A033-DBEB1B1C6AF5}"/>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9528328-A448-40ED-BD45-A30EACCA7118}"/>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964AD60-CD2D-45A7-9518-483B538E7B7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F057B5D-1344-4C88-AC43-DC29BAF3087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59C30AA-1671-4D0E-8AAA-D126F17FADA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30299</xdr:rowOff>
    </xdr:from>
    <xdr:to>
      <xdr:col>24</xdr:col>
      <xdr:colOff>114300</xdr:colOff>
      <xdr:row>37</xdr:row>
      <xdr:rowOff>131899</xdr:rowOff>
    </xdr:to>
    <xdr:sp macro="" textlink="">
      <xdr:nvSpPr>
        <xdr:cNvPr id="74" name="楕円 73">
          <a:extLst>
            <a:ext uri="{FF2B5EF4-FFF2-40B4-BE49-F238E27FC236}">
              <a16:creationId xmlns:a16="http://schemas.microsoft.com/office/drawing/2014/main" id="{C4E6D946-98EE-4C41-A140-5D55D7555567}"/>
            </a:ext>
          </a:extLst>
        </xdr:cNvPr>
        <xdr:cNvSpPr/>
      </xdr:nvSpPr>
      <xdr:spPr>
        <a:xfrm>
          <a:off x="4036060" y="623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53176</xdr:rowOff>
    </xdr:from>
    <xdr:ext cx="405111" cy="259045"/>
    <xdr:sp macro="" textlink="">
      <xdr:nvSpPr>
        <xdr:cNvPr id="75" name="【道路】&#10;有形固定資産減価償却率該当値テキスト">
          <a:extLst>
            <a:ext uri="{FF2B5EF4-FFF2-40B4-BE49-F238E27FC236}">
              <a16:creationId xmlns:a16="http://schemas.microsoft.com/office/drawing/2014/main" id="{46F82284-7459-4BF2-B6EC-A0B7A9A05C1B}"/>
            </a:ext>
          </a:extLst>
        </xdr:cNvPr>
        <xdr:cNvSpPr txBox="1"/>
      </xdr:nvSpPr>
      <xdr:spPr>
        <a:xfrm>
          <a:off x="4124960" y="6088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35197</xdr:rowOff>
    </xdr:from>
    <xdr:to>
      <xdr:col>20</xdr:col>
      <xdr:colOff>38100</xdr:colOff>
      <xdr:row>37</xdr:row>
      <xdr:rowOff>136797</xdr:rowOff>
    </xdr:to>
    <xdr:sp macro="" textlink="">
      <xdr:nvSpPr>
        <xdr:cNvPr id="76" name="楕円 75">
          <a:extLst>
            <a:ext uri="{FF2B5EF4-FFF2-40B4-BE49-F238E27FC236}">
              <a16:creationId xmlns:a16="http://schemas.microsoft.com/office/drawing/2014/main" id="{FDC5499C-2885-46E7-AFDE-67D2449E2367}"/>
            </a:ext>
          </a:extLst>
        </xdr:cNvPr>
        <xdr:cNvSpPr/>
      </xdr:nvSpPr>
      <xdr:spPr>
        <a:xfrm>
          <a:off x="3312160" y="62378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81099</xdr:rowOff>
    </xdr:from>
    <xdr:to>
      <xdr:col>24</xdr:col>
      <xdr:colOff>63500</xdr:colOff>
      <xdr:row>37</xdr:row>
      <xdr:rowOff>85997</xdr:rowOff>
    </xdr:to>
    <xdr:cxnSp macro="">
      <xdr:nvCxnSpPr>
        <xdr:cNvPr id="77" name="直線コネクタ 76">
          <a:extLst>
            <a:ext uri="{FF2B5EF4-FFF2-40B4-BE49-F238E27FC236}">
              <a16:creationId xmlns:a16="http://schemas.microsoft.com/office/drawing/2014/main" id="{AF0173CC-6612-46D4-B14A-C19B4B70737E}"/>
            </a:ext>
          </a:extLst>
        </xdr:cNvPr>
        <xdr:cNvCxnSpPr/>
      </xdr:nvCxnSpPr>
      <xdr:spPr>
        <a:xfrm flipV="1">
          <a:off x="3355340" y="6283779"/>
          <a:ext cx="73152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27033</xdr:rowOff>
    </xdr:from>
    <xdr:to>
      <xdr:col>15</xdr:col>
      <xdr:colOff>101600</xdr:colOff>
      <xdr:row>38</xdr:row>
      <xdr:rowOff>128633</xdr:rowOff>
    </xdr:to>
    <xdr:sp macro="" textlink="">
      <xdr:nvSpPr>
        <xdr:cNvPr id="78" name="楕円 77">
          <a:extLst>
            <a:ext uri="{FF2B5EF4-FFF2-40B4-BE49-F238E27FC236}">
              <a16:creationId xmlns:a16="http://schemas.microsoft.com/office/drawing/2014/main" id="{0D09E586-4D80-4F26-9449-ECCA8FC2EACA}"/>
            </a:ext>
          </a:extLst>
        </xdr:cNvPr>
        <xdr:cNvSpPr/>
      </xdr:nvSpPr>
      <xdr:spPr>
        <a:xfrm>
          <a:off x="2514600" y="639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85997</xdr:rowOff>
    </xdr:from>
    <xdr:to>
      <xdr:col>19</xdr:col>
      <xdr:colOff>177800</xdr:colOff>
      <xdr:row>38</xdr:row>
      <xdr:rowOff>77833</xdr:rowOff>
    </xdr:to>
    <xdr:cxnSp macro="">
      <xdr:nvCxnSpPr>
        <xdr:cNvPr id="79" name="直線コネクタ 78">
          <a:extLst>
            <a:ext uri="{FF2B5EF4-FFF2-40B4-BE49-F238E27FC236}">
              <a16:creationId xmlns:a16="http://schemas.microsoft.com/office/drawing/2014/main" id="{B7CD0474-5CED-4C4F-8200-7CD1A8B320B4}"/>
            </a:ext>
          </a:extLst>
        </xdr:cNvPr>
        <xdr:cNvCxnSpPr/>
      </xdr:nvCxnSpPr>
      <xdr:spPr>
        <a:xfrm flipV="1">
          <a:off x="2565400" y="6288677"/>
          <a:ext cx="789940" cy="15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0" name="n_1aveValue【道路】&#10;有形固定資産減価償却率">
          <a:extLst>
            <a:ext uri="{FF2B5EF4-FFF2-40B4-BE49-F238E27FC236}">
              <a16:creationId xmlns:a16="http://schemas.microsoft.com/office/drawing/2014/main" id="{F269C5B8-FD22-445B-81B4-BEEC0BD3214C}"/>
            </a:ext>
          </a:extLst>
        </xdr:cNvPr>
        <xdr:cNvSpPr txBox="1"/>
      </xdr:nvSpPr>
      <xdr:spPr>
        <a:xfrm>
          <a:off x="317056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1" name="n_2aveValue【道路】&#10;有形固定資産減価償却率">
          <a:extLst>
            <a:ext uri="{FF2B5EF4-FFF2-40B4-BE49-F238E27FC236}">
              <a16:creationId xmlns:a16="http://schemas.microsoft.com/office/drawing/2014/main" id="{0405BF5C-7C00-452A-BDEB-C7D412A0E1F1}"/>
            </a:ext>
          </a:extLst>
        </xdr:cNvPr>
        <xdr:cNvSpPr txBox="1"/>
      </xdr:nvSpPr>
      <xdr:spPr>
        <a:xfrm>
          <a:off x="238570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65150</xdr:rowOff>
    </xdr:from>
    <xdr:ext cx="405111" cy="259045"/>
    <xdr:sp macro="" textlink="">
      <xdr:nvSpPr>
        <xdr:cNvPr id="82" name="n_3aveValue【道路】&#10;有形固定資産減価償却率">
          <a:extLst>
            <a:ext uri="{FF2B5EF4-FFF2-40B4-BE49-F238E27FC236}">
              <a16:creationId xmlns:a16="http://schemas.microsoft.com/office/drawing/2014/main" id="{0DF918B7-31BB-4EB8-AC2A-551AECC046C1}"/>
            </a:ext>
          </a:extLst>
        </xdr:cNvPr>
        <xdr:cNvSpPr txBox="1"/>
      </xdr:nvSpPr>
      <xdr:spPr>
        <a:xfrm>
          <a:off x="1611004"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24328</xdr:rowOff>
    </xdr:from>
    <xdr:ext cx="405111" cy="259045"/>
    <xdr:sp macro="" textlink="">
      <xdr:nvSpPr>
        <xdr:cNvPr id="83" name="n_4aveValue【道路】&#10;有形固定資産減価償却率">
          <a:extLst>
            <a:ext uri="{FF2B5EF4-FFF2-40B4-BE49-F238E27FC236}">
              <a16:creationId xmlns:a16="http://schemas.microsoft.com/office/drawing/2014/main" id="{303C41A9-E6BA-4C8E-91EA-34654E4AFDE3}"/>
            </a:ext>
          </a:extLst>
        </xdr:cNvPr>
        <xdr:cNvSpPr txBox="1"/>
      </xdr:nvSpPr>
      <xdr:spPr>
        <a:xfrm>
          <a:off x="836304" y="622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153324</xdr:rowOff>
    </xdr:from>
    <xdr:ext cx="405111" cy="259045"/>
    <xdr:sp macro="" textlink="">
      <xdr:nvSpPr>
        <xdr:cNvPr id="84" name="n_1mainValue【道路】&#10;有形固定資産減価償却率">
          <a:extLst>
            <a:ext uri="{FF2B5EF4-FFF2-40B4-BE49-F238E27FC236}">
              <a16:creationId xmlns:a16="http://schemas.microsoft.com/office/drawing/2014/main" id="{76F63FBE-115E-44A6-B7CA-8CAE41224D44}"/>
            </a:ext>
          </a:extLst>
        </xdr:cNvPr>
        <xdr:cNvSpPr txBox="1"/>
      </xdr:nvSpPr>
      <xdr:spPr>
        <a:xfrm>
          <a:off x="3170564" y="602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145160</xdr:rowOff>
    </xdr:from>
    <xdr:ext cx="405111" cy="259045"/>
    <xdr:sp macro="" textlink="">
      <xdr:nvSpPr>
        <xdr:cNvPr id="85" name="n_2mainValue【道路】&#10;有形固定資産減価償却率">
          <a:extLst>
            <a:ext uri="{FF2B5EF4-FFF2-40B4-BE49-F238E27FC236}">
              <a16:creationId xmlns:a16="http://schemas.microsoft.com/office/drawing/2014/main" id="{CC4C661A-34E8-49C3-A7BE-60E8B19C0BEE}"/>
            </a:ext>
          </a:extLst>
        </xdr:cNvPr>
        <xdr:cNvSpPr txBox="1"/>
      </xdr:nvSpPr>
      <xdr:spPr>
        <a:xfrm>
          <a:off x="238570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252A74B4-A1C4-4335-A6B2-42615FC228F1}"/>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621C2ECF-2448-4855-8E47-754F5698C226}"/>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0D218779-391A-4F15-85A4-05E20BDFFFD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689EF369-1606-4365-A72E-4A8A5F66C0F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FA89FCEA-3DC0-4B21-9F00-7DA3857C9AC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D31F196A-2E95-4B6B-A896-9AD039DFDD45}"/>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18300720-753B-4015-A99B-402E347B2653}"/>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4179AE59-C617-43AA-9B19-E7EE6FC8C765}"/>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115E0C92-AEEE-4DA2-965A-8DD12E94076B}"/>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CAA3433B-2CB6-4CE3-A68A-5A7E2AAE58E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a:extLst>
            <a:ext uri="{FF2B5EF4-FFF2-40B4-BE49-F238E27FC236}">
              <a16:creationId xmlns:a16="http://schemas.microsoft.com/office/drawing/2014/main" id="{8D48A27C-2829-475C-8346-AEC2932F324A}"/>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a:extLst>
            <a:ext uri="{FF2B5EF4-FFF2-40B4-BE49-F238E27FC236}">
              <a16:creationId xmlns:a16="http://schemas.microsoft.com/office/drawing/2014/main" id="{3F61BCE1-4984-4554-9FE3-AB783094B589}"/>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a:extLst>
            <a:ext uri="{FF2B5EF4-FFF2-40B4-BE49-F238E27FC236}">
              <a16:creationId xmlns:a16="http://schemas.microsoft.com/office/drawing/2014/main" id="{0A4C7E58-0FA7-4C89-B523-A3CFBE0E3612}"/>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9" name="テキスト ボックス 98">
          <a:extLst>
            <a:ext uri="{FF2B5EF4-FFF2-40B4-BE49-F238E27FC236}">
              <a16:creationId xmlns:a16="http://schemas.microsoft.com/office/drawing/2014/main" id="{BE4C7AAE-FC9D-4361-B028-61A7E644CE35}"/>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a:extLst>
            <a:ext uri="{FF2B5EF4-FFF2-40B4-BE49-F238E27FC236}">
              <a16:creationId xmlns:a16="http://schemas.microsoft.com/office/drawing/2014/main" id="{EFF56AB9-D0FE-44E2-9CA3-D7672D5C01F6}"/>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1" name="テキスト ボックス 100">
          <a:extLst>
            <a:ext uri="{FF2B5EF4-FFF2-40B4-BE49-F238E27FC236}">
              <a16:creationId xmlns:a16="http://schemas.microsoft.com/office/drawing/2014/main" id="{4737D2EE-3EE5-455F-B6DC-A5495C4C8B37}"/>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a:extLst>
            <a:ext uri="{FF2B5EF4-FFF2-40B4-BE49-F238E27FC236}">
              <a16:creationId xmlns:a16="http://schemas.microsoft.com/office/drawing/2014/main" id="{4EF76FBF-D770-4BC7-A0DB-5578E5A55C93}"/>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3" name="テキスト ボックス 102">
          <a:extLst>
            <a:ext uri="{FF2B5EF4-FFF2-40B4-BE49-F238E27FC236}">
              <a16:creationId xmlns:a16="http://schemas.microsoft.com/office/drawing/2014/main" id="{6762B592-6B1E-49A7-B442-0BBF467CE125}"/>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DFB1F888-7491-4D8F-8FDE-E8F2DC959D85}"/>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5" name="テキスト ボックス 104">
          <a:extLst>
            <a:ext uri="{FF2B5EF4-FFF2-40B4-BE49-F238E27FC236}">
              <a16:creationId xmlns:a16="http://schemas.microsoft.com/office/drawing/2014/main" id="{0FDA5011-403B-4945-B15B-A9E558A8A2B7}"/>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0FA9DADE-766E-404E-BC5A-DD423A6CE342}"/>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07" name="直線コネクタ 106">
          <a:extLst>
            <a:ext uri="{FF2B5EF4-FFF2-40B4-BE49-F238E27FC236}">
              <a16:creationId xmlns:a16="http://schemas.microsoft.com/office/drawing/2014/main" id="{3B58208D-0DEA-4FBE-9D7F-8B927FA62EFE}"/>
            </a:ext>
          </a:extLst>
        </xdr:cNvPr>
        <xdr:cNvCxnSpPr/>
      </xdr:nvCxnSpPr>
      <xdr:spPr>
        <a:xfrm flipV="1">
          <a:off x="9219565" y="5726427"/>
          <a:ext cx="0" cy="127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08" name="【道路】&#10;一人当たり延長最小値テキスト">
          <a:extLst>
            <a:ext uri="{FF2B5EF4-FFF2-40B4-BE49-F238E27FC236}">
              <a16:creationId xmlns:a16="http://schemas.microsoft.com/office/drawing/2014/main" id="{20697C3B-783E-48C8-B036-F354BD4FBED5}"/>
            </a:ext>
          </a:extLst>
        </xdr:cNvPr>
        <xdr:cNvSpPr txBox="1"/>
      </xdr:nvSpPr>
      <xdr:spPr>
        <a:xfrm>
          <a:off x="9258300" y="700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09" name="直線コネクタ 108">
          <a:extLst>
            <a:ext uri="{FF2B5EF4-FFF2-40B4-BE49-F238E27FC236}">
              <a16:creationId xmlns:a16="http://schemas.microsoft.com/office/drawing/2014/main" id="{B4EFD659-F3B9-43B0-8C51-41A53E647319}"/>
            </a:ext>
          </a:extLst>
        </xdr:cNvPr>
        <xdr:cNvCxnSpPr/>
      </xdr:nvCxnSpPr>
      <xdr:spPr>
        <a:xfrm>
          <a:off x="9154160" y="7004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0" name="【道路】&#10;一人当たり延長最大値テキスト">
          <a:extLst>
            <a:ext uri="{FF2B5EF4-FFF2-40B4-BE49-F238E27FC236}">
              <a16:creationId xmlns:a16="http://schemas.microsoft.com/office/drawing/2014/main" id="{7D020F0F-F42E-462F-90E4-ABB98B27E5ED}"/>
            </a:ext>
          </a:extLst>
        </xdr:cNvPr>
        <xdr:cNvSpPr txBox="1"/>
      </xdr:nvSpPr>
      <xdr:spPr>
        <a:xfrm>
          <a:off x="9258300" y="550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1" name="直線コネクタ 110">
          <a:extLst>
            <a:ext uri="{FF2B5EF4-FFF2-40B4-BE49-F238E27FC236}">
              <a16:creationId xmlns:a16="http://schemas.microsoft.com/office/drawing/2014/main" id="{21161EBA-4D36-43EB-A315-A5A7E0B4A4F4}"/>
            </a:ext>
          </a:extLst>
        </xdr:cNvPr>
        <xdr:cNvCxnSpPr/>
      </xdr:nvCxnSpPr>
      <xdr:spPr>
        <a:xfrm>
          <a:off x="9154160" y="572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2" name="【道路】&#10;一人当たり延長平均値テキスト">
          <a:extLst>
            <a:ext uri="{FF2B5EF4-FFF2-40B4-BE49-F238E27FC236}">
              <a16:creationId xmlns:a16="http://schemas.microsoft.com/office/drawing/2014/main" id="{55EE6EC1-EE91-41D6-A694-DE81BA72937A}"/>
            </a:ext>
          </a:extLst>
        </xdr:cNvPr>
        <xdr:cNvSpPr txBox="1"/>
      </xdr:nvSpPr>
      <xdr:spPr>
        <a:xfrm>
          <a:off x="9258300" y="6666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3" name="フローチャート: 判断 112">
          <a:extLst>
            <a:ext uri="{FF2B5EF4-FFF2-40B4-BE49-F238E27FC236}">
              <a16:creationId xmlns:a16="http://schemas.microsoft.com/office/drawing/2014/main" id="{A7C8EA9A-FDAC-4586-A703-FE2EB27E5140}"/>
            </a:ext>
          </a:extLst>
        </xdr:cNvPr>
        <xdr:cNvSpPr/>
      </xdr:nvSpPr>
      <xdr:spPr>
        <a:xfrm>
          <a:off x="9192260" y="68115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14" name="フローチャート: 判断 113">
          <a:extLst>
            <a:ext uri="{FF2B5EF4-FFF2-40B4-BE49-F238E27FC236}">
              <a16:creationId xmlns:a16="http://schemas.microsoft.com/office/drawing/2014/main" id="{1A0201D4-BE81-4369-A25C-423A9FAEA54F}"/>
            </a:ext>
          </a:extLst>
        </xdr:cNvPr>
        <xdr:cNvSpPr/>
      </xdr:nvSpPr>
      <xdr:spPr>
        <a:xfrm>
          <a:off x="8445500" y="6819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15" name="フローチャート: 判断 114">
          <a:extLst>
            <a:ext uri="{FF2B5EF4-FFF2-40B4-BE49-F238E27FC236}">
              <a16:creationId xmlns:a16="http://schemas.microsoft.com/office/drawing/2014/main" id="{66834D1E-2441-46D8-A2B5-A81C39B8703A}"/>
            </a:ext>
          </a:extLst>
        </xdr:cNvPr>
        <xdr:cNvSpPr/>
      </xdr:nvSpPr>
      <xdr:spPr>
        <a:xfrm>
          <a:off x="7670800" y="68423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16" name="フローチャート: 判断 115">
          <a:extLst>
            <a:ext uri="{FF2B5EF4-FFF2-40B4-BE49-F238E27FC236}">
              <a16:creationId xmlns:a16="http://schemas.microsoft.com/office/drawing/2014/main" id="{F6EA74DB-3193-4BF5-9C7A-9F9F2CEF8A1C}"/>
            </a:ext>
          </a:extLst>
        </xdr:cNvPr>
        <xdr:cNvSpPr/>
      </xdr:nvSpPr>
      <xdr:spPr>
        <a:xfrm>
          <a:off x="6873240" y="6831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17" name="フローチャート: 判断 116">
          <a:extLst>
            <a:ext uri="{FF2B5EF4-FFF2-40B4-BE49-F238E27FC236}">
              <a16:creationId xmlns:a16="http://schemas.microsoft.com/office/drawing/2014/main" id="{F0725AF5-CADB-4B7D-BA93-2C0FA4FFA077}"/>
            </a:ext>
          </a:extLst>
        </xdr:cNvPr>
        <xdr:cNvSpPr/>
      </xdr:nvSpPr>
      <xdr:spPr>
        <a:xfrm>
          <a:off x="6098540" y="683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64B446FC-B9DC-4153-BCA5-626CE56FE61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65301147-7907-43DD-BDB3-2A9ECB5CD82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24475E43-ED9D-42E9-AA07-3234A4016F6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6FEEBBD8-79D3-4248-B694-47A81551552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395DDFD8-D142-4E55-AA51-4A1B31065B3D}"/>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128652</xdr:rowOff>
    </xdr:from>
    <xdr:to>
      <xdr:col>55</xdr:col>
      <xdr:colOff>50800</xdr:colOff>
      <xdr:row>41</xdr:row>
      <xdr:rowOff>58802</xdr:rowOff>
    </xdr:to>
    <xdr:sp macro="" textlink="">
      <xdr:nvSpPr>
        <xdr:cNvPr id="123" name="楕円 122">
          <a:extLst>
            <a:ext uri="{FF2B5EF4-FFF2-40B4-BE49-F238E27FC236}">
              <a16:creationId xmlns:a16="http://schemas.microsoft.com/office/drawing/2014/main" id="{4EC730AF-2C3E-4CCE-A516-D2758EF0F0F8}"/>
            </a:ext>
          </a:extLst>
        </xdr:cNvPr>
        <xdr:cNvSpPr/>
      </xdr:nvSpPr>
      <xdr:spPr>
        <a:xfrm>
          <a:off x="9192260" y="68342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84409</xdr:rowOff>
    </xdr:from>
    <xdr:ext cx="534377" cy="259045"/>
    <xdr:sp macro="" textlink="">
      <xdr:nvSpPr>
        <xdr:cNvPr id="124" name="【道路】&#10;一人当たり延長該当値テキスト">
          <a:extLst>
            <a:ext uri="{FF2B5EF4-FFF2-40B4-BE49-F238E27FC236}">
              <a16:creationId xmlns:a16="http://schemas.microsoft.com/office/drawing/2014/main" id="{A13965E6-2874-4956-9E1E-10DB8F0D7506}"/>
            </a:ext>
          </a:extLst>
        </xdr:cNvPr>
        <xdr:cNvSpPr txBox="1"/>
      </xdr:nvSpPr>
      <xdr:spPr>
        <a:xfrm>
          <a:off x="9258300" y="6790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125342</xdr:rowOff>
    </xdr:from>
    <xdr:to>
      <xdr:col>50</xdr:col>
      <xdr:colOff>165100</xdr:colOff>
      <xdr:row>41</xdr:row>
      <xdr:rowOff>55492</xdr:rowOff>
    </xdr:to>
    <xdr:sp macro="" textlink="">
      <xdr:nvSpPr>
        <xdr:cNvPr id="125" name="楕円 124">
          <a:extLst>
            <a:ext uri="{FF2B5EF4-FFF2-40B4-BE49-F238E27FC236}">
              <a16:creationId xmlns:a16="http://schemas.microsoft.com/office/drawing/2014/main" id="{96D7840D-E724-49BD-BCEC-364D0FD463A7}"/>
            </a:ext>
          </a:extLst>
        </xdr:cNvPr>
        <xdr:cNvSpPr/>
      </xdr:nvSpPr>
      <xdr:spPr>
        <a:xfrm>
          <a:off x="8445500" y="68309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4692</xdr:rowOff>
    </xdr:from>
    <xdr:to>
      <xdr:col>55</xdr:col>
      <xdr:colOff>0</xdr:colOff>
      <xdr:row>41</xdr:row>
      <xdr:rowOff>8002</xdr:rowOff>
    </xdr:to>
    <xdr:cxnSp macro="">
      <xdr:nvCxnSpPr>
        <xdr:cNvPr id="126" name="直線コネクタ 125">
          <a:extLst>
            <a:ext uri="{FF2B5EF4-FFF2-40B4-BE49-F238E27FC236}">
              <a16:creationId xmlns:a16="http://schemas.microsoft.com/office/drawing/2014/main" id="{19A78C15-0597-4974-A081-F2E944901873}"/>
            </a:ext>
          </a:extLst>
        </xdr:cNvPr>
        <xdr:cNvCxnSpPr/>
      </xdr:nvCxnSpPr>
      <xdr:spPr>
        <a:xfrm>
          <a:off x="8496300" y="6877932"/>
          <a:ext cx="723900" cy="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68477</xdr:rowOff>
    </xdr:from>
    <xdr:to>
      <xdr:col>46</xdr:col>
      <xdr:colOff>38100</xdr:colOff>
      <xdr:row>41</xdr:row>
      <xdr:rowOff>170077</xdr:rowOff>
    </xdr:to>
    <xdr:sp macro="" textlink="">
      <xdr:nvSpPr>
        <xdr:cNvPr id="127" name="楕円 126">
          <a:extLst>
            <a:ext uri="{FF2B5EF4-FFF2-40B4-BE49-F238E27FC236}">
              <a16:creationId xmlns:a16="http://schemas.microsoft.com/office/drawing/2014/main" id="{67D48985-7F70-4DD5-9228-CDA24A05441D}"/>
            </a:ext>
          </a:extLst>
        </xdr:cNvPr>
        <xdr:cNvSpPr/>
      </xdr:nvSpPr>
      <xdr:spPr>
        <a:xfrm>
          <a:off x="7670800" y="69417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4692</xdr:rowOff>
    </xdr:from>
    <xdr:to>
      <xdr:col>50</xdr:col>
      <xdr:colOff>114300</xdr:colOff>
      <xdr:row>41</xdr:row>
      <xdr:rowOff>119277</xdr:rowOff>
    </xdr:to>
    <xdr:cxnSp macro="">
      <xdr:nvCxnSpPr>
        <xdr:cNvPr id="128" name="直線コネクタ 127">
          <a:extLst>
            <a:ext uri="{FF2B5EF4-FFF2-40B4-BE49-F238E27FC236}">
              <a16:creationId xmlns:a16="http://schemas.microsoft.com/office/drawing/2014/main" id="{C7E31946-09EE-4B0F-886B-A574E734BEBC}"/>
            </a:ext>
          </a:extLst>
        </xdr:cNvPr>
        <xdr:cNvCxnSpPr/>
      </xdr:nvCxnSpPr>
      <xdr:spPr>
        <a:xfrm flipV="1">
          <a:off x="7713980" y="6877932"/>
          <a:ext cx="782320" cy="1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29" name="n_1aveValue【道路】&#10;一人当たり延長">
          <a:extLst>
            <a:ext uri="{FF2B5EF4-FFF2-40B4-BE49-F238E27FC236}">
              <a16:creationId xmlns:a16="http://schemas.microsoft.com/office/drawing/2014/main" id="{78FE828B-96C1-4379-A720-2E74F1EE4B34}"/>
            </a:ext>
          </a:extLst>
        </xdr:cNvPr>
        <xdr:cNvSpPr txBox="1"/>
      </xdr:nvSpPr>
      <xdr:spPr>
        <a:xfrm>
          <a:off x="8239271" y="65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83444</xdr:rowOff>
    </xdr:from>
    <xdr:ext cx="534377" cy="259045"/>
    <xdr:sp macro="" textlink="">
      <xdr:nvSpPr>
        <xdr:cNvPr id="130" name="n_2aveValue【道路】&#10;一人当たり延長">
          <a:extLst>
            <a:ext uri="{FF2B5EF4-FFF2-40B4-BE49-F238E27FC236}">
              <a16:creationId xmlns:a16="http://schemas.microsoft.com/office/drawing/2014/main" id="{576496C2-0DE3-4905-8EC5-FDBA2B1BD63F}"/>
            </a:ext>
          </a:extLst>
        </xdr:cNvPr>
        <xdr:cNvSpPr txBox="1"/>
      </xdr:nvSpPr>
      <xdr:spPr>
        <a:xfrm>
          <a:off x="7477271" y="6621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72915</xdr:rowOff>
    </xdr:from>
    <xdr:ext cx="534377" cy="259045"/>
    <xdr:sp macro="" textlink="">
      <xdr:nvSpPr>
        <xdr:cNvPr id="131" name="n_3aveValue【道路】&#10;一人当たり延長">
          <a:extLst>
            <a:ext uri="{FF2B5EF4-FFF2-40B4-BE49-F238E27FC236}">
              <a16:creationId xmlns:a16="http://schemas.microsoft.com/office/drawing/2014/main" id="{9CD3F268-ACE1-49FA-A6CF-7E8E67126477}"/>
            </a:ext>
          </a:extLst>
        </xdr:cNvPr>
        <xdr:cNvSpPr txBox="1"/>
      </xdr:nvSpPr>
      <xdr:spPr>
        <a:xfrm>
          <a:off x="6702571" y="66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77809</xdr:rowOff>
    </xdr:from>
    <xdr:ext cx="534377" cy="259045"/>
    <xdr:sp macro="" textlink="">
      <xdr:nvSpPr>
        <xdr:cNvPr id="132" name="n_4aveValue【道路】&#10;一人当たり延長">
          <a:extLst>
            <a:ext uri="{FF2B5EF4-FFF2-40B4-BE49-F238E27FC236}">
              <a16:creationId xmlns:a16="http://schemas.microsoft.com/office/drawing/2014/main" id="{F68FD2F4-9A28-43A9-B2C2-95EC54FB1DB5}"/>
            </a:ext>
          </a:extLst>
        </xdr:cNvPr>
        <xdr:cNvSpPr txBox="1"/>
      </xdr:nvSpPr>
      <xdr:spPr>
        <a:xfrm>
          <a:off x="5905011" y="661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46619</xdr:rowOff>
    </xdr:from>
    <xdr:ext cx="534377" cy="259045"/>
    <xdr:sp macro="" textlink="">
      <xdr:nvSpPr>
        <xdr:cNvPr id="133" name="n_1mainValue【道路】&#10;一人当たり延長">
          <a:extLst>
            <a:ext uri="{FF2B5EF4-FFF2-40B4-BE49-F238E27FC236}">
              <a16:creationId xmlns:a16="http://schemas.microsoft.com/office/drawing/2014/main" id="{A7CCEEC5-43E3-41F1-9626-1E5325C6DDBC}"/>
            </a:ext>
          </a:extLst>
        </xdr:cNvPr>
        <xdr:cNvSpPr txBox="1"/>
      </xdr:nvSpPr>
      <xdr:spPr>
        <a:xfrm>
          <a:off x="8239271" y="691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161204</xdr:rowOff>
    </xdr:from>
    <xdr:ext cx="469744" cy="259045"/>
    <xdr:sp macro="" textlink="">
      <xdr:nvSpPr>
        <xdr:cNvPr id="134" name="n_2mainValue【道路】&#10;一人当たり延長">
          <a:extLst>
            <a:ext uri="{FF2B5EF4-FFF2-40B4-BE49-F238E27FC236}">
              <a16:creationId xmlns:a16="http://schemas.microsoft.com/office/drawing/2014/main" id="{1D512523-A991-4775-A201-A474F5DDD4D5}"/>
            </a:ext>
          </a:extLst>
        </xdr:cNvPr>
        <xdr:cNvSpPr txBox="1"/>
      </xdr:nvSpPr>
      <xdr:spPr>
        <a:xfrm>
          <a:off x="7509587" y="7034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AB825F36-1CF5-46F0-A502-9ED6A802DDB6}"/>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E7D53B2E-FAB6-4824-BF0B-681F67077EA5}"/>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AC48E0AC-43EA-4F33-A1E4-3A65E4F68A3F}"/>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FCDE11EF-2E60-41F9-982E-5ED550E03BF5}"/>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15399246-7B87-4D07-AAFF-DBAB5738C52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C1CFFECB-A0D1-498E-A32D-94790125E03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D317B43C-57A0-4AAA-A396-1C3679910C5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7F2F61E7-DF1D-462A-8426-5D7DE57C8B84}"/>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a:extLst>
            <a:ext uri="{FF2B5EF4-FFF2-40B4-BE49-F238E27FC236}">
              <a16:creationId xmlns:a16="http://schemas.microsoft.com/office/drawing/2014/main" id="{7C910F13-427D-4FC9-8FBA-147344F4522A}"/>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a:extLst>
            <a:ext uri="{FF2B5EF4-FFF2-40B4-BE49-F238E27FC236}">
              <a16:creationId xmlns:a16="http://schemas.microsoft.com/office/drawing/2014/main" id="{1223F206-F994-4791-A7D2-76EC84CDD81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5" name="テキスト ボックス 144">
          <a:extLst>
            <a:ext uri="{FF2B5EF4-FFF2-40B4-BE49-F238E27FC236}">
              <a16:creationId xmlns:a16="http://schemas.microsoft.com/office/drawing/2014/main" id="{F040BE60-763A-45EC-94B9-50A4F8D53BFB}"/>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6" name="直線コネクタ 145">
          <a:extLst>
            <a:ext uri="{FF2B5EF4-FFF2-40B4-BE49-F238E27FC236}">
              <a16:creationId xmlns:a16="http://schemas.microsoft.com/office/drawing/2014/main" id="{C76E4C80-FA74-458D-968E-D6933239CDE4}"/>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7" name="テキスト ボックス 146">
          <a:extLst>
            <a:ext uri="{FF2B5EF4-FFF2-40B4-BE49-F238E27FC236}">
              <a16:creationId xmlns:a16="http://schemas.microsoft.com/office/drawing/2014/main" id="{195CC41C-B550-45A0-9D04-CD9FA5BBF41D}"/>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8" name="直線コネクタ 147">
          <a:extLst>
            <a:ext uri="{FF2B5EF4-FFF2-40B4-BE49-F238E27FC236}">
              <a16:creationId xmlns:a16="http://schemas.microsoft.com/office/drawing/2014/main" id="{469DB136-F94E-4BE0-82DB-D60DD5F179E6}"/>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9" name="テキスト ボックス 148">
          <a:extLst>
            <a:ext uri="{FF2B5EF4-FFF2-40B4-BE49-F238E27FC236}">
              <a16:creationId xmlns:a16="http://schemas.microsoft.com/office/drawing/2014/main" id="{DC44E466-4709-46FB-AB37-3520E2FB925C}"/>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0" name="直線コネクタ 149">
          <a:extLst>
            <a:ext uri="{FF2B5EF4-FFF2-40B4-BE49-F238E27FC236}">
              <a16:creationId xmlns:a16="http://schemas.microsoft.com/office/drawing/2014/main" id="{6803EDED-447E-4F9B-B777-D711514B4513}"/>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1" name="テキスト ボックス 150">
          <a:extLst>
            <a:ext uri="{FF2B5EF4-FFF2-40B4-BE49-F238E27FC236}">
              <a16:creationId xmlns:a16="http://schemas.microsoft.com/office/drawing/2014/main" id="{D898D109-06ED-401F-A52C-2180D1805ABC}"/>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2" name="直線コネクタ 151">
          <a:extLst>
            <a:ext uri="{FF2B5EF4-FFF2-40B4-BE49-F238E27FC236}">
              <a16:creationId xmlns:a16="http://schemas.microsoft.com/office/drawing/2014/main" id="{882C22E8-9E8D-4904-B9B4-ADF907A37C4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3" name="テキスト ボックス 152">
          <a:extLst>
            <a:ext uri="{FF2B5EF4-FFF2-40B4-BE49-F238E27FC236}">
              <a16:creationId xmlns:a16="http://schemas.microsoft.com/office/drawing/2014/main" id="{4481E61F-BBB8-446C-BEEE-8F6FAF656B94}"/>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4" name="直線コネクタ 153">
          <a:extLst>
            <a:ext uri="{FF2B5EF4-FFF2-40B4-BE49-F238E27FC236}">
              <a16:creationId xmlns:a16="http://schemas.microsoft.com/office/drawing/2014/main" id="{DDFC5A02-30E7-4462-BE2C-0E37FB2A01E4}"/>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55" name="テキスト ボックス 154">
          <a:extLst>
            <a:ext uri="{FF2B5EF4-FFF2-40B4-BE49-F238E27FC236}">
              <a16:creationId xmlns:a16="http://schemas.microsoft.com/office/drawing/2014/main" id="{66CB0AD5-91D5-4F2B-9D3B-4DDD8439EE4D}"/>
            </a:ext>
          </a:extLst>
        </xdr:cNvPr>
        <xdr:cNvSpPr txBox="1"/>
      </xdr:nvSpPr>
      <xdr:spPr>
        <a:xfrm>
          <a:off x="377341" y="91770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6" name="直線コネクタ 155">
          <a:extLst>
            <a:ext uri="{FF2B5EF4-FFF2-40B4-BE49-F238E27FC236}">
              <a16:creationId xmlns:a16="http://schemas.microsoft.com/office/drawing/2014/main" id="{15D8825C-F0C2-4DEB-8E69-88877FB22AF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橋りょう・トンネル】&#10;有形固定資産減価償却率グラフ枠">
          <a:extLst>
            <a:ext uri="{FF2B5EF4-FFF2-40B4-BE49-F238E27FC236}">
              <a16:creationId xmlns:a16="http://schemas.microsoft.com/office/drawing/2014/main" id="{B61D3238-76EB-4242-9BD5-9211C9822487}"/>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58" name="直線コネクタ 157">
          <a:extLst>
            <a:ext uri="{FF2B5EF4-FFF2-40B4-BE49-F238E27FC236}">
              <a16:creationId xmlns:a16="http://schemas.microsoft.com/office/drawing/2014/main" id="{1C99114A-6E96-4402-9B81-1E452C325A74}"/>
            </a:ext>
          </a:extLst>
        </xdr:cNvPr>
        <xdr:cNvCxnSpPr/>
      </xdr:nvCxnSpPr>
      <xdr:spPr>
        <a:xfrm flipV="1">
          <a:off x="4086225" y="931545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59" name="【橋りょう・トンネル】&#10;有形固定資産減価償却率最小値テキスト">
          <a:extLst>
            <a:ext uri="{FF2B5EF4-FFF2-40B4-BE49-F238E27FC236}">
              <a16:creationId xmlns:a16="http://schemas.microsoft.com/office/drawing/2014/main" id="{52FCE26F-72E4-48F4-99B4-9A8D4342312E}"/>
            </a:ext>
          </a:extLst>
        </xdr:cNvPr>
        <xdr:cNvSpPr txBox="1"/>
      </xdr:nvSpPr>
      <xdr:spPr>
        <a:xfrm>
          <a:off x="4124960" y="1056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60" name="直線コネクタ 159">
          <a:extLst>
            <a:ext uri="{FF2B5EF4-FFF2-40B4-BE49-F238E27FC236}">
              <a16:creationId xmlns:a16="http://schemas.microsoft.com/office/drawing/2014/main" id="{AA0A40EC-50A9-4C49-853A-61DA4E86DDD2}"/>
            </a:ext>
          </a:extLst>
        </xdr:cNvPr>
        <xdr:cNvCxnSpPr/>
      </xdr:nvCxnSpPr>
      <xdr:spPr>
        <a:xfrm>
          <a:off x="4020820" y="1055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61" name="【橋りょう・トンネル】&#10;有形固定資産減価償却率最大値テキスト">
          <a:extLst>
            <a:ext uri="{FF2B5EF4-FFF2-40B4-BE49-F238E27FC236}">
              <a16:creationId xmlns:a16="http://schemas.microsoft.com/office/drawing/2014/main" id="{60F8F225-6B74-4585-946C-53B248BCF79D}"/>
            </a:ext>
          </a:extLst>
        </xdr:cNvPr>
        <xdr:cNvSpPr txBox="1"/>
      </xdr:nvSpPr>
      <xdr:spPr>
        <a:xfrm>
          <a:off x="4124960" y="9094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62" name="直線コネクタ 161">
          <a:extLst>
            <a:ext uri="{FF2B5EF4-FFF2-40B4-BE49-F238E27FC236}">
              <a16:creationId xmlns:a16="http://schemas.microsoft.com/office/drawing/2014/main" id="{0A804B6C-EF30-4C7F-B3F6-0874301099C5}"/>
            </a:ext>
          </a:extLst>
        </xdr:cNvPr>
        <xdr:cNvCxnSpPr/>
      </xdr:nvCxnSpPr>
      <xdr:spPr>
        <a:xfrm>
          <a:off x="402082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38117</xdr:rowOff>
    </xdr:from>
    <xdr:ext cx="405111" cy="259045"/>
    <xdr:sp macro="" textlink="">
      <xdr:nvSpPr>
        <xdr:cNvPr id="163" name="【橋りょう・トンネル】&#10;有形固定資産減価償却率平均値テキスト">
          <a:extLst>
            <a:ext uri="{FF2B5EF4-FFF2-40B4-BE49-F238E27FC236}">
              <a16:creationId xmlns:a16="http://schemas.microsoft.com/office/drawing/2014/main" id="{BE32ADC2-1246-463F-B121-0C22706481C9}"/>
            </a:ext>
          </a:extLst>
        </xdr:cNvPr>
        <xdr:cNvSpPr txBox="1"/>
      </xdr:nvSpPr>
      <xdr:spPr>
        <a:xfrm>
          <a:off x="4124960" y="9928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15240</xdr:rowOff>
    </xdr:from>
    <xdr:to>
      <xdr:col>24</xdr:col>
      <xdr:colOff>114300</xdr:colOff>
      <xdr:row>60</xdr:row>
      <xdr:rowOff>116840</xdr:rowOff>
    </xdr:to>
    <xdr:sp macro="" textlink="">
      <xdr:nvSpPr>
        <xdr:cNvPr id="164" name="フローチャート: 判断 163">
          <a:extLst>
            <a:ext uri="{FF2B5EF4-FFF2-40B4-BE49-F238E27FC236}">
              <a16:creationId xmlns:a16="http://schemas.microsoft.com/office/drawing/2014/main" id="{C0F969D0-F363-4EA6-AA31-8D4A876B6254}"/>
            </a:ext>
          </a:extLst>
        </xdr:cNvPr>
        <xdr:cNvSpPr/>
      </xdr:nvSpPr>
      <xdr:spPr>
        <a:xfrm>
          <a:off x="4036060" y="100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0</xdr:rowOff>
    </xdr:from>
    <xdr:to>
      <xdr:col>20</xdr:col>
      <xdr:colOff>38100</xdr:colOff>
      <xdr:row>60</xdr:row>
      <xdr:rowOff>101600</xdr:rowOff>
    </xdr:to>
    <xdr:sp macro="" textlink="">
      <xdr:nvSpPr>
        <xdr:cNvPr id="165" name="フローチャート: 判断 164">
          <a:extLst>
            <a:ext uri="{FF2B5EF4-FFF2-40B4-BE49-F238E27FC236}">
              <a16:creationId xmlns:a16="http://schemas.microsoft.com/office/drawing/2014/main" id="{4A6C9395-7134-4E01-B426-A02021EB31F4}"/>
            </a:ext>
          </a:extLst>
        </xdr:cNvPr>
        <xdr:cNvSpPr/>
      </xdr:nvSpPr>
      <xdr:spPr>
        <a:xfrm>
          <a:off x="3312160" y="100584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66" name="フローチャート: 判断 165">
          <a:extLst>
            <a:ext uri="{FF2B5EF4-FFF2-40B4-BE49-F238E27FC236}">
              <a16:creationId xmlns:a16="http://schemas.microsoft.com/office/drawing/2014/main" id="{426B1D71-1809-4311-8338-367BCF2113B0}"/>
            </a:ext>
          </a:extLst>
        </xdr:cNvPr>
        <xdr:cNvSpPr/>
      </xdr:nvSpPr>
      <xdr:spPr>
        <a:xfrm>
          <a:off x="25146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153670</xdr:rowOff>
    </xdr:from>
    <xdr:to>
      <xdr:col>10</xdr:col>
      <xdr:colOff>165100</xdr:colOff>
      <xdr:row>60</xdr:row>
      <xdr:rowOff>83820</xdr:rowOff>
    </xdr:to>
    <xdr:sp macro="" textlink="">
      <xdr:nvSpPr>
        <xdr:cNvPr id="167" name="フローチャート: 判断 166">
          <a:extLst>
            <a:ext uri="{FF2B5EF4-FFF2-40B4-BE49-F238E27FC236}">
              <a16:creationId xmlns:a16="http://schemas.microsoft.com/office/drawing/2014/main" id="{5B6592C4-6F2A-43B9-9E95-B92DF5AA327C}"/>
            </a:ext>
          </a:extLst>
        </xdr:cNvPr>
        <xdr:cNvSpPr/>
      </xdr:nvSpPr>
      <xdr:spPr>
        <a:xfrm>
          <a:off x="1739900" y="10044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147320</xdr:rowOff>
    </xdr:from>
    <xdr:to>
      <xdr:col>6</xdr:col>
      <xdr:colOff>38100</xdr:colOff>
      <xdr:row>60</xdr:row>
      <xdr:rowOff>77470</xdr:rowOff>
    </xdr:to>
    <xdr:sp macro="" textlink="">
      <xdr:nvSpPr>
        <xdr:cNvPr id="168" name="フローチャート: 判断 167">
          <a:extLst>
            <a:ext uri="{FF2B5EF4-FFF2-40B4-BE49-F238E27FC236}">
              <a16:creationId xmlns:a16="http://schemas.microsoft.com/office/drawing/2014/main" id="{E21E0661-25E9-482A-AAE8-4DB8FED580CA}"/>
            </a:ext>
          </a:extLst>
        </xdr:cNvPr>
        <xdr:cNvSpPr/>
      </xdr:nvSpPr>
      <xdr:spPr>
        <a:xfrm>
          <a:off x="965200" y="10038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E6C72FF5-E540-4DFA-BC4B-10DB1C8163ED}"/>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520507AF-DCAA-4FAA-8B94-379A95E970F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FC19A979-502A-4CE5-9702-FDEDE00027D7}"/>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64EE56EB-15DE-4689-BBCB-EC626C60008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46DFBCE0-90CC-4D0D-8642-0CC453E376A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78740</xdr:rowOff>
    </xdr:from>
    <xdr:to>
      <xdr:col>24</xdr:col>
      <xdr:colOff>114300</xdr:colOff>
      <xdr:row>61</xdr:row>
      <xdr:rowOff>8890</xdr:rowOff>
    </xdr:to>
    <xdr:sp macro="" textlink="">
      <xdr:nvSpPr>
        <xdr:cNvPr id="174" name="楕円 173">
          <a:extLst>
            <a:ext uri="{FF2B5EF4-FFF2-40B4-BE49-F238E27FC236}">
              <a16:creationId xmlns:a16="http://schemas.microsoft.com/office/drawing/2014/main" id="{A0C09F91-59C5-41DE-9D65-BA53469D04C4}"/>
            </a:ext>
          </a:extLst>
        </xdr:cNvPr>
        <xdr:cNvSpPr/>
      </xdr:nvSpPr>
      <xdr:spPr>
        <a:xfrm>
          <a:off x="4036060" y="10137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57167</xdr:rowOff>
    </xdr:from>
    <xdr:ext cx="405111" cy="259045"/>
    <xdr:sp macro="" textlink="">
      <xdr:nvSpPr>
        <xdr:cNvPr id="175" name="【橋りょう・トンネル】&#10;有形固定資産減価償却率該当値テキスト">
          <a:extLst>
            <a:ext uri="{FF2B5EF4-FFF2-40B4-BE49-F238E27FC236}">
              <a16:creationId xmlns:a16="http://schemas.microsoft.com/office/drawing/2014/main" id="{F70A6269-FB16-4009-A97F-950592895A0F}"/>
            </a:ext>
          </a:extLst>
        </xdr:cNvPr>
        <xdr:cNvSpPr txBox="1"/>
      </xdr:nvSpPr>
      <xdr:spPr>
        <a:xfrm>
          <a:off x="4124960" y="10115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62230</xdr:rowOff>
    </xdr:from>
    <xdr:to>
      <xdr:col>20</xdr:col>
      <xdr:colOff>38100</xdr:colOff>
      <xdr:row>60</xdr:row>
      <xdr:rowOff>163830</xdr:rowOff>
    </xdr:to>
    <xdr:sp macro="" textlink="">
      <xdr:nvSpPr>
        <xdr:cNvPr id="176" name="楕円 175">
          <a:extLst>
            <a:ext uri="{FF2B5EF4-FFF2-40B4-BE49-F238E27FC236}">
              <a16:creationId xmlns:a16="http://schemas.microsoft.com/office/drawing/2014/main" id="{4793E53C-C2C4-4068-9346-664F8CEE4A95}"/>
            </a:ext>
          </a:extLst>
        </xdr:cNvPr>
        <xdr:cNvSpPr/>
      </xdr:nvSpPr>
      <xdr:spPr>
        <a:xfrm>
          <a:off x="3312160" y="101206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113030</xdr:rowOff>
    </xdr:from>
    <xdr:to>
      <xdr:col>24</xdr:col>
      <xdr:colOff>63500</xdr:colOff>
      <xdr:row>60</xdr:row>
      <xdr:rowOff>129540</xdr:rowOff>
    </xdr:to>
    <xdr:cxnSp macro="">
      <xdr:nvCxnSpPr>
        <xdr:cNvPr id="177" name="直線コネクタ 176">
          <a:extLst>
            <a:ext uri="{FF2B5EF4-FFF2-40B4-BE49-F238E27FC236}">
              <a16:creationId xmlns:a16="http://schemas.microsoft.com/office/drawing/2014/main" id="{4A420E47-83DA-47D4-828E-C8EBDE9E2FEE}"/>
            </a:ext>
          </a:extLst>
        </xdr:cNvPr>
        <xdr:cNvCxnSpPr/>
      </xdr:nvCxnSpPr>
      <xdr:spPr>
        <a:xfrm>
          <a:off x="3355340" y="10171430"/>
          <a:ext cx="73152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87630</xdr:rowOff>
    </xdr:from>
    <xdr:to>
      <xdr:col>15</xdr:col>
      <xdr:colOff>101600</xdr:colOff>
      <xdr:row>60</xdr:row>
      <xdr:rowOff>17780</xdr:rowOff>
    </xdr:to>
    <xdr:sp macro="" textlink="">
      <xdr:nvSpPr>
        <xdr:cNvPr id="178" name="楕円 177">
          <a:extLst>
            <a:ext uri="{FF2B5EF4-FFF2-40B4-BE49-F238E27FC236}">
              <a16:creationId xmlns:a16="http://schemas.microsoft.com/office/drawing/2014/main" id="{53893640-9BA4-451D-B097-909FE0FBF6E1}"/>
            </a:ext>
          </a:extLst>
        </xdr:cNvPr>
        <xdr:cNvSpPr/>
      </xdr:nvSpPr>
      <xdr:spPr>
        <a:xfrm>
          <a:off x="2514600" y="9978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138430</xdr:rowOff>
    </xdr:from>
    <xdr:to>
      <xdr:col>19</xdr:col>
      <xdr:colOff>177800</xdr:colOff>
      <xdr:row>60</xdr:row>
      <xdr:rowOff>113030</xdr:rowOff>
    </xdr:to>
    <xdr:cxnSp macro="">
      <xdr:nvCxnSpPr>
        <xdr:cNvPr id="179" name="直線コネクタ 178">
          <a:extLst>
            <a:ext uri="{FF2B5EF4-FFF2-40B4-BE49-F238E27FC236}">
              <a16:creationId xmlns:a16="http://schemas.microsoft.com/office/drawing/2014/main" id="{418C655D-F1A5-4DDD-9B41-E9E3FA25BF37}"/>
            </a:ext>
          </a:extLst>
        </xdr:cNvPr>
        <xdr:cNvCxnSpPr/>
      </xdr:nvCxnSpPr>
      <xdr:spPr>
        <a:xfrm>
          <a:off x="2565400" y="10029190"/>
          <a:ext cx="789940" cy="14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118127</xdr:rowOff>
    </xdr:from>
    <xdr:ext cx="405111" cy="259045"/>
    <xdr:sp macro="" textlink="">
      <xdr:nvSpPr>
        <xdr:cNvPr id="180" name="n_1aveValue【橋りょう・トンネル】&#10;有形固定資産減価償却率">
          <a:extLst>
            <a:ext uri="{FF2B5EF4-FFF2-40B4-BE49-F238E27FC236}">
              <a16:creationId xmlns:a16="http://schemas.microsoft.com/office/drawing/2014/main" id="{916EED91-7F89-451A-8DDA-1310B84D00AA}"/>
            </a:ext>
          </a:extLst>
        </xdr:cNvPr>
        <xdr:cNvSpPr txBox="1"/>
      </xdr:nvSpPr>
      <xdr:spPr>
        <a:xfrm>
          <a:off x="3170564" y="984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110507</xdr:rowOff>
    </xdr:from>
    <xdr:ext cx="405111" cy="259045"/>
    <xdr:sp macro="" textlink="">
      <xdr:nvSpPr>
        <xdr:cNvPr id="181" name="n_2aveValue【橋りょう・トンネル】&#10;有形固定資産減価償却率">
          <a:extLst>
            <a:ext uri="{FF2B5EF4-FFF2-40B4-BE49-F238E27FC236}">
              <a16:creationId xmlns:a16="http://schemas.microsoft.com/office/drawing/2014/main" id="{81FACEFC-019E-4A6B-B7C4-6C1B05CED203}"/>
            </a:ext>
          </a:extLst>
        </xdr:cNvPr>
        <xdr:cNvSpPr txBox="1"/>
      </xdr:nvSpPr>
      <xdr:spPr>
        <a:xfrm>
          <a:off x="238570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100347</xdr:rowOff>
    </xdr:from>
    <xdr:ext cx="405111" cy="259045"/>
    <xdr:sp macro="" textlink="">
      <xdr:nvSpPr>
        <xdr:cNvPr id="182" name="n_3aveValue【橋りょう・トンネル】&#10;有形固定資産減価償却率">
          <a:extLst>
            <a:ext uri="{FF2B5EF4-FFF2-40B4-BE49-F238E27FC236}">
              <a16:creationId xmlns:a16="http://schemas.microsoft.com/office/drawing/2014/main" id="{367BA1CB-A839-45A7-AC11-3595009AA317}"/>
            </a:ext>
          </a:extLst>
        </xdr:cNvPr>
        <xdr:cNvSpPr txBox="1"/>
      </xdr:nvSpPr>
      <xdr:spPr>
        <a:xfrm>
          <a:off x="1611004" y="9823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93997</xdr:rowOff>
    </xdr:from>
    <xdr:ext cx="405111" cy="259045"/>
    <xdr:sp macro="" textlink="">
      <xdr:nvSpPr>
        <xdr:cNvPr id="183" name="n_4aveValue【橋りょう・トンネル】&#10;有形固定資産減価償却率">
          <a:extLst>
            <a:ext uri="{FF2B5EF4-FFF2-40B4-BE49-F238E27FC236}">
              <a16:creationId xmlns:a16="http://schemas.microsoft.com/office/drawing/2014/main" id="{3341C94D-BF00-4578-B335-613D44A257DC}"/>
            </a:ext>
          </a:extLst>
        </xdr:cNvPr>
        <xdr:cNvSpPr txBox="1"/>
      </xdr:nvSpPr>
      <xdr:spPr>
        <a:xfrm>
          <a:off x="83630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154957</xdr:rowOff>
    </xdr:from>
    <xdr:ext cx="405111" cy="259045"/>
    <xdr:sp macro="" textlink="">
      <xdr:nvSpPr>
        <xdr:cNvPr id="184" name="n_1mainValue【橋りょう・トンネル】&#10;有形固定資産減価償却率">
          <a:extLst>
            <a:ext uri="{FF2B5EF4-FFF2-40B4-BE49-F238E27FC236}">
              <a16:creationId xmlns:a16="http://schemas.microsoft.com/office/drawing/2014/main" id="{5AC0D15F-F0E2-4EB3-8C5D-7A488CF2C864}"/>
            </a:ext>
          </a:extLst>
        </xdr:cNvPr>
        <xdr:cNvSpPr txBox="1"/>
      </xdr:nvSpPr>
      <xdr:spPr>
        <a:xfrm>
          <a:off x="3170564" y="1021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34307</xdr:rowOff>
    </xdr:from>
    <xdr:ext cx="405111" cy="259045"/>
    <xdr:sp macro="" textlink="">
      <xdr:nvSpPr>
        <xdr:cNvPr id="185" name="n_2mainValue【橋りょう・トンネル】&#10;有形固定資産減価償却率">
          <a:extLst>
            <a:ext uri="{FF2B5EF4-FFF2-40B4-BE49-F238E27FC236}">
              <a16:creationId xmlns:a16="http://schemas.microsoft.com/office/drawing/2014/main" id="{75E61BD9-1E43-4923-910F-A78703A6D4C4}"/>
            </a:ext>
          </a:extLst>
        </xdr:cNvPr>
        <xdr:cNvSpPr txBox="1"/>
      </xdr:nvSpPr>
      <xdr:spPr>
        <a:xfrm>
          <a:off x="2385704" y="975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6" name="正方形/長方形 185">
          <a:extLst>
            <a:ext uri="{FF2B5EF4-FFF2-40B4-BE49-F238E27FC236}">
              <a16:creationId xmlns:a16="http://schemas.microsoft.com/office/drawing/2014/main" id="{ACDB10EE-7A83-4CF4-B866-3ADAEFBB5C3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7" name="正方形/長方形 186">
          <a:extLst>
            <a:ext uri="{FF2B5EF4-FFF2-40B4-BE49-F238E27FC236}">
              <a16:creationId xmlns:a16="http://schemas.microsoft.com/office/drawing/2014/main" id="{91CF78FD-C724-4CBC-A4C0-81E5D05B1C9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8" name="正方形/長方形 187">
          <a:extLst>
            <a:ext uri="{FF2B5EF4-FFF2-40B4-BE49-F238E27FC236}">
              <a16:creationId xmlns:a16="http://schemas.microsoft.com/office/drawing/2014/main" id="{1F662C7A-7885-44A9-8BF9-41310E6288DB}"/>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9" name="正方形/長方形 188">
          <a:extLst>
            <a:ext uri="{FF2B5EF4-FFF2-40B4-BE49-F238E27FC236}">
              <a16:creationId xmlns:a16="http://schemas.microsoft.com/office/drawing/2014/main" id="{A2259946-43C3-4BE1-B95A-C64F3FE3215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0" name="正方形/長方形 189">
          <a:extLst>
            <a:ext uri="{FF2B5EF4-FFF2-40B4-BE49-F238E27FC236}">
              <a16:creationId xmlns:a16="http://schemas.microsoft.com/office/drawing/2014/main" id="{244C9866-8065-45B5-A9DF-690417B1AF3D}"/>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1" name="正方形/長方形 190">
          <a:extLst>
            <a:ext uri="{FF2B5EF4-FFF2-40B4-BE49-F238E27FC236}">
              <a16:creationId xmlns:a16="http://schemas.microsoft.com/office/drawing/2014/main" id="{EC8D61D4-5727-4664-8CCE-8A250DA6267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2" name="正方形/長方形 191">
          <a:extLst>
            <a:ext uri="{FF2B5EF4-FFF2-40B4-BE49-F238E27FC236}">
              <a16:creationId xmlns:a16="http://schemas.microsoft.com/office/drawing/2014/main" id="{AF55B157-4B52-4DA3-B458-3944C41A553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3" name="正方形/長方形 192">
          <a:extLst>
            <a:ext uri="{FF2B5EF4-FFF2-40B4-BE49-F238E27FC236}">
              <a16:creationId xmlns:a16="http://schemas.microsoft.com/office/drawing/2014/main" id="{E6468E56-1197-456F-B13B-BA2C181B6EB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4" name="テキスト ボックス 193">
          <a:extLst>
            <a:ext uri="{FF2B5EF4-FFF2-40B4-BE49-F238E27FC236}">
              <a16:creationId xmlns:a16="http://schemas.microsoft.com/office/drawing/2014/main" id="{C7DCA8EE-7396-4068-8380-1BF7DCB3954F}"/>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5" name="直線コネクタ 194">
          <a:extLst>
            <a:ext uri="{FF2B5EF4-FFF2-40B4-BE49-F238E27FC236}">
              <a16:creationId xmlns:a16="http://schemas.microsoft.com/office/drawing/2014/main" id="{39815787-A9EC-40DA-85DD-E3B3919390B3}"/>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6" name="直線コネクタ 195">
          <a:extLst>
            <a:ext uri="{FF2B5EF4-FFF2-40B4-BE49-F238E27FC236}">
              <a16:creationId xmlns:a16="http://schemas.microsoft.com/office/drawing/2014/main" id="{784C98FE-CE28-4F25-AD9B-0208A70E7F8B}"/>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7" name="テキスト ボックス 196">
          <a:extLst>
            <a:ext uri="{FF2B5EF4-FFF2-40B4-BE49-F238E27FC236}">
              <a16:creationId xmlns:a16="http://schemas.microsoft.com/office/drawing/2014/main" id="{F2862AFB-309E-4DC6-AEC7-FA06545DC6DD}"/>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8" name="直線コネクタ 197">
          <a:extLst>
            <a:ext uri="{FF2B5EF4-FFF2-40B4-BE49-F238E27FC236}">
              <a16:creationId xmlns:a16="http://schemas.microsoft.com/office/drawing/2014/main" id="{CFC7FED8-D47A-41A9-95B6-435E21AE2353}"/>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9" name="テキスト ボックス 198">
          <a:extLst>
            <a:ext uri="{FF2B5EF4-FFF2-40B4-BE49-F238E27FC236}">
              <a16:creationId xmlns:a16="http://schemas.microsoft.com/office/drawing/2014/main" id="{574BBA77-8736-4EF0-8FB6-C6AECD9B6FFC}"/>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0" name="直線コネクタ 199">
          <a:extLst>
            <a:ext uri="{FF2B5EF4-FFF2-40B4-BE49-F238E27FC236}">
              <a16:creationId xmlns:a16="http://schemas.microsoft.com/office/drawing/2014/main" id="{20C9EEAE-E63E-4E13-906E-FAC46A16BC1B}"/>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1" name="テキスト ボックス 200">
          <a:extLst>
            <a:ext uri="{FF2B5EF4-FFF2-40B4-BE49-F238E27FC236}">
              <a16:creationId xmlns:a16="http://schemas.microsoft.com/office/drawing/2014/main" id="{424F5C69-F7C5-44CD-9F8A-4CC42E981461}"/>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2" name="直線コネクタ 201">
          <a:extLst>
            <a:ext uri="{FF2B5EF4-FFF2-40B4-BE49-F238E27FC236}">
              <a16:creationId xmlns:a16="http://schemas.microsoft.com/office/drawing/2014/main" id="{DFD86EA4-EE6C-4162-BB4E-B277BC13BCE4}"/>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3" name="テキスト ボックス 202">
          <a:extLst>
            <a:ext uri="{FF2B5EF4-FFF2-40B4-BE49-F238E27FC236}">
              <a16:creationId xmlns:a16="http://schemas.microsoft.com/office/drawing/2014/main" id="{CA486B7E-2341-4816-AF9B-B8E682FF7E29}"/>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4" name="直線コネクタ 203">
          <a:extLst>
            <a:ext uri="{FF2B5EF4-FFF2-40B4-BE49-F238E27FC236}">
              <a16:creationId xmlns:a16="http://schemas.microsoft.com/office/drawing/2014/main" id="{3962B3B2-0813-4EC0-A52A-04931A85D17F}"/>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05" name="テキスト ボックス 204">
          <a:extLst>
            <a:ext uri="{FF2B5EF4-FFF2-40B4-BE49-F238E27FC236}">
              <a16:creationId xmlns:a16="http://schemas.microsoft.com/office/drawing/2014/main" id="{5A49C9BB-EAE4-4CB4-8FFA-E8249D1BBC10}"/>
            </a:ext>
          </a:extLst>
        </xdr:cNvPr>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6" name="直線コネクタ 205">
          <a:extLst>
            <a:ext uri="{FF2B5EF4-FFF2-40B4-BE49-F238E27FC236}">
              <a16:creationId xmlns:a16="http://schemas.microsoft.com/office/drawing/2014/main" id="{34762705-8A0B-4B16-ACBC-3180FF6ECC66}"/>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07" name="テキスト ボックス 206">
          <a:extLst>
            <a:ext uri="{FF2B5EF4-FFF2-40B4-BE49-F238E27FC236}">
              <a16:creationId xmlns:a16="http://schemas.microsoft.com/office/drawing/2014/main" id="{9FCAD775-C6E8-4170-8224-C6FA7E874E57}"/>
            </a:ext>
          </a:extLst>
        </xdr:cNvPr>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8" name="【橋りょう・トンネル】&#10;一人当たり有形固定資産（償却資産）額グラフ枠">
          <a:extLst>
            <a:ext uri="{FF2B5EF4-FFF2-40B4-BE49-F238E27FC236}">
              <a16:creationId xmlns:a16="http://schemas.microsoft.com/office/drawing/2014/main" id="{89BE6BE4-CE39-4DB9-AFEF-CAC1781A6F02}"/>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113074</xdr:rowOff>
    </xdr:from>
    <xdr:to>
      <xdr:col>54</xdr:col>
      <xdr:colOff>189865</xdr:colOff>
      <xdr:row>64</xdr:row>
      <xdr:rowOff>76200</xdr:rowOff>
    </xdr:to>
    <xdr:cxnSp macro="">
      <xdr:nvCxnSpPr>
        <xdr:cNvPr id="209" name="直線コネクタ 208">
          <a:extLst>
            <a:ext uri="{FF2B5EF4-FFF2-40B4-BE49-F238E27FC236}">
              <a16:creationId xmlns:a16="http://schemas.microsoft.com/office/drawing/2014/main" id="{65FF92CF-ECF5-4804-AE48-8CEE3410CEA8}"/>
            </a:ext>
          </a:extLst>
        </xdr:cNvPr>
        <xdr:cNvCxnSpPr/>
      </xdr:nvCxnSpPr>
      <xdr:spPr>
        <a:xfrm flipV="1">
          <a:off x="9219565" y="9333274"/>
          <a:ext cx="0" cy="147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10" name="【橋りょう・トンネル】&#10;一人当たり有形固定資産（償却資産）額最小値テキスト">
          <a:extLst>
            <a:ext uri="{FF2B5EF4-FFF2-40B4-BE49-F238E27FC236}">
              <a16:creationId xmlns:a16="http://schemas.microsoft.com/office/drawing/2014/main" id="{2388B0BA-66DA-41EE-AB65-A67622BB211E}"/>
            </a:ext>
          </a:extLst>
        </xdr:cNvPr>
        <xdr:cNvSpPr txBox="1"/>
      </xdr:nvSpPr>
      <xdr:spPr>
        <a:xfrm>
          <a:off x="9258300" y="108089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11" name="直線コネクタ 210">
          <a:extLst>
            <a:ext uri="{FF2B5EF4-FFF2-40B4-BE49-F238E27FC236}">
              <a16:creationId xmlns:a16="http://schemas.microsoft.com/office/drawing/2014/main" id="{134C19DD-DD54-4A9D-92CE-22B24A52CED3}"/>
            </a:ext>
          </a:extLst>
        </xdr:cNvPr>
        <xdr:cNvCxnSpPr/>
      </xdr:nvCxnSpPr>
      <xdr:spPr>
        <a:xfrm>
          <a:off x="915416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59751</xdr:rowOff>
    </xdr:from>
    <xdr:ext cx="754822" cy="259045"/>
    <xdr:sp macro="" textlink="">
      <xdr:nvSpPr>
        <xdr:cNvPr id="212" name="【橋りょう・トンネル】&#10;一人当たり有形固定資産（償却資産）額最大値テキスト">
          <a:extLst>
            <a:ext uri="{FF2B5EF4-FFF2-40B4-BE49-F238E27FC236}">
              <a16:creationId xmlns:a16="http://schemas.microsoft.com/office/drawing/2014/main" id="{72951F4B-5A5C-4022-AF94-4DD2B318E91B}"/>
            </a:ext>
          </a:extLst>
        </xdr:cNvPr>
        <xdr:cNvSpPr txBox="1"/>
      </xdr:nvSpPr>
      <xdr:spPr>
        <a:xfrm>
          <a:off x="9258300" y="9112311"/>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113074</xdr:rowOff>
    </xdr:from>
    <xdr:to>
      <xdr:col>55</xdr:col>
      <xdr:colOff>88900</xdr:colOff>
      <xdr:row>55</xdr:row>
      <xdr:rowOff>113074</xdr:rowOff>
    </xdr:to>
    <xdr:cxnSp macro="">
      <xdr:nvCxnSpPr>
        <xdr:cNvPr id="213" name="直線コネクタ 212">
          <a:extLst>
            <a:ext uri="{FF2B5EF4-FFF2-40B4-BE49-F238E27FC236}">
              <a16:creationId xmlns:a16="http://schemas.microsoft.com/office/drawing/2014/main" id="{23C704C7-3077-4424-A84A-6D5B0361ED50}"/>
            </a:ext>
          </a:extLst>
        </xdr:cNvPr>
        <xdr:cNvCxnSpPr/>
      </xdr:nvCxnSpPr>
      <xdr:spPr>
        <a:xfrm>
          <a:off x="9154160" y="9333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53546</xdr:rowOff>
    </xdr:from>
    <xdr:ext cx="690189" cy="259045"/>
    <xdr:sp macro="" textlink="">
      <xdr:nvSpPr>
        <xdr:cNvPr id="214" name="【橋りょう・トンネル】&#10;一人当たり有形固定資産（償却資産）額平均値テキスト">
          <a:extLst>
            <a:ext uri="{FF2B5EF4-FFF2-40B4-BE49-F238E27FC236}">
              <a16:creationId xmlns:a16="http://schemas.microsoft.com/office/drawing/2014/main" id="{D338C4B5-ABC5-44D2-8AB0-5241C496D25C}"/>
            </a:ext>
          </a:extLst>
        </xdr:cNvPr>
        <xdr:cNvSpPr txBox="1"/>
      </xdr:nvSpPr>
      <xdr:spPr>
        <a:xfrm>
          <a:off x="9258300" y="10447226"/>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30669</xdr:rowOff>
    </xdr:from>
    <xdr:to>
      <xdr:col>55</xdr:col>
      <xdr:colOff>50800</xdr:colOff>
      <xdr:row>63</xdr:row>
      <xdr:rowOff>132269</xdr:rowOff>
    </xdr:to>
    <xdr:sp macro="" textlink="">
      <xdr:nvSpPr>
        <xdr:cNvPr id="215" name="フローチャート: 判断 214">
          <a:extLst>
            <a:ext uri="{FF2B5EF4-FFF2-40B4-BE49-F238E27FC236}">
              <a16:creationId xmlns:a16="http://schemas.microsoft.com/office/drawing/2014/main" id="{EB3ACD55-3506-4569-99C8-5541C47BFD64}"/>
            </a:ext>
          </a:extLst>
        </xdr:cNvPr>
        <xdr:cNvSpPr/>
      </xdr:nvSpPr>
      <xdr:spPr>
        <a:xfrm>
          <a:off x="9192260" y="105919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41925</xdr:rowOff>
    </xdr:from>
    <xdr:to>
      <xdr:col>50</xdr:col>
      <xdr:colOff>165100</xdr:colOff>
      <xdr:row>63</xdr:row>
      <xdr:rowOff>143525</xdr:rowOff>
    </xdr:to>
    <xdr:sp macro="" textlink="">
      <xdr:nvSpPr>
        <xdr:cNvPr id="216" name="フローチャート: 判断 215">
          <a:extLst>
            <a:ext uri="{FF2B5EF4-FFF2-40B4-BE49-F238E27FC236}">
              <a16:creationId xmlns:a16="http://schemas.microsoft.com/office/drawing/2014/main" id="{D44A615E-332F-4E54-AC66-0220C51968E9}"/>
            </a:ext>
          </a:extLst>
        </xdr:cNvPr>
        <xdr:cNvSpPr/>
      </xdr:nvSpPr>
      <xdr:spPr>
        <a:xfrm>
          <a:off x="8445500" y="1060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20458</xdr:rowOff>
    </xdr:from>
    <xdr:to>
      <xdr:col>46</xdr:col>
      <xdr:colOff>38100</xdr:colOff>
      <xdr:row>63</xdr:row>
      <xdr:rowOff>122058</xdr:rowOff>
    </xdr:to>
    <xdr:sp macro="" textlink="">
      <xdr:nvSpPr>
        <xdr:cNvPr id="217" name="フローチャート: 判断 216">
          <a:extLst>
            <a:ext uri="{FF2B5EF4-FFF2-40B4-BE49-F238E27FC236}">
              <a16:creationId xmlns:a16="http://schemas.microsoft.com/office/drawing/2014/main" id="{63B9F4EE-E845-4C7E-B2EE-631648FFE2D0}"/>
            </a:ext>
          </a:extLst>
        </xdr:cNvPr>
        <xdr:cNvSpPr/>
      </xdr:nvSpPr>
      <xdr:spPr>
        <a:xfrm>
          <a:off x="7670800" y="105817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153653</xdr:rowOff>
    </xdr:from>
    <xdr:to>
      <xdr:col>41</xdr:col>
      <xdr:colOff>101600</xdr:colOff>
      <xdr:row>63</xdr:row>
      <xdr:rowOff>83803</xdr:rowOff>
    </xdr:to>
    <xdr:sp macro="" textlink="">
      <xdr:nvSpPr>
        <xdr:cNvPr id="218" name="フローチャート: 判断 217">
          <a:extLst>
            <a:ext uri="{FF2B5EF4-FFF2-40B4-BE49-F238E27FC236}">
              <a16:creationId xmlns:a16="http://schemas.microsoft.com/office/drawing/2014/main" id="{6DBEF9E9-E4A5-410F-8724-D79130572FE0}"/>
            </a:ext>
          </a:extLst>
        </xdr:cNvPr>
        <xdr:cNvSpPr/>
      </xdr:nvSpPr>
      <xdr:spPr>
        <a:xfrm>
          <a:off x="6873240" y="105473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154923</xdr:rowOff>
    </xdr:from>
    <xdr:to>
      <xdr:col>36</xdr:col>
      <xdr:colOff>165100</xdr:colOff>
      <xdr:row>63</xdr:row>
      <xdr:rowOff>85073</xdr:rowOff>
    </xdr:to>
    <xdr:sp macro="" textlink="">
      <xdr:nvSpPr>
        <xdr:cNvPr id="219" name="フローチャート: 判断 218">
          <a:extLst>
            <a:ext uri="{FF2B5EF4-FFF2-40B4-BE49-F238E27FC236}">
              <a16:creationId xmlns:a16="http://schemas.microsoft.com/office/drawing/2014/main" id="{2FE903FA-7E2E-4E57-B38D-DD2F4BD3DF65}"/>
            </a:ext>
          </a:extLst>
        </xdr:cNvPr>
        <xdr:cNvSpPr/>
      </xdr:nvSpPr>
      <xdr:spPr>
        <a:xfrm>
          <a:off x="6098540" y="10548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0" name="テキスト ボックス 219">
          <a:extLst>
            <a:ext uri="{FF2B5EF4-FFF2-40B4-BE49-F238E27FC236}">
              <a16:creationId xmlns:a16="http://schemas.microsoft.com/office/drawing/2014/main" id="{228E9288-F904-4427-AEB9-909DEDA9B653}"/>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1" name="テキスト ボックス 220">
          <a:extLst>
            <a:ext uri="{FF2B5EF4-FFF2-40B4-BE49-F238E27FC236}">
              <a16:creationId xmlns:a16="http://schemas.microsoft.com/office/drawing/2014/main" id="{34DE083A-2CEF-4CF6-B4CC-D7D5E2424E1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9EB5688C-FE39-41B3-A3FB-A62668322F4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57288716-24AB-47E0-9E6D-D98F6C24C6A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45358871-ED65-450D-B9AD-2334A9E81E7C}"/>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90304</xdr:rowOff>
    </xdr:from>
    <xdr:to>
      <xdr:col>55</xdr:col>
      <xdr:colOff>50800</xdr:colOff>
      <xdr:row>64</xdr:row>
      <xdr:rowOff>20454</xdr:rowOff>
    </xdr:to>
    <xdr:sp macro="" textlink="">
      <xdr:nvSpPr>
        <xdr:cNvPr id="225" name="楕円 224">
          <a:extLst>
            <a:ext uri="{FF2B5EF4-FFF2-40B4-BE49-F238E27FC236}">
              <a16:creationId xmlns:a16="http://schemas.microsoft.com/office/drawing/2014/main" id="{C888DCA6-8BC9-4D1D-82CB-5E88C2675EF7}"/>
            </a:ext>
          </a:extLst>
        </xdr:cNvPr>
        <xdr:cNvSpPr/>
      </xdr:nvSpPr>
      <xdr:spPr>
        <a:xfrm>
          <a:off x="9192260" y="106516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9096</xdr:rowOff>
    </xdr:from>
    <xdr:ext cx="599010" cy="259045"/>
    <xdr:sp macro="" textlink="">
      <xdr:nvSpPr>
        <xdr:cNvPr id="226" name="【橋りょう・トンネル】&#10;一人当たり有形固定資産（償却資産）額該当値テキスト">
          <a:extLst>
            <a:ext uri="{FF2B5EF4-FFF2-40B4-BE49-F238E27FC236}">
              <a16:creationId xmlns:a16="http://schemas.microsoft.com/office/drawing/2014/main" id="{55241C11-8DCF-4623-ACFA-7F01523196C6}"/>
            </a:ext>
          </a:extLst>
        </xdr:cNvPr>
        <xdr:cNvSpPr txBox="1"/>
      </xdr:nvSpPr>
      <xdr:spPr>
        <a:xfrm>
          <a:off x="9258300" y="10570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93400</xdr:rowOff>
    </xdr:from>
    <xdr:to>
      <xdr:col>50</xdr:col>
      <xdr:colOff>165100</xdr:colOff>
      <xdr:row>64</xdr:row>
      <xdr:rowOff>23550</xdr:rowOff>
    </xdr:to>
    <xdr:sp macro="" textlink="">
      <xdr:nvSpPr>
        <xdr:cNvPr id="227" name="楕円 226">
          <a:extLst>
            <a:ext uri="{FF2B5EF4-FFF2-40B4-BE49-F238E27FC236}">
              <a16:creationId xmlns:a16="http://schemas.microsoft.com/office/drawing/2014/main" id="{14B1CA19-B707-4676-BCE2-DFA4BEFD200B}"/>
            </a:ext>
          </a:extLst>
        </xdr:cNvPr>
        <xdr:cNvSpPr/>
      </xdr:nvSpPr>
      <xdr:spPr>
        <a:xfrm>
          <a:off x="8445500" y="10654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141104</xdr:rowOff>
    </xdr:from>
    <xdr:to>
      <xdr:col>55</xdr:col>
      <xdr:colOff>0</xdr:colOff>
      <xdr:row>63</xdr:row>
      <xdr:rowOff>144200</xdr:rowOff>
    </xdr:to>
    <xdr:cxnSp macro="">
      <xdr:nvCxnSpPr>
        <xdr:cNvPr id="228" name="直線コネクタ 227">
          <a:extLst>
            <a:ext uri="{FF2B5EF4-FFF2-40B4-BE49-F238E27FC236}">
              <a16:creationId xmlns:a16="http://schemas.microsoft.com/office/drawing/2014/main" id="{7A845DC2-3FE5-46FD-A35A-9C66B885FDC1}"/>
            </a:ext>
          </a:extLst>
        </xdr:cNvPr>
        <xdr:cNvCxnSpPr/>
      </xdr:nvCxnSpPr>
      <xdr:spPr>
        <a:xfrm flipV="1">
          <a:off x="8496300" y="10702424"/>
          <a:ext cx="723900" cy="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22893</xdr:rowOff>
    </xdr:from>
    <xdr:to>
      <xdr:col>46</xdr:col>
      <xdr:colOff>38100</xdr:colOff>
      <xdr:row>64</xdr:row>
      <xdr:rowOff>124493</xdr:rowOff>
    </xdr:to>
    <xdr:sp macro="" textlink="">
      <xdr:nvSpPr>
        <xdr:cNvPr id="229" name="楕円 228">
          <a:extLst>
            <a:ext uri="{FF2B5EF4-FFF2-40B4-BE49-F238E27FC236}">
              <a16:creationId xmlns:a16="http://schemas.microsoft.com/office/drawing/2014/main" id="{536B808F-4D62-4FA7-B5F2-0B181573C894}"/>
            </a:ext>
          </a:extLst>
        </xdr:cNvPr>
        <xdr:cNvSpPr/>
      </xdr:nvSpPr>
      <xdr:spPr>
        <a:xfrm>
          <a:off x="7670800" y="107518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144200</xdr:rowOff>
    </xdr:from>
    <xdr:to>
      <xdr:col>50</xdr:col>
      <xdr:colOff>114300</xdr:colOff>
      <xdr:row>64</xdr:row>
      <xdr:rowOff>73693</xdr:rowOff>
    </xdr:to>
    <xdr:cxnSp macro="">
      <xdr:nvCxnSpPr>
        <xdr:cNvPr id="230" name="直線コネクタ 229">
          <a:extLst>
            <a:ext uri="{FF2B5EF4-FFF2-40B4-BE49-F238E27FC236}">
              <a16:creationId xmlns:a16="http://schemas.microsoft.com/office/drawing/2014/main" id="{EC833241-4E87-4623-A9BF-40A7A1EF8A7D}"/>
            </a:ext>
          </a:extLst>
        </xdr:cNvPr>
        <xdr:cNvCxnSpPr/>
      </xdr:nvCxnSpPr>
      <xdr:spPr>
        <a:xfrm flipV="1">
          <a:off x="7713980" y="10705520"/>
          <a:ext cx="782320" cy="9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160052</xdr:rowOff>
    </xdr:from>
    <xdr:ext cx="690189" cy="259045"/>
    <xdr:sp macro="" textlink="">
      <xdr:nvSpPr>
        <xdr:cNvPr id="231" name="n_1aveValue【橋りょう・トンネル】&#10;一人当たり有形固定資産（償却資産）額">
          <a:extLst>
            <a:ext uri="{FF2B5EF4-FFF2-40B4-BE49-F238E27FC236}">
              <a16:creationId xmlns:a16="http://schemas.microsoft.com/office/drawing/2014/main" id="{2005AD8A-108D-4EAD-83C7-E46FB298C166}"/>
            </a:ext>
          </a:extLst>
        </xdr:cNvPr>
        <xdr:cNvSpPr txBox="1"/>
      </xdr:nvSpPr>
      <xdr:spPr>
        <a:xfrm>
          <a:off x="8184225" y="103860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138585</xdr:rowOff>
    </xdr:from>
    <xdr:ext cx="690189" cy="259045"/>
    <xdr:sp macro="" textlink="">
      <xdr:nvSpPr>
        <xdr:cNvPr id="232" name="n_2aveValue【橋りょう・トンネル】&#10;一人当たり有形固定資産（償却資産）額">
          <a:extLst>
            <a:ext uri="{FF2B5EF4-FFF2-40B4-BE49-F238E27FC236}">
              <a16:creationId xmlns:a16="http://schemas.microsoft.com/office/drawing/2014/main" id="{355F6642-B268-4CE8-A9E6-C0EFAA275850}"/>
            </a:ext>
          </a:extLst>
        </xdr:cNvPr>
        <xdr:cNvSpPr txBox="1"/>
      </xdr:nvSpPr>
      <xdr:spPr>
        <a:xfrm>
          <a:off x="7399365" y="10364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100330</xdr:rowOff>
    </xdr:from>
    <xdr:ext cx="690189" cy="259045"/>
    <xdr:sp macro="" textlink="">
      <xdr:nvSpPr>
        <xdr:cNvPr id="233" name="n_3aveValue【橋りょう・トンネル】&#10;一人当たり有形固定資産（償却資産）額">
          <a:extLst>
            <a:ext uri="{FF2B5EF4-FFF2-40B4-BE49-F238E27FC236}">
              <a16:creationId xmlns:a16="http://schemas.microsoft.com/office/drawing/2014/main" id="{986C88E5-3BC3-431D-BC71-4C9D5B773D32}"/>
            </a:ext>
          </a:extLst>
        </xdr:cNvPr>
        <xdr:cNvSpPr txBox="1"/>
      </xdr:nvSpPr>
      <xdr:spPr>
        <a:xfrm>
          <a:off x="6624665" y="103263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101600</xdr:rowOff>
    </xdr:from>
    <xdr:ext cx="690189" cy="259045"/>
    <xdr:sp macro="" textlink="">
      <xdr:nvSpPr>
        <xdr:cNvPr id="234" name="n_4aveValue【橋りょう・トンネル】&#10;一人当たり有形固定資産（償却資産）額">
          <a:extLst>
            <a:ext uri="{FF2B5EF4-FFF2-40B4-BE49-F238E27FC236}">
              <a16:creationId xmlns:a16="http://schemas.microsoft.com/office/drawing/2014/main" id="{A3FDEB9F-5F9F-4218-A39E-BCDF30B28050}"/>
            </a:ext>
          </a:extLst>
        </xdr:cNvPr>
        <xdr:cNvSpPr txBox="1"/>
      </xdr:nvSpPr>
      <xdr:spPr>
        <a:xfrm>
          <a:off x="5849965" y="103276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14677</xdr:rowOff>
    </xdr:from>
    <xdr:ext cx="599010" cy="259045"/>
    <xdr:sp macro="" textlink="">
      <xdr:nvSpPr>
        <xdr:cNvPr id="235" name="n_1mainValue【橋りょう・トンネル】&#10;一人当たり有形固定資産（償却資産）額">
          <a:extLst>
            <a:ext uri="{FF2B5EF4-FFF2-40B4-BE49-F238E27FC236}">
              <a16:creationId xmlns:a16="http://schemas.microsoft.com/office/drawing/2014/main" id="{083D5C30-1C0F-471D-8E9C-F3AB0300507F}"/>
            </a:ext>
          </a:extLst>
        </xdr:cNvPr>
        <xdr:cNvSpPr txBox="1"/>
      </xdr:nvSpPr>
      <xdr:spPr>
        <a:xfrm>
          <a:off x="8214575" y="1074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115620</xdr:rowOff>
    </xdr:from>
    <xdr:ext cx="534377" cy="259045"/>
    <xdr:sp macro="" textlink="">
      <xdr:nvSpPr>
        <xdr:cNvPr id="236" name="n_2mainValue【橋りょう・トンネル】&#10;一人当たり有形固定資産（償却資産）額">
          <a:extLst>
            <a:ext uri="{FF2B5EF4-FFF2-40B4-BE49-F238E27FC236}">
              <a16:creationId xmlns:a16="http://schemas.microsoft.com/office/drawing/2014/main" id="{7741AC8C-78EC-4123-929C-1F94EA8E5AB9}"/>
            </a:ext>
          </a:extLst>
        </xdr:cNvPr>
        <xdr:cNvSpPr txBox="1"/>
      </xdr:nvSpPr>
      <xdr:spPr>
        <a:xfrm>
          <a:off x="7477271" y="108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7" name="正方形/長方形 236">
          <a:extLst>
            <a:ext uri="{FF2B5EF4-FFF2-40B4-BE49-F238E27FC236}">
              <a16:creationId xmlns:a16="http://schemas.microsoft.com/office/drawing/2014/main" id="{AF00F203-13FD-4D22-B76C-0FB060F2CC3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8" name="正方形/長方形 237">
          <a:extLst>
            <a:ext uri="{FF2B5EF4-FFF2-40B4-BE49-F238E27FC236}">
              <a16:creationId xmlns:a16="http://schemas.microsoft.com/office/drawing/2014/main" id="{93703F7C-8370-43E4-A447-796E08AD19B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9" name="正方形/長方形 238">
          <a:extLst>
            <a:ext uri="{FF2B5EF4-FFF2-40B4-BE49-F238E27FC236}">
              <a16:creationId xmlns:a16="http://schemas.microsoft.com/office/drawing/2014/main" id="{E5E5FB8B-E601-459D-8CBB-CE765E473C9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0" name="正方形/長方形 239">
          <a:extLst>
            <a:ext uri="{FF2B5EF4-FFF2-40B4-BE49-F238E27FC236}">
              <a16:creationId xmlns:a16="http://schemas.microsoft.com/office/drawing/2014/main" id="{35F9089E-FE5D-4F91-9F53-D7648B0707A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1" name="正方形/長方形 240">
          <a:extLst>
            <a:ext uri="{FF2B5EF4-FFF2-40B4-BE49-F238E27FC236}">
              <a16:creationId xmlns:a16="http://schemas.microsoft.com/office/drawing/2014/main" id="{D14F2BB2-E9CC-4929-852B-CE35AA85757E}"/>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2" name="正方形/長方形 241">
          <a:extLst>
            <a:ext uri="{FF2B5EF4-FFF2-40B4-BE49-F238E27FC236}">
              <a16:creationId xmlns:a16="http://schemas.microsoft.com/office/drawing/2014/main" id="{483C1666-3050-4FA1-835A-DECCE739829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3" name="正方形/長方形 242">
          <a:extLst>
            <a:ext uri="{FF2B5EF4-FFF2-40B4-BE49-F238E27FC236}">
              <a16:creationId xmlns:a16="http://schemas.microsoft.com/office/drawing/2014/main" id="{0D7E2CC2-03C7-46A2-89CB-6241C419111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4" name="正方形/長方形 243">
          <a:extLst>
            <a:ext uri="{FF2B5EF4-FFF2-40B4-BE49-F238E27FC236}">
              <a16:creationId xmlns:a16="http://schemas.microsoft.com/office/drawing/2014/main" id="{4B3A2C8E-0AA1-43E7-9A1A-1EA719D88E6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5" name="テキスト ボックス 244">
          <a:extLst>
            <a:ext uri="{FF2B5EF4-FFF2-40B4-BE49-F238E27FC236}">
              <a16:creationId xmlns:a16="http://schemas.microsoft.com/office/drawing/2014/main" id="{E992058D-1F4B-456B-BB5E-6437CD84A12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6" name="直線コネクタ 245">
          <a:extLst>
            <a:ext uri="{FF2B5EF4-FFF2-40B4-BE49-F238E27FC236}">
              <a16:creationId xmlns:a16="http://schemas.microsoft.com/office/drawing/2014/main" id="{6914682B-FECB-4E4A-B9ED-47C55E8BADAE}"/>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7" name="テキスト ボックス 246">
          <a:extLst>
            <a:ext uri="{FF2B5EF4-FFF2-40B4-BE49-F238E27FC236}">
              <a16:creationId xmlns:a16="http://schemas.microsoft.com/office/drawing/2014/main" id="{3E5926B7-E857-4D50-8B2E-C3E18F6AEAF3}"/>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48" name="直線コネクタ 247">
          <a:extLst>
            <a:ext uri="{FF2B5EF4-FFF2-40B4-BE49-F238E27FC236}">
              <a16:creationId xmlns:a16="http://schemas.microsoft.com/office/drawing/2014/main" id="{9BF8F7C4-B592-49AE-BD2B-97472B18A596}"/>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49" name="テキスト ボックス 248">
          <a:extLst>
            <a:ext uri="{FF2B5EF4-FFF2-40B4-BE49-F238E27FC236}">
              <a16:creationId xmlns:a16="http://schemas.microsoft.com/office/drawing/2014/main" id="{F0B30BF4-2870-4C0B-9F09-C67CE057ACD2}"/>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0" name="直線コネクタ 249">
          <a:extLst>
            <a:ext uri="{FF2B5EF4-FFF2-40B4-BE49-F238E27FC236}">
              <a16:creationId xmlns:a16="http://schemas.microsoft.com/office/drawing/2014/main" id="{3084E064-7F19-409F-804B-C227E2912876}"/>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1" name="テキスト ボックス 250">
          <a:extLst>
            <a:ext uri="{FF2B5EF4-FFF2-40B4-BE49-F238E27FC236}">
              <a16:creationId xmlns:a16="http://schemas.microsoft.com/office/drawing/2014/main" id="{A5A0A15B-6426-42A6-8DCE-9E2B17CADDF2}"/>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2" name="直線コネクタ 251">
          <a:extLst>
            <a:ext uri="{FF2B5EF4-FFF2-40B4-BE49-F238E27FC236}">
              <a16:creationId xmlns:a16="http://schemas.microsoft.com/office/drawing/2014/main" id="{3D0722EC-5D60-48F8-8FFF-884FCD601E3E}"/>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3" name="テキスト ボックス 252">
          <a:extLst>
            <a:ext uri="{FF2B5EF4-FFF2-40B4-BE49-F238E27FC236}">
              <a16:creationId xmlns:a16="http://schemas.microsoft.com/office/drawing/2014/main" id="{AFFA1245-E1BC-401C-81F8-C5F96B7B7B9D}"/>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4" name="直線コネクタ 253">
          <a:extLst>
            <a:ext uri="{FF2B5EF4-FFF2-40B4-BE49-F238E27FC236}">
              <a16:creationId xmlns:a16="http://schemas.microsoft.com/office/drawing/2014/main" id="{28C5928F-0514-47D5-B143-B13C3A403B1E}"/>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5" name="テキスト ボックス 254">
          <a:extLst>
            <a:ext uri="{FF2B5EF4-FFF2-40B4-BE49-F238E27FC236}">
              <a16:creationId xmlns:a16="http://schemas.microsoft.com/office/drawing/2014/main" id="{92AECF75-04B1-4136-8B70-EAC15A190239}"/>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6" name="直線コネクタ 255">
          <a:extLst>
            <a:ext uri="{FF2B5EF4-FFF2-40B4-BE49-F238E27FC236}">
              <a16:creationId xmlns:a16="http://schemas.microsoft.com/office/drawing/2014/main" id="{A0AAFE7D-6BC8-44ED-A25B-F3DCF3EA2A4E}"/>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7" name="テキスト ボックス 256">
          <a:extLst>
            <a:ext uri="{FF2B5EF4-FFF2-40B4-BE49-F238E27FC236}">
              <a16:creationId xmlns:a16="http://schemas.microsoft.com/office/drawing/2014/main" id="{AE1CCE06-0EA7-473D-9D5A-18F7AC598445}"/>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8" name="直線コネクタ 257">
          <a:extLst>
            <a:ext uri="{FF2B5EF4-FFF2-40B4-BE49-F238E27FC236}">
              <a16:creationId xmlns:a16="http://schemas.microsoft.com/office/drawing/2014/main" id="{F95CAF1D-786B-477B-8CE2-E39A263041F9}"/>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59" name="テキスト ボックス 258">
          <a:extLst>
            <a:ext uri="{FF2B5EF4-FFF2-40B4-BE49-F238E27FC236}">
              <a16:creationId xmlns:a16="http://schemas.microsoft.com/office/drawing/2014/main" id="{3EDA867E-0AD9-48FC-A433-5D09B16DF77D}"/>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0" name="直線コネクタ 259">
          <a:extLst>
            <a:ext uri="{FF2B5EF4-FFF2-40B4-BE49-F238E27FC236}">
              <a16:creationId xmlns:a16="http://schemas.microsoft.com/office/drawing/2014/main" id="{31578350-0DB8-4BE9-B28B-F1C33A3D398A}"/>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1" name="【公営住宅】&#10;有形固定資産減価償却率グラフ枠">
          <a:extLst>
            <a:ext uri="{FF2B5EF4-FFF2-40B4-BE49-F238E27FC236}">
              <a16:creationId xmlns:a16="http://schemas.microsoft.com/office/drawing/2014/main" id="{0F86359B-06F9-45D4-BD80-E753D66F6A86}"/>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262" name="直線コネクタ 261">
          <a:extLst>
            <a:ext uri="{FF2B5EF4-FFF2-40B4-BE49-F238E27FC236}">
              <a16:creationId xmlns:a16="http://schemas.microsoft.com/office/drawing/2014/main" id="{5C9F2F43-A6BD-44CB-9562-B0FC8D075E5B}"/>
            </a:ext>
          </a:extLst>
        </xdr:cNvPr>
        <xdr:cNvCxnSpPr/>
      </xdr:nvCxnSpPr>
      <xdr:spPr>
        <a:xfrm flipV="1">
          <a:off x="4086225" y="13185865"/>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3" name="【公営住宅】&#10;有形固定資産減価償却率最小値テキスト">
          <a:extLst>
            <a:ext uri="{FF2B5EF4-FFF2-40B4-BE49-F238E27FC236}">
              <a16:creationId xmlns:a16="http://schemas.microsoft.com/office/drawing/2014/main" id="{4D31A625-F3BF-4BAE-871F-64560540680C}"/>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4" name="直線コネクタ 263">
          <a:extLst>
            <a:ext uri="{FF2B5EF4-FFF2-40B4-BE49-F238E27FC236}">
              <a16:creationId xmlns:a16="http://schemas.microsoft.com/office/drawing/2014/main" id="{D6D065F5-271E-410C-BB24-337E23DB44F0}"/>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265" name="【公営住宅】&#10;有形固定資産減価償却率最大値テキスト">
          <a:extLst>
            <a:ext uri="{FF2B5EF4-FFF2-40B4-BE49-F238E27FC236}">
              <a16:creationId xmlns:a16="http://schemas.microsoft.com/office/drawing/2014/main" id="{C4715970-6B87-4B65-A11A-9120534136E5}"/>
            </a:ext>
          </a:extLst>
        </xdr:cNvPr>
        <xdr:cNvSpPr txBox="1"/>
      </xdr:nvSpPr>
      <xdr:spPr>
        <a:xfrm>
          <a:off x="4124960" y="12964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266" name="直線コネクタ 265">
          <a:extLst>
            <a:ext uri="{FF2B5EF4-FFF2-40B4-BE49-F238E27FC236}">
              <a16:creationId xmlns:a16="http://schemas.microsoft.com/office/drawing/2014/main" id="{F6EE6FFD-A028-4791-AF0D-6B38C64D7368}"/>
            </a:ext>
          </a:extLst>
        </xdr:cNvPr>
        <xdr:cNvCxnSpPr/>
      </xdr:nvCxnSpPr>
      <xdr:spPr>
        <a:xfrm>
          <a:off x="4020820" y="13185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6548</xdr:rowOff>
    </xdr:from>
    <xdr:ext cx="405111" cy="259045"/>
    <xdr:sp macro="" textlink="">
      <xdr:nvSpPr>
        <xdr:cNvPr id="267" name="【公営住宅】&#10;有形固定資産減価償却率平均値テキスト">
          <a:extLst>
            <a:ext uri="{FF2B5EF4-FFF2-40B4-BE49-F238E27FC236}">
              <a16:creationId xmlns:a16="http://schemas.microsoft.com/office/drawing/2014/main" id="{64D4644A-3A57-40A1-B0B5-B09BB6655132}"/>
            </a:ext>
          </a:extLst>
        </xdr:cNvPr>
        <xdr:cNvSpPr txBox="1"/>
      </xdr:nvSpPr>
      <xdr:spPr>
        <a:xfrm>
          <a:off x="4124960" y="139206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268" name="フローチャート: 判断 267">
          <a:extLst>
            <a:ext uri="{FF2B5EF4-FFF2-40B4-BE49-F238E27FC236}">
              <a16:creationId xmlns:a16="http://schemas.microsoft.com/office/drawing/2014/main" id="{A6DAD051-9F73-41F0-A236-3D4CCC66C061}"/>
            </a:ext>
          </a:extLst>
        </xdr:cNvPr>
        <xdr:cNvSpPr/>
      </xdr:nvSpPr>
      <xdr:spPr>
        <a:xfrm>
          <a:off x="4036060" y="139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69" name="フローチャート: 判断 268">
          <a:extLst>
            <a:ext uri="{FF2B5EF4-FFF2-40B4-BE49-F238E27FC236}">
              <a16:creationId xmlns:a16="http://schemas.microsoft.com/office/drawing/2014/main" id="{337A4472-8BA5-4ACB-AF47-E6624F68FCCA}"/>
            </a:ext>
          </a:extLst>
        </xdr:cNvPr>
        <xdr:cNvSpPr/>
      </xdr:nvSpPr>
      <xdr:spPr>
        <a:xfrm>
          <a:off x="3312160" y="13906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270" name="フローチャート: 判断 269">
          <a:extLst>
            <a:ext uri="{FF2B5EF4-FFF2-40B4-BE49-F238E27FC236}">
              <a16:creationId xmlns:a16="http://schemas.microsoft.com/office/drawing/2014/main" id="{C1D36D78-6CE0-4269-876F-9331951DDD15}"/>
            </a:ext>
          </a:extLst>
        </xdr:cNvPr>
        <xdr:cNvSpPr/>
      </xdr:nvSpPr>
      <xdr:spPr>
        <a:xfrm>
          <a:off x="2514600" y="139150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363</xdr:rowOff>
    </xdr:from>
    <xdr:to>
      <xdr:col>10</xdr:col>
      <xdr:colOff>165100</xdr:colOff>
      <xdr:row>83</xdr:row>
      <xdr:rowOff>101963</xdr:rowOff>
    </xdr:to>
    <xdr:sp macro="" textlink="">
      <xdr:nvSpPr>
        <xdr:cNvPr id="271" name="フローチャート: 判断 270">
          <a:extLst>
            <a:ext uri="{FF2B5EF4-FFF2-40B4-BE49-F238E27FC236}">
              <a16:creationId xmlns:a16="http://schemas.microsoft.com/office/drawing/2014/main" id="{6CA84FE6-F821-42D3-99BB-CE097F18BE91}"/>
            </a:ext>
          </a:extLst>
        </xdr:cNvPr>
        <xdr:cNvSpPr/>
      </xdr:nvSpPr>
      <xdr:spPr>
        <a:xfrm>
          <a:off x="1739900" y="13914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57513</xdr:rowOff>
    </xdr:from>
    <xdr:to>
      <xdr:col>6</xdr:col>
      <xdr:colOff>38100</xdr:colOff>
      <xdr:row>83</xdr:row>
      <xdr:rowOff>159113</xdr:rowOff>
    </xdr:to>
    <xdr:sp macro="" textlink="">
      <xdr:nvSpPr>
        <xdr:cNvPr id="272" name="フローチャート: 判断 271">
          <a:extLst>
            <a:ext uri="{FF2B5EF4-FFF2-40B4-BE49-F238E27FC236}">
              <a16:creationId xmlns:a16="http://schemas.microsoft.com/office/drawing/2014/main" id="{884DD642-FF92-4E74-9CA8-D3D6B02619F4}"/>
            </a:ext>
          </a:extLst>
        </xdr:cNvPr>
        <xdr:cNvSpPr/>
      </xdr:nvSpPr>
      <xdr:spPr>
        <a:xfrm>
          <a:off x="965200" y="139716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3" name="テキスト ボックス 272">
          <a:extLst>
            <a:ext uri="{FF2B5EF4-FFF2-40B4-BE49-F238E27FC236}">
              <a16:creationId xmlns:a16="http://schemas.microsoft.com/office/drawing/2014/main" id="{C70F1F01-CB89-4F56-BFAB-0250A09C26D4}"/>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3DDA5A53-BDF0-44C6-9DC1-D5237F5DC9B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D9864F9F-8428-481C-AB34-0B53505FC3F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DDB1C784-9402-47E6-83F4-DC7D17CB4226}"/>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A90F1E3F-4ABC-4AF1-B952-A20E2BFD2311}"/>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44450</xdr:rowOff>
    </xdr:from>
    <xdr:to>
      <xdr:col>24</xdr:col>
      <xdr:colOff>114300</xdr:colOff>
      <xdr:row>82</xdr:row>
      <xdr:rowOff>146050</xdr:rowOff>
    </xdr:to>
    <xdr:sp macro="" textlink="">
      <xdr:nvSpPr>
        <xdr:cNvPr id="278" name="楕円 277">
          <a:extLst>
            <a:ext uri="{FF2B5EF4-FFF2-40B4-BE49-F238E27FC236}">
              <a16:creationId xmlns:a16="http://schemas.microsoft.com/office/drawing/2014/main" id="{F549FBA3-0BA1-44D8-AC15-02C4DD682E0B}"/>
            </a:ext>
          </a:extLst>
        </xdr:cNvPr>
        <xdr:cNvSpPr/>
      </xdr:nvSpPr>
      <xdr:spPr>
        <a:xfrm>
          <a:off x="4036060" y="1379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67327</xdr:rowOff>
    </xdr:from>
    <xdr:ext cx="405111" cy="259045"/>
    <xdr:sp macro="" textlink="">
      <xdr:nvSpPr>
        <xdr:cNvPr id="279" name="【公営住宅】&#10;有形固定資産減価償却率該当値テキスト">
          <a:extLst>
            <a:ext uri="{FF2B5EF4-FFF2-40B4-BE49-F238E27FC236}">
              <a16:creationId xmlns:a16="http://schemas.microsoft.com/office/drawing/2014/main" id="{863F3B3D-6320-4218-A3FF-8A7D54611295}"/>
            </a:ext>
          </a:extLst>
        </xdr:cNvPr>
        <xdr:cNvSpPr txBox="1"/>
      </xdr:nvSpPr>
      <xdr:spPr>
        <a:xfrm>
          <a:off x="4124960" y="1364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142421</xdr:rowOff>
    </xdr:from>
    <xdr:to>
      <xdr:col>20</xdr:col>
      <xdr:colOff>38100</xdr:colOff>
      <xdr:row>82</xdr:row>
      <xdr:rowOff>72571</xdr:rowOff>
    </xdr:to>
    <xdr:sp macro="" textlink="">
      <xdr:nvSpPr>
        <xdr:cNvPr id="280" name="楕円 279">
          <a:extLst>
            <a:ext uri="{FF2B5EF4-FFF2-40B4-BE49-F238E27FC236}">
              <a16:creationId xmlns:a16="http://schemas.microsoft.com/office/drawing/2014/main" id="{AC3735D3-4E30-4AE9-8BA2-576396D5C30D}"/>
            </a:ext>
          </a:extLst>
        </xdr:cNvPr>
        <xdr:cNvSpPr/>
      </xdr:nvSpPr>
      <xdr:spPr>
        <a:xfrm>
          <a:off x="3312160" y="137212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21771</xdr:rowOff>
    </xdr:from>
    <xdr:to>
      <xdr:col>24</xdr:col>
      <xdr:colOff>63500</xdr:colOff>
      <xdr:row>82</xdr:row>
      <xdr:rowOff>95250</xdr:rowOff>
    </xdr:to>
    <xdr:cxnSp macro="">
      <xdr:nvCxnSpPr>
        <xdr:cNvPr id="281" name="直線コネクタ 280">
          <a:extLst>
            <a:ext uri="{FF2B5EF4-FFF2-40B4-BE49-F238E27FC236}">
              <a16:creationId xmlns:a16="http://schemas.microsoft.com/office/drawing/2014/main" id="{B2C9029B-B9DF-430B-9DB8-8842FBAD21FE}"/>
            </a:ext>
          </a:extLst>
        </xdr:cNvPr>
        <xdr:cNvCxnSpPr/>
      </xdr:nvCxnSpPr>
      <xdr:spPr>
        <a:xfrm>
          <a:off x="3355340" y="13768251"/>
          <a:ext cx="73152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165281</xdr:rowOff>
    </xdr:from>
    <xdr:to>
      <xdr:col>15</xdr:col>
      <xdr:colOff>101600</xdr:colOff>
      <xdr:row>82</xdr:row>
      <xdr:rowOff>95431</xdr:rowOff>
    </xdr:to>
    <xdr:sp macro="" textlink="">
      <xdr:nvSpPr>
        <xdr:cNvPr id="282" name="楕円 281">
          <a:extLst>
            <a:ext uri="{FF2B5EF4-FFF2-40B4-BE49-F238E27FC236}">
              <a16:creationId xmlns:a16="http://schemas.microsoft.com/office/drawing/2014/main" id="{894BEDF3-5733-472C-8851-0363F778440E}"/>
            </a:ext>
          </a:extLst>
        </xdr:cNvPr>
        <xdr:cNvSpPr/>
      </xdr:nvSpPr>
      <xdr:spPr>
        <a:xfrm>
          <a:off x="2514600" y="13744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21771</xdr:rowOff>
    </xdr:from>
    <xdr:to>
      <xdr:col>19</xdr:col>
      <xdr:colOff>177800</xdr:colOff>
      <xdr:row>82</xdr:row>
      <xdr:rowOff>44631</xdr:rowOff>
    </xdr:to>
    <xdr:cxnSp macro="">
      <xdr:nvCxnSpPr>
        <xdr:cNvPr id="283" name="直線コネクタ 282">
          <a:extLst>
            <a:ext uri="{FF2B5EF4-FFF2-40B4-BE49-F238E27FC236}">
              <a16:creationId xmlns:a16="http://schemas.microsoft.com/office/drawing/2014/main" id="{D16E1487-2FB8-404C-9511-7CF1DA1A56C0}"/>
            </a:ext>
          </a:extLst>
        </xdr:cNvPr>
        <xdr:cNvCxnSpPr/>
      </xdr:nvCxnSpPr>
      <xdr:spPr>
        <a:xfrm flipV="1">
          <a:off x="2565400" y="13768251"/>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81659</xdr:rowOff>
    </xdr:from>
    <xdr:ext cx="405111" cy="259045"/>
    <xdr:sp macro="" textlink="">
      <xdr:nvSpPr>
        <xdr:cNvPr id="284" name="n_1aveValue【公営住宅】&#10;有形固定資産減価償却率">
          <a:extLst>
            <a:ext uri="{FF2B5EF4-FFF2-40B4-BE49-F238E27FC236}">
              <a16:creationId xmlns:a16="http://schemas.microsoft.com/office/drawing/2014/main" id="{97D786ED-D284-4573-9BE0-6CAA018A9C8E}"/>
            </a:ext>
          </a:extLst>
        </xdr:cNvPr>
        <xdr:cNvSpPr txBox="1"/>
      </xdr:nvSpPr>
      <xdr:spPr>
        <a:xfrm>
          <a:off x="3170564" y="13995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89825</xdr:rowOff>
    </xdr:from>
    <xdr:ext cx="405111" cy="259045"/>
    <xdr:sp macro="" textlink="">
      <xdr:nvSpPr>
        <xdr:cNvPr id="285" name="n_2aveValue【公営住宅】&#10;有形固定資産減価償却率">
          <a:extLst>
            <a:ext uri="{FF2B5EF4-FFF2-40B4-BE49-F238E27FC236}">
              <a16:creationId xmlns:a16="http://schemas.microsoft.com/office/drawing/2014/main" id="{7094864C-440B-4BCC-A252-56DB7E17C4CA}"/>
            </a:ext>
          </a:extLst>
        </xdr:cNvPr>
        <xdr:cNvSpPr txBox="1"/>
      </xdr:nvSpPr>
      <xdr:spPr>
        <a:xfrm>
          <a:off x="2385704" y="1400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118490</xdr:rowOff>
    </xdr:from>
    <xdr:ext cx="405111" cy="259045"/>
    <xdr:sp macro="" textlink="">
      <xdr:nvSpPr>
        <xdr:cNvPr id="286" name="n_3aveValue【公営住宅】&#10;有形固定資産減価償却率">
          <a:extLst>
            <a:ext uri="{FF2B5EF4-FFF2-40B4-BE49-F238E27FC236}">
              <a16:creationId xmlns:a16="http://schemas.microsoft.com/office/drawing/2014/main" id="{A6BC782A-2F8A-4CDE-9714-E12DCCB0878A}"/>
            </a:ext>
          </a:extLst>
        </xdr:cNvPr>
        <xdr:cNvSpPr txBox="1"/>
      </xdr:nvSpPr>
      <xdr:spPr>
        <a:xfrm>
          <a:off x="1611004" y="1369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4190</xdr:rowOff>
    </xdr:from>
    <xdr:ext cx="405111" cy="259045"/>
    <xdr:sp macro="" textlink="">
      <xdr:nvSpPr>
        <xdr:cNvPr id="287" name="n_4aveValue【公営住宅】&#10;有形固定資産減価償却率">
          <a:extLst>
            <a:ext uri="{FF2B5EF4-FFF2-40B4-BE49-F238E27FC236}">
              <a16:creationId xmlns:a16="http://schemas.microsoft.com/office/drawing/2014/main" id="{B996FA84-7F64-45CC-AA9D-C6768E10FBF6}"/>
            </a:ext>
          </a:extLst>
        </xdr:cNvPr>
        <xdr:cNvSpPr txBox="1"/>
      </xdr:nvSpPr>
      <xdr:spPr>
        <a:xfrm>
          <a:off x="836304" y="1375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89098</xdr:rowOff>
    </xdr:from>
    <xdr:ext cx="405111" cy="259045"/>
    <xdr:sp macro="" textlink="">
      <xdr:nvSpPr>
        <xdr:cNvPr id="288" name="n_1mainValue【公営住宅】&#10;有形固定資産減価償却率">
          <a:extLst>
            <a:ext uri="{FF2B5EF4-FFF2-40B4-BE49-F238E27FC236}">
              <a16:creationId xmlns:a16="http://schemas.microsoft.com/office/drawing/2014/main" id="{24F464C5-3700-4E5A-9A44-06340FAB6BFC}"/>
            </a:ext>
          </a:extLst>
        </xdr:cNvPr>
        <xdr:cNvSpPr txBox="1"/>
      </xdr:nvSpPr>
      <xdr:spPr>
        <a:xfrm>
          <a:off x="3170564" y="1350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111958</xdr:rowOff>
    </xdr:from>
    <xdr:ext cx="405111" cy="259045"/>
    <xdr:sp macro="" textlink="">
      <xdr:nvSpPr>
        <xdr:cNvPr id="289" name="n_2mainValue【公営住宅】&#10;有形固定資産減価償却率">
          <a:extLst>
            <a:ext uri="{FF2B5EF4-FFF2-40B4-BE49-F238E27FC236}">
              <a16:creationId xmlns:a16="http://schemas.microsoft.com/office/drawing/2014/main" id="{B3147A8D-92A9-4C48-B295-22122AA50EE7}"/>
            </a:ext>
          </a:extLst>
        </xdr:cNvPr>
        <xdr:cNvSpPr txBox="1"/>
      </xdr:nvSpPr>
      <xdr:spPr>
        <a:xfrm>
          <a:off x="2385704" y="1352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0" name="正方形/長方形 289">
          <a:extLst>
            <a:ext uri="{FF2B5EF4-FFF2-40B4-BE49-F238E27FC236}">
              <a16:creationId xmlns:a16="http://schemas.microsoft.com/office/drawing/2014/main" id="{163884DB-2C6D-4448-8D16-5963A0C2933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1" name="正方形/長方形 290">
          <a:extLst>
            <a:ext uri="{FF2B5EF4-FFF2-40B4-BE49-F238E27FC236}">
              <a16:creationId xmlns:a16="http://schemas.microsoft.com/office/drawing/2014/main" id="{87CB9335-B408-4E65-9A32-09A9127AD19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2" name="正方形/長方形 291">
          <a:extLst>
            <a:ext uri="{FF2B5EF4-FFF2-40B4-BE49-F238E27FC236}">
              <a16:creationId xmlns:a16="http://schemas.microsoft.com/office/drawing/2014/main" id="{9CC77C24-5E06-4869-AB66-3CEE54ADA9CE}"/>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3" name="正方形/長方形 292">
          <a:extLst>
            <a:ext uri="{FF2B5EF4-FFF2-40B4-BE49-F238E27FC236}">
              <a16:creationId xmlns:a16="http://schemas.microsoft.com/office/drawing/2014/main" id="{FD5F3BA1-88F0-4CF3-80A2-76C2C32F850E}"/>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4" name="正方形/長方形 293">
          <a:extLst>
            <a:ext uri="{FF2B5EF4-FFF2-40B4-BE49-F238E27FC236}">
              <a16:creationId xmlns:a16="http://schemas.microsoft.com/office/drawing/2014/main" id="{5B9322B2-56C3-4F29-ABCF-453982EB85F3}"/>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5" name="正方形/長方形 294">
          <a:extLst>
            <a:ext uri="{FF2B5EF4-FFF2-40B4-BE49-F238E27FC236}">
              <a16:creationId xmlns:a16="http://schemas.microsoft.com/office/drawing/2014/main" id="{BD7E6CC7-6FD9-4A9C-840C-FDB58284A7F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6" name="正方形/長方形 295">
          <a:extLst>
            <a:ext uri="{FF2B5EF4-FFF2-40B4-BE49-F238E27FC236}">
              <a16:creationId xmlns:a16="http://schemas.microsoft.com/office/drawing/2014/main" id="{2550819E-19D3-4D61-A8CC-BAC6E157CB8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7" name="正方形/長方形 296">
          <a:extLst>
            <a:ext uri="{FF2B5EF4-FFF2-40B4-BE49-F238E27FC236}">
              <a16:creationId xmlns:a16="http://schemas.microsoft.com/office/drawing/2014/main" id="{DE832E21-E872-4A90-B677-370E5426514F}"/>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8" name="テキスト ボックス 297">
          <a:extLst>
            <a:ext uri="{FF2B5EF4-FFF2-40B4-BE49-F238E27FC236}">
              <a16:creationId xmlns:a16="http://schemas.microsoft.com/office/drawing/2014/main" id="{BFE2B59F-5FC2-4C4A-B7AC-75CDD974195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9" name="直線コネクタ 298">
          <a:extLst>
            <a:ext uri="{FF2B5EF4-FFF2-40B4-BE49-F238E27FC236}">
              <a16:creationId xmlns:a16="http://schemas.microsoft.com/office/drawing/2014/main" id="{41C9F9F1-9E0E-4621-AEBB-421CCB35501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00" name="直線コネクタ 299">
          <a:extLst>
            <a:ext uri="{FF2B5EF4-FFF2-40B4-BE49-F238E27FC236}">
              <a16:creationId xmlns:a16="http://schemas.microsoft.com/office/drawing/2014/main" id="{396E965A-E3C0-484F-BD1D-AE82F097D441}"/>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01" name="テキスト ボックス 300">
          <a:extLst>
            <a:ext uri="{FF2B5EF4-FFF2-40B4-BE49-F238E27FC236}">
              <a16:creationId xmlns:a16="http://schemas.microsoft.com/office/drawing/2014/main" id="{F755D422-7788-4281-A50F-C272297444D5}"/>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02" name="直線コネクタ 301">
          <a:extLst>
            <a:ext uri="{FF2B5EF4-FFF2-40B4-BE49-F238E27FC236}">
              <a16:creationId xmlns:a16="http://schemas.microsoft.com/office/drawing/2014/main" id="{8E1EE483-CAF3-421E-A5BA-69C2AFCEA09D}"/>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03" name="テキスト ボックス 302">
          <a:extLst>
            <a:ext uri="{FF2B5EF4-FFF2-40B4-BE49-F238E27FC236}">
              <a16:creationId xmlns:a16="http://schemas.microsoft.com/office/drawing/2014/main" id="{A2B308C2-2E1D-4E44-9DEB-190A84C8B8C9}"/>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04" name="直線コネクタ 303">
          <a:extLst>
            <a:ext uri="{FF2B5EF4-FFF2-40B4-BE49-F238E27FC236}">
              <a16:creationId xmlns:a16="http://schemas.microsoft.com/office/drawing/2014/main" id="{7F8C6B50-3E27-46FE-A8AD-CC9F7D1ED6B2}"/>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05" name="テキスト ボックス 304">
          <a:extLst>
            <a:ext uri="{FF2B5EF4-FFF2-40B4-BE49-F238E27FC236}">
              <a16:creationId xmlns:a16="http://schemas.microsoft.com/office/drawing/2014/main" id="{38F3EB5E-0164-4302-97D1-40E1A163F6DF}"/>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06" name="直線コネクタ 305">
          <a:extLst>
            <a:ext uri="{FF2B5EF4-FFF2-40B4-BE49-F238E27FC236}">
              <a16:creationId xmlns:a16="http://schemas.microsoft.com/office/drawing/2014/main" id="{6310FFEA-EDBD-42BB-AF3B-1AC366565678}"/>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07" name="テキスト ボックス 306">
          <a:extLst>
            <a:ext uri="{FF2B5EF4-FFF2-40B4-BE49-F238E27FC236}">
              <a16:creationId xmlns:a16="http://schemas.microsoft.com/office/drawing/2014/main" id="{28A858CB-C9A8-49D2-A952-298736C72173}"/>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8" name="直線コネクタ 307">
          <a:extLst>
            <a:ext uri="{FF2B5EF4-FFF2-40B4-BE49-F238E27FC236}">
              <a16:creationId xmlns:a16="http://schemas.microsoft.com/office/drawing/2014/main" id="{9929BA56-FFF9-45C3-8811-95C9E01C6A9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9" name="テキスト ボックス 308">
          <a:extLst>
            <a:ext uri="{FF2B5EF4-FFF2-40B4-BE49-F238E27FC236}">
              <a16:creationId xmlns:a16="http://schemas.microsoft.com/office/drawing/2014/main" id="{97B7B262-05A3-43A5-BCF0-3A2D4C3C8ED7}"/>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0" name="【公営住宅】&#10;一人当たり面積グラフ枠">
          <a:extLst>
            <a:ext uri="{FF2B5EF4-FFF2-40B4-BE49-F238E27FC236}">
              <a16:creationId xmlns:a16="http://schemas.microsoft.com/office/drawing/2014/main" id="{3E04FFCF-8BBD-4DBE-B781-A49EDB5FE486}"/>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311" name="直線コネクタ 310">
          <a:extLst>
            <a:ext uri="{FF2B5EF4-FFF2-40B4-BE49-F238E27FC236}">
              <a16:creationId xmlns:a16="http://schemas.microsoft.com/office/drawing/2014/main" id="{A43F9AB1-BAE1-4498-93F4-C80A4B3EB79C}"/>
            </a:ext>
          </a:extLst>
        </xdr:cNvPr>
        <xdr:cNvCxnSpPr/>
      </xdr:nvCxnSpPr>
      <xdr:spPr>
        <a:xfrm flipV="1">
          <a:off x="9219565" y="13067904"/>
          <a:ext cx="0" cy="1371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312" name="【公営住宅】&#10;一人当たり面積最小値テキスト">
          <a:extLst>
            <a:ext uri="{FF2B5EF4-FFF2-40B4-BE49-F238E27FC236}">
              <a16:creationId xmlns:a16="http://schemas.microsoft.com/office/drawing/2014/main" id="{D83BB247-5691-48DA-A150-5945B028CD65}"/>
            </a:ext>
          </a:extLst>
        </xdr:cNvPr>
        <xdr:cNvSpPr txBox="1"/>
      </xdr:nvSpPr>
      <xdr:spPr>
        <a:xfrm>
          <a:off x="9258300" y="1444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313" name="直線コネクタ 312">
          <a:extLst>
            <a:ext uri="{FF2B5EF4-FFF2-40B4-BE49-F238E27FC236}">
              <a16:creationId xmlns:a16="http://schemas.microsoft.com/office/drawing/2014/main" id="{CA380F6E-67F6-4F12-832E-3CA963FE93A1}"/>
            </a:ext>
          </a:extLst>
        </xdr:cNvPr>
        <xdr:cNvCxnSpPr/>
      </xdr:nvCxnSpPr>
      <xdr:spPr>
        <a:xfrm>
          <a:off x="9154160" y="144392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314" name="【公営住宅】&#10;一人当たり面積最大値テキスト">
          <a:extLst>
            <a:ext uri="{FF2B5EF4-FFF2-40B4-BE49-F238E27FC236}">
              <a16:creationId xmlns:a16="http://schemas.microsoft.com/office/drawing/2014/main" id="{77456727-31FB-4FAA-B2A2-1502304C2BB2}"/>
            </a:ext>
          </a:extLst>
        </xdr:cNvPr>
        <xdr:cNvSpPr txBox="1"/>
      </xdr:nvSpPr>
      <xdr:spPr>
        <a:xfrm>
          <a:off x="9258300" y="1284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315" name="直線コネクタ 314">
          <a:extLst>
            <a:ext uri="{FF2B5EF4-FFF2-40B4-BE49-F238E27FC236}">
              <a16:creationId xmlns:a16="http://schemas.microsoft.com/office/drawing/2014/main" id="{D3091E25-5A6C-45C5-963B-BF20BFD1F748}"/>
            </a:ext>
          </a:extLst>
        </xdr:cNvPr>
        <xdr:cNvCxnSpPr/>
      </xdr:nvCxnSpPr>
      <xdr:spPr>
        <a:xfrm>
          <a:off x="9154160" y="13067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171020</xdr:rowOff>
    </xdr:from>
    <xdr:ext cx="469744" cy="259045"/>
    <xdr:sp macro="" textlink="">
      <xdr:nvSpPr>
        <xdr:cNvPr id="316" name="【公営住宅】&#10;一人当たり面積平均値テキスト">
          <a:extLst>
            <a:ext uri="{FF2B5EF4-FFF2-40B4-BE49-F238E27FC236}">
              <a16:creationId xmlns:a16="http://schemas.microsoft.com/office/drawing/2014/main" id="{94FE4668-99D6-4412-A691-0444379B9922}"/>
            </a:ext>
          </a:extLst>
        </xdr:cNvPr>
        <xdr:cNvSpPr txBox="1"/>
      </xdr:nvSpPr>
      <xdr:spPr>
        <a:xfrm>
          <a:off x="9258300" y="14085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317" name="フローチャート: 判断 316">
          <a:extLst>
            <a:ext uri="{FF2B5EF4-FFF2-40B4-BE49-F238E27FC236}">
              <a16:creationId xmlns:a16="http://schemas.microsoft.com/office/drawing/2014/main" id="{ACAED074-1B95-41F4-8382-3BFB998CA74F}"/>
            </a:ext>
          </a:extLst>
        </xdr:cNvPr>
        <xdr:cNvSpPr/>
      </xdr:nvSpPr>
      <xdr:spPr>
        <a:xfrm>
          <a:off x="9192260" y="14229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318" name="フローチャート: 判断 317">
          <a:extLst>
            <a:ext uri="{FF2B5EF4-FFF2-40B4-BE49-F238E27FC236}">
              <a16:creationId xmlns:a16="http://schemas.microsoft.com/office/drawing/2014/main" id="{F6143B65-53D8-4E4C-BD78-42054E35971C}"/>
            </a:ext>
          </a:extLst>
        </xdr:cNvPr>
        <xdr:cNvSpPr/>
      </xdr:nvSpPr>
      <xdr:spPr>
        <a:xfrm>
          <a:off x="8445500" y="142346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319" name="フローチャート: 判断 318">
          <a:extLst>
            <a:ext uri="{FF2B5EF4-FFF2-40B4-BE49-F238E27FC236}">
              <a16:creationId xmlns:a16="http://schemas.microsoft.com/office/drawing/2014/main" id="{75310302-7145-4698-8483-320CA68C8327}"/>
            </a:ext>
          </a:extLst>
        </xdr:cNvPr>
        <xdr:cNvSpPr/>
      </xdr:nvSpPr>
      <xdr:spPr>
        <a:xfrm>
          <a:off x="7670800" y="14229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121946</xdr:rowOff>
    </xdr:from>
    <xdr:to>
      <xdr:col>41</xdr:col>
      <xdr:colOff>101600</xdr:colOff>
      <xdr:row>85</xdr:row>
      <xdr:rowOff>52096</xdr:rowOff>
    </xdr:to>
    <xdr:sp macro="" textlink="">
      <xdr:nvSpPr>
        <xdr:cNvPr id="320" name="フローチャート: 判断 319">
          <a:extLst>
            <a:ext uri="{FF2B5EF4-FFF2-40B4-BE49-F238E27FC236}">
              <a16:creationId xmlns:a16="http://schemas.microsoft.com/office/drawing/2014/main" id="{97B66AA1-4BAD-4ED8-9294-E837BEF1BD14}"/>
            </a:ext>
          </a:extLst>
        </xdr:cNvPr>
        <xdr:cNvSpPr/>
      </xdr:nvSpPr>
      <xdr:spPr>
        <a:xfrm>
          <a:off x="6873240" y="142037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134107</xdr:rowOff>
    </xdr:from>
    <xdr:to>
      <xdr:col>36</xdr:col>
      <xdr:colOff>165100</xdr:colOff>
      <xdr:row>85</xdr:row>
      <xdr:rowOff>64257</xdr:rowOff>
    </xdr:to>
    <xdr:sp macro="" textlink="">
      <xdr:nvSpPr>
        <xdr:cNvPr id="321" name="フローチャート: 判断 320">
          <a:extLst>
            <a:ext uri="{FF2B5EF4-FFF2-40B4-BE49-F238E27FC236}">
              <a16:creationId xmlns:a16="http://schemas.microsoft.com/office/drawing/2014/main" id="{63D7F0D4-5224-4725-BC9C-71AE6B01B122}"/>
            </a:ext>
          </a:extLst>
        </xdr:cNvPr>
        <xdr:cNvSpPr/>
      </xdr:nvSpPr>
      <xdr:spPr>
        <a:xfrm>
          <a:off x="6098540" y="14215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3599877D-78D0-4912-9BCB-37C2A14F85E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3" name="テキスト ボックス 322">
          <a:extLst>
            <a:ext uri="{FF2B5EF4-FFF2-40B4-BE49-F238E27FC236}">
              <a16:creationId xmlns:a16="http://schemas.microsoft.com/office/drawing/2014/main" id="{FFCD32B4-D382-48EE-AC9B-AE6D03B0733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52D6C62C-DAD3-46DB-912A-BA772926B8CA}"/>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E3166838-E8D7-446D-BBAD-06FD587CC524}"/>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543AA697-AD08-4F7C-BAF2-C390FBF5D54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53457</xdr:rowOff>
    </xdr:from>
    <xdr:to>
      <xdr:col>55</xdr:col>
      <xdr:colOff>50800</xdr:colOff>
      <xdr:row>85</xdr:row>
      <xdr:rowOff>155057</xdr:rowOff>
    </xdr:to>
    <xdr:sp macro="" textlink="">
      <xdr:nvSpPr>
        <xdr:cNvPr id="327" name="楕円 326">
          <a:extLst>
            <a:ext uri="{FF2B5EF4-FFF2-40B4-BE49-F238E27FC236}">
              <a16:creationId xmlns:a16="http://schemas.microsoft.com/office/drawing/2014/main" id="{E5B49382-4CB9-4433-93C2-6042712383C9}"/>
            </a:ext>
          </a:extLst>
        </xdr:cNvPr>
        <xdr:cNvSpPr/>
      </xdr:nvSpPr>
      <xdr:spPr>
        <a:xfrm>
          <a:off x="9192260" y="143028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139834</xdr:rowOff>
    </xdr:from>
    <xdr:ext cx="469744" cy="259045"/>
    <xdr:sp macro="" textlink="">
      <xdr:nvSpPr>
        <xdr:cNvPr id="328" name="【公営住宅】&#10;一人当たり面積該当値テキスト">
          <a:extLst>
            <a:ext uri="{FF2B5EF4-FFF2-40B4-BE49-F238E27FC236}">
              <a16:creationId xmlns:a16="http://schemas.microsoft.com/office/drawing/2014/main" id="{B461F9A1-1F81-43DC-A576-868F728DE100}"/>
            </a:ext>
          </a:extLst>
        </xdr:cNvPr>
        <xdr:cNvSpPr txBox="1"/>
      </xdr:nvSpPr>
      <xdr:spPr>
        <a:xfrm>
          <a:off x="9258300" y="1422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33066</xdr:rowOff>
    </xdr:from>
    <xdr:to>
      <xdr:col>50</xdr:col>
      <xdr:colOff>165100</xdr:colOff>
      <xdr:row>85</xdr:row>
      <xdr:rowOff>134666</xdr:rowOff>
    </xdr:to>
    <xdr:sp macro="" textlink="">
      <xdr:nvSpPr>
        <xdr:cNvPr id="329" name="楕円 328">
          <a:extLst>
            <a:ext uri="{FF2B5EF4-FFF2-40B4-BE49-F238E27FC236}">
              <a16:creationId xmlns:a16="http://schemas.microsoft.com/office/drawing/2014/main" id="{99840A0A-EC47-4D9C-8ED2-313E341A7A8F}"/>
            </a:ext>
          </a:extLst>
        </xdr:cNvPr>
        <xdr:cNvSpPr/>
      </xdr:nvSpPr>
      <xdr:spPr>
        <a:xfrm>
          <a:off x="8445500" y="1428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83866</xdr:rowOff>
    </xdr:from>
    <xdr:to>
      <xdr:col>55</xdr:col>
      <xdr:colOff>0</xdr:colOff>
      <xdr:row>85</xdr:row>
      <xdr:rowOff>104257</xdr:rowOff>
    </xdr:to>
    <xdr:cxnSp macro="">
      <xdr:nvCxnSpPr>
        <xdr:cNvPr id="330" name="直線コネクタ 329">
          <a:extLst>
            <a:ext uri="{FF2B5EF4-FFF2-40B4-BE49-F238E27FC236}">
              <a16:creationId xmlns:a16="http://schemas.microsoft.com/office/drawing/2014/main" id="{AB2B0BE1-B755-4A5F-BE3C-266B9C40F5A6}"/>
            </a:ext>
          </a:extLst>
        </xdr:cNvPr>
        <xdr:cNvCxnSpPr/>
      </xdr:nvCxnSpPr>
      <xdr:spPr>
        <a:xfrm>
          <a:off x="8496300" y="14333266"/>
          <a:ext cx="7239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62190</xdr:rowOff>
    </xdr:from>
    <xdr:to>
      <xdr:col>46</xdr:col>
      <xdr:colOff>38100</xdr:colOff>
      <xdr:row>85</xdr:row>
      <xdr:rowOff>163790</xdr:rowOff>
    </xdr:to>
    <xdr:sp macro="" textlink="">
      <xdr:nvSpPr>
        <xdr:cNvPr id="331" name="楕円 330">
          <a:extLst>
            <a:ext uri="{FF2B5EF4-FFF2-40B4-BE49-F238E27FC236}">
              <a16:creationId xmlns:a16="http://schemas.microsoft.com/office/drawing/2014/main" id="{D6081567-109F-41CA-A99A-FDB992600E1A}"/>
            </a:ext>
          </a:extLst>
        </xdr:cNvPr>
        <xdr:cNvSpPr/>
      </xdr:nvSpPr>
      <xdr:spPr>
        <a:xfrm>
          <a:off x="7670800" y="143115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83866</xdr:rowOff>
    </xdr:from>
    <xdr:to>
      <xdr:col>50</xdr:col>
      <xdr:colOff>114300</xdr:colOff>
      <xdr:row>85</xdr:row>
      <xdr:rowOff>112990</xdr:rowOff>
    </xdr:to>
    <xdr:cxnSp macro="">
      <xdr:nvCxnSpPr>
        <xdr:cNvPr id="332" name="直線コネクタ 331">
          <a:extLst>
            <a:ext uri="{FF2B5EF4-FFF2-40B4-BE49-F238E27FC236}">
              <a16:creationId xmlns:a16="http://schemas.microsoft.com/office/drawing/2014/main" id="{8A63FEED-CC1C-4D85-8D82-AAD81F8EAC6F}"/>
            </a:ext>
          </a:extLst>
        </xdr:cNvPr>
        <xdr:cNvCxnSpPr/>
      </xdr:nvCxnSpPr>
      <xdr:spPr>
        <a:xfrm flipV="1">
          <a:off x="7713980" y="14333266"/>
          <a:ext cx="782320" cy="29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99530</xdr:rowOff>
    </xdr:from>
    <xdr:ext cx="469744" cy="259045"/>
    <xdr:sp macro="" textlink="">
      <xdr:nvSpPr>
        <xdr:cNvPr id="333" name="n_1aveValue【公営住宅】&#10;一人当たり面積">
          <a:extLst>
            <a:ext uri="{FF2B5EF4-FFF2-40B4-BE49-F238E27FC236}">
              <a16:creationId xmlns:a16="http://schemas.microsoft.com/office/drawing/2014/main" id="{EC5E197D-1D04-452F-A9AD-9F480B378FFB}"/>
            </a:ext>
          </a:extLst>
        </xdr:cNvPr>
        <xdr:cNvSpPr txBox="1"/>
      </xdr:nvSpPr>
      <xdr:spPr>
        <a:xfrm>
          <a:off x="8271587" y="140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94775</xdr:rowOff>
    </xdr:from>
    <xdr:ext cx="469744" cy="259045"/>
    <xdr:sp macro="" textlink="">
      <xdr:nvSpPr>
        <xdr:cNvPr id="334" name="n_2aveValue【公営住宅】&#10;一人当たり面積">
          <a:extLst>
            <a:ext uri="{FF2B5EF4-FFF2-40B4-BE49-F238E27FC236}">
              <a16:creationId xmlns:a16="http://schemas.microsoft.com/office/drawing/2014/main" id="{470CE412-F8BD-43A8-BA88-19A86AEA3EBE}"/>
            </a:ext>
          </a:extLst>
        </xdr:cNvPr>
        <xdr:cNvSpPr txBox="1"/>
      </xdr:nvSpPr>
      <xdr:spPr>
        <a:xfrm>
          <a:off x="7509587" y="1400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68623</xdr:rowOff>
    </xdr:from>
    <xdr:ext cx="469744" cy="259045"/>
    <xdr:sp macro="" textlink="">
      <xdr:nvSpPr>
        <xdr:cNvPr id="335" name="n_3aveValue【公営住宅】&#10;一人当たり面積">
          <a:extLst>
            <a:ext uri="{FF2B5EF4-FFF2-40B4-BE49-F238E27FC236}">
              <a16:creationId xmlns:a16="http://schemas.microsoft.com/office/drawing/2014/main" id="{462EFDC2-E7EE-4EE7-8697-DBF26687FAA3}"/>
            </a:ext>
          </a:extLst>
        </xdr:cNvPr>
        <xdr:cNvSpPr txBox="1"/>
      </xdr:nvSpPr>
      <xdr:spPr>
        <a:xfrm>
          <a:off x="6712027" y="1398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80784</xdr:rowOff>
    </xdr:from>
    <xdr:ext cx="469744" cy="259045"/>
    <xdr:sp macro="" textlink="">
      <xdr:nvSpPr>
        <xdr:cNvPr id="336" name="n_4aveValue【公営住宅】&#10;一人当たり面積">
          <a:extLst>
            <a:ext uri="{FF2B5EF4-FFF2-40B4-BE49-F238E27FC236}">
              <a16:creationId xmlns:a16="http://schemas.microsoft.com/office/drawing/2014/main" id="{53D5CD96-5846-48C0-85C4-0146EB7CA4CB}"/>
            </a:ext>
          </a:extLst>
        </xdr:cNvPr>
        <xdr:cNvSpPr txBox="1"/>
      </xdr:nvSpPr>
      <xdr:spPr>
        <a:xfrm>
          <a:off x="5937327" y="1399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125793</xdr:rowOff>
    </xdr:from>
    <xdr:ext cx="469744" cy="259045"/>
    <xdr:sp macro="" textlink="">
      <xdr:nvSpPr>
        <xdr:cNvPr id="337" name="n_1mainValue【公営住宅】&#10;一人当たり面積">
          <a:extLst>
            <a:ext uri="{FF2B5EF4-FFF2-40B4-BE49-F238E27FC236}">
              <a16:creationId xmlns:a16="http://schemas.microsoft.com/office/drawing/2014/main" id="{5398C4DA-8B36-4885-BB2C-B3A6DFF8E763}"/>
            </a:ext>
          </a:extLst>
        </xdr:cNvPr>
        <xdr:cNvSpPr txBox="1"/>
      </xdr:nvSpPr>
      <xdr:spPr>
        <a:xfrm>
          <a:off x="8271587" y="14375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154917</xdr:rowOff>
    </xdr:from>
    <xdr:ext cx="469744" cy="259045"/>
    <xdr:sp macro="" textlink="">
      <xdr:nvSpPr>
        <xdr:cNvPr id="338" name="n_2mainValue【公営住宅】&#10;一人当たり面積">
          <a:extLst>
            <a:ext uri="{FF2B5EF4-FFF2-40B4-BE49-F238E27FC236}">
              <a16:creationId xmlns:a16="http://schemas.microsoft.com/office/drawing/2014/main" id="{485F8EE1-2A27-4FCB-B245-8764EE09E2C9}"/>
            </a:ext>
          </a:extLst>
        </xdr:cNvPr>
        <xdr:cNvSpPr txBox="1"/>
      </xdr:nvSpPr>
      <xdr:spPr>
        <a:xfrm>
          <a:off x="7509587" y="1440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9" name="正方形/長方形 338">
          <a:extLst>
            <a:ext uri="{FF2B5EF4-FFF2-40B4-BE49-F238E27FC236}">
              <a16:creationId xmlns:a16="http://schemas.microsoft.com/office/drawing/2014/main" id="{AC142F17-F70E-4BE4-981B-AEB789418A9F}"/>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0" name="正方形/長方形 339">
          <a:extLst>
            <a:ext uri="{FF2B5EF4-FFF2-40B4-BE49-F238E27FC236}">
              <a16:creationId xmlns:a16="http://schemas.microsoft.com/office/drawing/2014/main" id="{77FF22B9-90C8-4E77-9C9D-6BB678783C3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1" name="正方形/長方形 340">
          <a:extLst>
            <a:ext uri="{FF2B5EF4-FFF2-40B4-BE49-F238E27FC236}">
              <a16:creationId xmlns:a16="http://schemas.microsoft.com/office/drawing/2014/main" id="{423E9420-3742-4057-BC96-E96EC130F45C}"/>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2" name="正方形/長方形 341">
          <a:extLst>
            <a:ext uri="{FF2B5EF4-FFF2-40B4-BE49-F238E27FC236}">
              <a16:creationId xmlns:a16="http://schemas.microsoft.com/office/drawing/2014/main" id="{90B815F1-104C-48F3-A37E-8F6B679A650A}"/>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3" name="正方形/長方形 342">
          <a:extLst>
            <a:ext uri="{FF2B5EF4-FFF2-40B4-BE49-F238E27FC236}">
              <a16:creationId xmlns:a16="http://schemas.microsoft.com/office/drawing/2014/main" id="{DD536CB4-013C-42F0-B956-505CF2F2CBA5}"/>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4" name="正方形/長方形 343">
          <a:extLst>
            <a:ext uri="{FF2B5EF4-FFF2-40B4-BE49-F238E27FC236}">
              <a16:creationId xmlns:a16="http://schemas.microsoft.com/office/drawing/2014/main" id="{40957BF1-DD5B-4B90-BB71-F9F86A90EED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5" name="正方形/長方形 344">
          <a:extLst>
            <a:ext uri="{FF2B5EF4-FFF2-40B4-BE49-F238E27FC236}">
              <a16:creationId xmlns:a16="http://schemas.microsoft.com/office/drawing/2014/main" id="{9F9A2634-3234-4C00-9686-1375FC2BF14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6" name="正方形/長方形 345">
          <a:extLst>
            <a:ext uri="{FF2B5EF4-FFF2-40B4-BE49-F238E27FC236}">
              <a16:creationId xmlns:a16="http://schemas.microsoft.com/office/drawing/2014/main" id="{2BD89AC2-C785-477D-8796-71C833EC2528}"/>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7" name="正方形/長方形 346">
          <a:extLst>
            <a:ext uri="{FF2B5EF4-FFF2-40B4-BE49-F238E27FC236}">
              <a16:creationId xmlns:a16="http://schemas.microsoft.com/office/drawing/2014/main" id="{9D1D0B42-D5B7-4A2C-89F6-5D5D2481B6B6}"/>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8" name="正方形/長方形 347">
          <a:extLst>
            <a:ext uri="{FF2B5EF4-FFF2-40B4-BE49-F238E27FC236}">
              <a16:creationId xmlns:a16="http://schemas.microsoft.com/office/drawing/2014/main" id="{7B8D5228-D3AD-4D85-BA7F-BAFA45B6134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9" name="正方形/長方形 348">
          <a:extLst>
            <a:ext uri="{FF2B5EF4-FFF2-40B4-BE49-F238E27FC236}">
              <a16:creationId xmlns:a16="http://schemas.microsoft.com/office/drawing/2014/main" id="{5C2DA613-8BBA-41CF-BA59-FEE683B87CCD}"/>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0" name="正方形/長方形 349">
          <a:extLst>
            <a:ext uri="{FF2B5EF4-FFF2-40B4-BE49-F238E27FC236}">
              <a16:creationId xmlns:a16="http://schemas.microsoft.com/office/drawing/2014/main" id="{F542D2D4-9E52-47AD-AD91-A46A85011AF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1" name="正方形/長方形 350">
          <a:extLst>
            <a:ext uri="{FF2B5EF4-FFF2-40B4-BE49-F238E27FC236}">
              <a16:creationId xmlns:a16="http://schemas.microsoft.com/office/drawing/2014/main" id="{143D740E-0481-478C-864A-BDF581FF5401}"/>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2" name="正方形/長方形 351">
          <a:extLst>
            <a:ext uri="{FF2B5EF4-FFF2-40B4-BE49-F238E27FC236}">
              <a16:creationId xmlns:a16="http://schemas.microsoft.com/office/drawing/2014/main" id="{F4F2380C-DD76-4B87-8D83-43A00CC49C6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3" name="正方形/長方形 352">
          <a:extLst>
            <a:ext uri="{FF2B5EF4-FFF2-40B4-BE49-F238E27FC236}">
              <a16:creationId xmlns:a16="http://schemas.microsoft.com/office/drawing/2014/main" id="{9C358A34-4E50-4A22-BA03-1D82A664A3B1}"/>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4" name="正方形/長方形 353">
          <a:extLst>
            <a:ext uri="{FF2B5EF4-FFF2-40B4-BE49-F238E27FC236}">
              <a16:creationId xmlns:a16="http://schemas.microsoft.com/office/drawing/2014/main" id="{E9896F0F-D079-4EB0-ABFA-651D492867F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5" name="正方形/長方形 354">
          <a:extLst>
            <a:ext uri="{FF2B5EF4-FFF2-40B4-BE49-F238E27FC236}">
              <a16:creationId xmlns:a16="http://schemas.microsoft.com/office/drawing/2014/main" id="{E96FA425-2AA0-45AC-8808-79C5C0768E1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6" name="正方形/長方形 355">
          <a:extLst>
            <a:ext uri="{FF2B5EF4-FFF2-40B4-BE49-F238E27FC236}">
              <a16:creationId xmlns:a16="http://schemas.microsoft.com/office/drawing/2014/main" id="{A122F9EE-51B6-4F64-A0B0-886AC4FA36A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7" name="正方形/長方形 356">
          <a:extLst>
            <a:ext uri="{FF2B5EF4-FFF2-40B4-BE49-F238E27FC236}">
              <a16:creationId xmlns:a16="http://schemas.microsoft.com/office/drawing/2014/main" id="{DF0A2450-AE22-4B30-976A-2FA857620BB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8" name="正方形/長方形 357">
          <a:extLst>
            <a:ext uri="{FF2B5EF4-FFF2-40B4-BE49-F238E27FC236}">
              <a16:creationId xmlns:a16="http://schemas.microsoft.com/office/drawing/2014/main" id="{9F991584-38C8-4AEC-90CA-11FCD6914127}"/>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9" name="正方形/長方形 358">
          <a:extLst>
            <a:ext uri="{FF2B5EF4-FFF2-40B4-BE49-F238E27FC236}">
              <a16:creationId xmlns:a16="http://schemas.microsoft.com/office/drawing/2014/main" id="{E488137D-0282-4DF4-9DD2-35FFB30A2EF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0" name="正方形/長方形 359">
          <a:extLst>
            <a:ext uri="{FF2B5EF4-FFF2-40B4-BE49-F238E27FC236}">
              <a16:creationId xmlns:a16="http://schemas.microsoft.com/office/drawing/2014/main" id="{14669965-11C4-4F2E-B1FB-6624309B4A4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1" name="正方形/長方形 360">
          <a:extLst>
            <a:ext uri="{FF2B5EF4-FFF2-40B4-BE49-F238E27FC236}">
              <a16:creationId xmlns:a16="http://schemas.microsoft.com/office/drawing/2014/main" id="{A133E4DE-79F7-4B82-A72D-F09184B00CD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2" name="正方形/長方形 361">
          <a:extLst>
            <a:ext uri="{FF2B5EF4-FFF2-40B4-BE49-F238E27FC236}">
              <a16:creationId xmlns:a16="http://schemas.microsoft.com/office/drawing/2014/main" id="{17368F9D-7CFD-47DC-9AB6-835AC975C22D}"/>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63" name="正方形/長方形 362">
          <a:extLst>
            <a:ext uri="{FF2B5EF4-FFF2-40B4-BE49-F238E27FC236}">
              <a16:creationId xmlns:a16="http://schemas.microsoft.com/office/drawing/2014/main" id="{BAA45179-8A11-4D1C-929A-32BBA9F8C412}"/>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4" name="正方形/長方形 363">
          <a:extLst>
            <a:ext uri="{FF2B5EF4-FFF2-40B4-BE49-F238E27FC236}">
              <a16:creationId xmlns:a16="http://schemas.microsoft.com/office/drawing/2014/main" id="{75970029-59BF-47B9-9FF1-C05AD759D33D}"/>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5" name="正方形/長方形 364">
          <a:extLst>
            <a:ext uri="{FF2B5EF4-FFF2-40B4-BE49-F238E27FC236}">
              <a16:creationId xmlns:a16="http://schemas.microsoft.com/office/drawing/2014/main" id="{EB799249-8001-4CF5-8E0E-BB9C301B54F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6" name="正方形/長方形 365">
          <a:extLst>
            <a:ext uri="{FF2B5EF4-FFF2-40B4-BE49-F238E27FC236}">
              <a16:creationId xmlns:a16="http://schemas.microsoft.com/office/drawing/2014/main" id="{AC541EAA-BE80-4D7A-ACFB-A1C0AA30528C}"/>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7" name="正方形/長方形 366">
          <a:extLst>
            <a:ext uri="{FF2B5EF4-FFF2-40B4-BE49-F238E27FC236}">
              <a16:creationId xmlns:a16="http://schemas.microsoft.com/office/drawing/2014/main" id="{CB234F29-9877-4920-8807-B3BA002BCAD6}"/>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8" name="正方形/長方形 367">
          <a:extLst>
            <a:ext uri="{FF2B5EF4-FFF2-40B4-BE49-F238E27FC236}">
              <a16:creationId xmlns:a16="http://schemas.microsoft.com/office/drawing/2014/main" id="{0F93AF66-6DB4-4883-81DC-6A33473EDDF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9" name="正方形/長方形 368">
          <a:extLst>
            <a:ext uri="{FF2B5EF4-FFF2-40B4-BE49-F238E27FC236}">
              <a16:creationId xmlns:a16="http://schemas.microsoft.com/office/drawing/2014/main" id="{65F69461-17C2-4841-89F2-C619598C3B7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0" name="正方形/長方形 369">
          <a:extLst>
            <a:ext uri="{FF2B5EF4-FFF2-40B4-BE49-F238E27FC236}">
              <a16:creationId xmlns:a16="http://schemas.microsoft.com/office/drawing/2014/main" id="{588DB192-F8EF-4EC4-A77B-6A256A05504A}"/>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71" name="正方形/長方形 370">
          <a:extLst>
            <a:ext uri="{FF2B5EF4-FFF2-40B4-BE49-F238E27FC236}">
              <a16:creationId xmlns:a16="http://schemas.microsoft.com/office/drawing/2014/main" id="{B04941C6-9CAB-463D-9284-7D939B0BDB8F}"/>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2" name="正方形/長方形 371">
          <a:extLst>
            <a:ext uri="{FF2B5EF4-FFF2-40B4-BE49-F238E27FC236}">
              <a16:creationId xmlns:a16="http://schemas.microsoft.com/office/drawing/2014/main" id="{5F54EC36-DEA4-4F36-B039-034537DBEC29}"/>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3" name="正方形/長方形 372">
          <a:extLst>
            <a:ext uri="{FF2B5EF4-FFF2-40B4-BE49-F238E27FC236}">
              <a16:creationId xmlns:a16="http://schemas.microsoft.com/office/drawing/2014/main" id="{FD65C6CC-AF81-44D4-AC2D-677F03EB9FA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74" name="正方形/長方形 373">
          <a:extLst>
            <a:ext uri="{FF2B5EF4-FFF2-40B4-BE49-F238E27FC236}">
              <a16:creationId xmlns:a16="http://schemas.microsoft.com/office/drawing/2014/main" id="{5D10DE32-35E0-460E-AF0C-AE2BC73F34CC}"/>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75" name="正方形/長方形 374">
          <a:extLst>
            <a:ext uri="{FF2B5EF4-FFF2-40B4-BE49-F238E27FC236}">
              <a16:creationId xmlns:a16="http://schemas.microsoft.com/office/drawing/2014/main" id="{25042947-2CF3-4E68-AED0-EF79BEFC438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76" name="正方形/長方形 375">
          <a:extLst>
            <a:ext uri="{FF2B5EF4-FFF2-40B4-BE49-F238E27FC236}">
              <a16:creationId xmlns:a16="http://schemas.microsoft.com/office/drawing/2014/main" id="{556FD6D1-523C-4416-AC35-CD88F44AA6E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77" name="正方形/長方形 376">
          <a:extLst>
            <a:ext uri="{FF2B5EF4-FFF2-40B4-BE49-F238E27FC236}">
              <a16:creationId xmlns:a16="http://schemas.microsoft.com/office/drawing/2014/main" id="{C4FE863C-F6B7-45BD-8BDB-10D662C4B4C4}"/>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78" name="正方形/長方形 377">
          <a:extLst>
            <a:ext uri="{FF2B5EF4-FFF2-40B4-BE49-F238E27FC236}">
              <a16:creationId xmlns:a16="http://schemas.microsoft.com/office/drawing/2014/main" id="{AEDFFEC5-8D66-4823-A040-931243B3936C}"/>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79" name="テキスト ボックス 378">
          <a:extLst>
            <a:ext uri="{FF2B5EF4-FFF2-40B4-BE49-F238E27FC236}">
              <a16:creationId xmlns:a16="http://schemas.microsoft.com/office/drawing/2014/main" id="{32CD39F4-7F63-4C2E-8166-ADB0F579B203}"/>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0" name="直線コネクタ 379">
          <a:extLst>
            <a:ext uri="{FF2B5EF4-FFF2-40B4-BE49-F238E27FC236}">
              <a16:creationId xmlns:a16="http://schemas.microsoft.com/office/drawing/2014/main" id="{DE440F26-8A8A-4891-915B-35A5128925A4}"/>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81" name="テキスト ボックス 380">
          <a:extLst>
            <a:ext uri="{FF2B5EF4-FFF2-40B4-BE49-F238E27FC236}">
              <a16:creationId xmlns:a16="http://schemas.microsoft.com/office/drawing/2014/main" id="{678D4227-9772-4948-9E12-73064BD80E5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82" name="直線コネクタ 381">
          <a:extLst>
            <a:ext uri="{FF2B5EF4-FFF2-40B4-BE49-F238E27FC236}">
              <a16:creationId xmlns:a16="http://schemas.microsoft.com/office/drawing/2014/main" id="{2746AED0-C1AC-436D-A8FB-0125BD65FA63}"/>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83" name="テキスト ボックス 382">
          <a:extLst>
            <a:ext uri="{FF2B5EF4-FFF2-40B4-BE49-F238E27FC236}">
              <a16:creationId xmlns:a16="http://schemas.microsoft.com/office/drawing/2014/main" id="{598A0232-C09D-4FD7-ACB9-A9F808873B2B}"/>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84" name="直線コネクタ 383">
          <a:extLst>
            <a:ext uri="{FF2B5EF4-FFF2-40B4-BE49-F238E27FC236}">
              <a16:creationId xmlns:a16="http://schemas.microsoft.com/office/drawing/2014/main" id="{991F379E-7D45-40A3-B77A-70DA9D34182B}"/>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85" name="テキスト ボックス 384">
          <a:extLst>
            <a:ext uri="{FF2B5EF4-FFF2-40B4-BE49-F238E27FC236}">
              <a16:creationId xmlns:a16="http://schemas.microsoft.com/office/drawing/2014/main" id="{9ED42B88-D651-47B9-A166-79EE47858D8B}"/>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86" name="直線コネクタ 385">
          <a:extLst>
            <a:ext uri="{FF2B5EF4-FFF2-40B4-BE49-F238E27FC236}">
              <a16:creationId xmlns:a16="http://schemas.microsoft.com/office/drawing/2014/main" id="{645C84CC-2AAD-4773-BA77-E0C4889D4FBF}"/>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87" name="テキスト ボックス 386">
          <a:extLst>
            <a:ext uri="{FF2B5EF4-FFF2-40B4-BE49-F238E27FC236}">
              <a16:creationId xmlns:a16="http://schemas.microsoft.com/office/drawing/2014/main" id="{804DF41D-4E62-406F-A3CC-E9CC07BF4142}"/>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88" name="直線コネクタ 387">
          <a:extLst>
            <a:ext uri="{FF2B5EF4-FFF2-40B4-BE49-F238E27FC236}">
              <a16:creationId xmlns:a16="http://schemas.microsoft.com/office/drawing/2014/main" id="{0F49CE12-C2A6-438C-8738-52998B7EB4F8}"/>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89" name="テキスト ボックス 388">
          <a:extLst>
            <a:ext uri="{FF2B5EF4-FFF2-40B4-BE49-F238E27FC236}">
              <a16:creationId xmlns:a16="http://schemas.microsoft.com/office/drawing/2014/main" id="{B17704C4-C0CA-4C36-BF9B-3644A2A71091}"/>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90" name="直線コネクタ 389">
          <a:extLst>
            <a:ext uri="{FF2B5EF4-FFF2-40B4-BE49-F238E27FC236}">
              <a16:creationId xmlns:a16="http://schemas.microsoft.com/office/drawing/2014/main" id="{F78A6D2E-BCFA-4799-B6B3-CA3E7A6B0307}"/>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91" name="テキスト ボックス 390">
          <a:extLst>
            <a:ext uri="{FF2B5EF4-FFF2-40B4-BE49-F238E27FC236}">
              <a16:creationId xmlns:a16="http://schemas.microsoft.com/office/drawing/2014/main" id="{3B85A884-2A18-4A06-9BB0-D2856F7C7668}"/>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2" name="直線コネクタ 391">
          <a:extLst>
            <a:ext uri="{FF2B5EF4-FFF2-40B4-BE49-F238E27FC236}">
              <a16:creationId xmlns:a16="http://schemas.microsoft.com/office/drawing/2014/main" id="{6A90B310-82D8-4E11-B618-A6F3319BCFE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93" name="テキスト ボックス 392">
          <a:extLst>
            <a:ext uri="{FF2B5EF4-FFF2-40B4-BE49-F238E27FC236}">
              <a16:creationId xmlns:a16="http://schemas.microsoft.com/office/drawing/2014/main" id="{9AF2088B-B8F4-424D-BEE7-6855B8A68B06}"/>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94" name="【学校施設】&#10;有形固定資産減価償却率グラフ枠">
          <a:extLst>
            <a:ext uri="{FF2B5EF4-FFF2-40B4-BE49-F238E27FC236}">
              <a16:creationId xmlns:a16="http://schemas.microsoft.com/office/drawing/2014/main" id="{6A9FDEAB-1978-4DD4-B057-B65604004C22}"/>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395" name="直線コネクタ 394">
          <a:extLst>
            <a:ext uri="{FF2B5EF4-FFF2-40B4-BE49-F238E27FC236}">
              <a16:creationId xmlns:a16="http://schemas.microsoft.com/office/drawing/2014/main" id="{45669BBD-1EF0-4F14-AEAB-19F1460DB234}"/>
            </a:ext>
          </a:extLst>
        </xdr:cNvPr>
        <xdr:cNvCxnSpPr/>
      </xdr:nvCxnSpPr>
      <xdr:spPr>
        <a:xfrm flipV="1">
          <a:off x="14375764" y="946785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396" name="【学校施設】&#10;有形固定資産減価償却率最小値テキスト">
          <a:extLst>
            <a:ext uri="{FF2B5EF4-FFF2-40B4-BE49-F238E27FC236}">
              <a16:creationId xmlns:a16="http://schemas.microsoft.com/office/drawing/2014/main" id="{BBF6EA57-992E-4A09-A206-F2F84862E4A4}"/>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397" name="直線コネクタ 396">
          <a:extLst>
            <a:ext uri="{FF2B5EF4-FFF2-40B4-BE49-F238E27FC236}">
              <a16:creationId xmlns:a16="http://schemas.microsoft.com/office/drawing/2014/main" id="{47F5814A-760C-45EF-A294-0B2145ACDD87}"/>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398" name="【学校施設】&#10;有形固定資産減価償却率最大値テキスト">
          <a:extLst>
            <a:ext uri="{FF2B5EF4-FFF2-40B4-BE49-F238E27FC236}">
              <a16:creationId xmlns:a16="http://schemas.microsoft.com/office/drawing/2014/main" id="{2BCBB127-3F4F-47C6-AC88-154D03FF3017}"/>
            </a:ext>
          </a:extLst>
        </xdr:cNvPr>
        <xdr:cNvSpPr txBox="1"/>
      </xdr:nvSpPr>
      <xdr:spPr>
        <a:xfrm>
          <a:off x="14414500" y="924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399" name="直線コネクタ 398">
          <a:extLst>
            <a:ext uri="{FF2B5EF4-FFF2-40B4-BE49-F238E27FC236}">
              <a16:creationId xmlns:a16="http://schemas.microsoft.com/office/drawing/2014/main" id="{2BEE845B-198A-4172-8048-646ABC21D866}"/>
            </a:ext>
          </a:extLst>
        </xdr:cNvPr>
        <xdr:cNvCxnSpPr/>
      </xdr:nvCxnSpPr>
      <xdr:spPr>
        <a:xfrm>
          <a:off x="14287500" y="9467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34942</xdr:rowOff>
    </xdr:from>
    <xdr:ext cx="405111" cy="259045"/>
    <xdr:sp macro="" textlink="">
      <xdr:nvSpPr>
        <xdr:cNvPr id="400" name="【学校施設】&#10;有形固定資産減価償却率平均値テキスト">
          <a:extLst>
            <a:ext uri="{FF2B5EF4-FFF2-40B4-BE49-F238E27FC236}">
              <a16:creationId xmlns:a16="http://schemas.microsoft.com/office/drawing/2014/main" id="{0C5F138D-B2AC-4A21-B44B-C64F63171875}"/>
            </a:ext>
          </a:extLst>
        </xdr:cNvPr>
        <xdr:cNvSpPr txBox="1"/>
      </xdr:nvSpPr>
      <xdr:spPr>
        <a:xfrm>
          <a:off x="14414500" y="99257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401" name="フローチャート: 判断 400">
          <a:extLst>
            <a:ext uri="{FF2B5EF4-FFF2-40B4-BE49-F238E27FC236}">
              <a16:creationId xmlns:a16="http://schemas.microsoft.com/office/drawing/2014/main" id="{5CC4B88B-1D7D-445F-99DD-8A426936A4C3}"/>
            </a:ext>
          </a:extLst>
        </xdr:cNvPr>
        <xdr:cNvSpPr/>
      </xdr:nvSpPr>
      <xdr:spPr>
        <a:xfrm>
          <a:off x="14325600" y="100704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402" name="フローチャート: 判断 401">
          <a:extLst>
            <a:ext uri="{FF2B5EF4-FFF2-40B4-BE49-F238E27FC236}">
              <a16:creationId xmlns:a16="http://schemas.microsoft.com/office/drawing/2014/main" id="{57F92B32-3436-4B7C-B987-C1106AFC8840}"/>
            </a:ext>
          </a:extLst>
        </xdr:cNvPr>
        <xdr:cNvSpPr/>
      </xdr:nvSpPr>
      <xdr:spPr>
        <a:xfrm>
          <a:off x="13578840" y="10026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403" name="フローチャート: 判断 402">
          <a:extLst>
            <a:ext uri="{FF2B5EF4-FFF2-40B4-BE49-F238E27FC236}">
              <a16:creationId xmlns:a16="http://schemas.microsoft.com/office/drawing/2014/main" id="{4A3112BD-B43C-44CB-BDAA-4D6CB95F0C7A}"/>
            </a:ext>
          </a:extLst>
        </xdr:cNvPr>
        <xdr:cNvSpPr/>
      </xdr:nvSpPr>
      <xdr:spPr>
        <a:xfrm>
          <a:off x="12804140" y="1000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404" name="フローチャート: 判断 403">
          <a:extLst>
            <a:ext uri="{FF2B5EF4-FFF2-40B4-BE49-F238E27FC236}">
              <a16:creationId xmlns:a16="http://schemas.microsoft.com/office/drawing/2014/main" id="{E3B424BD-4295-4AEA-9111-15A357FC1F4E}"/>
            </a:ext>
          </a:extLst>
        </xdr:cNvPr>
        <xdr:cNvSpPr/>
      </xdr:nvSpPr>
      <xdr:spPr>
        <a:xfrm>
          <a:off x="12029440" y="10032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405" name="フローチャート: 判断 404">
          <a:extLst>
            <a:ext uri="{FF2B5EF4-FFF2-40B4-BE49-F238E27FC236}">
              <a16:creationId xmlns:a16="http://schemas.microsoft.com/office/drawing/2014/main" id="{EACFADC8-5486-424E-AA0C-A1EBE4C526A7}"/>
            </a:ext>
          </a:extLst>
        </xdr:cNvPr>
        <xdr:cNvSpPr/>
      </xdr:nvSpPr>
      <xdr:spPr>
        <a:xfrm>
          <a:off x="11231880" y="1000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06" name="テキスト ボックス 405">
          <a:extLst>
            <a:ext uri="{FF2B5EF4-FFF2-40B4-BE49-F238E27FC236}">
              <a16:creationId xmlns:a16="http://schemas.microsoft.com/office/drawing/2014/main" id="{EE5891FE-1598-4258-806F-9A4A7B99911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07" name="テキスト ボックス 406">
          <a:extLst>
            <a:ext uri="{FF2B5EF4-FFF2-40B4-BE49-F238E27FC236}">
              <a16:creationId xmlns:a16="http://schemas.microsoft.com/office/drawing/2014/main" id="{335E68E1-06DA-4B94-950D-8DBBD5D2C83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08" name="テキスト ボックス 407">
          <a:extLst>
            <a:ext uri="{FF2B5EF4-FFF2-40B4-BE49-F238E27FC236}">
              <a16:creationId xmlns:a16="http://schemas.microsoft.com/office/drawing/2014/main" id="{2B950334-E4AF-47E2-BC35-C42C7C118BBC}"/>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09" name="テキスト ボックス 408">
          <a:extLst>
            <a:ext uri="{FF2B5EF4-FFF2-40B4-BE49-F238E27FC236}">
              <a16:creationId xmlns:a16="http://schemas.microsoft.com/office/drawing/2014/main" id="{755CD9FB-CA72-4662-9F7D-EC23A956AFB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0" name="テキスト ボックス 409">
          <a:extLst>
            <a:ext uri="{FF2B5EF4-FFF2-40B4-BE49-F238E27FC236}">
              <a16:creationId xmlns:a16="http://schemas.microsoft.com/office/drawing/2014/main" id="{FF05499F-3A0F-4E3C-B350-9BEF5414B72A}"/>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168275</xdr:rowOff>
    </xdr:from>
    <xdr:to>
      <xdr:col>85</xdr:col>
      <xdr:colOff>177800</xdr:colOff>
      <xdr:row>61</xdr:row>
      <xdr:rowOff>98425</xdr:rowOff>
    </xdr:to>
    <xdr:sp macro="" textlink="">
      <xdr:nvSpPr>
        <xdr:cNvPr id="411" name="楕円 410">
          <a:extLst>
            <a:ext uri="{FF2B5EF4-FFF2-40B4-BE49-F238E27FC236}">
              <a16:creationId xmlns:a16="http://schemas.microsoft.com/office/drawing/2014/main" id="{B67C31FE-B21D-4285-B2FA-B5F6761673A5}"/>
            </a:ext>
          </a:extLst>
        </xdr:cNvPr>
        <xdr:cNvSpPr/>
      </xdr:nvSpPr>
      <xdr:spPr>
        <a:xfrm>
          <a:off x="14325600" y="102266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146702</xdr:rowOff>
    </xdr:from>
    <xdr:ext cx="405111" cy="259045"/>
    <xdr:sp macro="" textlink="">
      <xdr:nvSpPr>
        <xdr:cNvPr id="412" name="【学校施設】&#10;有形固定資産減価償却率該当値テキスト">
          <a:extLst>
            <a:ext uri="{FF2B5EF4-FFF2-40B4-BE49-F238E27FC236}">
              <a16:creationId xmlns:a16="http://schemas.microsoft.com/office/drawing/2014/main" id="{08C0832D-42DC-4F77-8008-B1BC99D34851}"/>
            </a:ext>
          </a:extLst>
        </xdr:cNvPr>
        <xdr:cNvSpPr txBox="1"/>
      </xdr:nvSpPr>
      <xdr:spPr>
        <a:xfrm>
          <a:off x="14414500" y="1020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130175</xdr:rowOff>
    </xdr:from>
    <xdr:to>
      <xdr:col>81</xdr:col>
      <xdr:colOff>101600</xdr:colOff>
      <xdr:row>61</xdr:row>
      <xdr:rowOff>60325</xdr:rowOff>
    </xdr:to>
    <xdr:sp macro="" textlink="">
      <xdr:nvSpPr>
        <xdr:cNvPr id="413" name="楕円 412">
          <a:extLst>
            <a:ext uri="{FF2B5EF4-FFF2-40B4-BE49-F238E27FC236}">
              <a16:creationId xmlns:a16="http://schemas.microsoft.com/office/drawing/2014/main" id="{7B6ED7B4-5AA0-4334-9BF8-B5028DF7C60A}"/>
            </a:ext>
          </a:extLst>
        </xdr:cNvPr>
        <xdr:cNvSpPr/>
      </xdr:nvSpPr>
      <xdr:spPr>
        <a:xfrm>
          <a:off x="13578840" y="101885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9525</xdr:rowOff>
    </xdr:from>
    <xdr:to>
      <xdr:col>85</xdr:col>
      <xdr:colOff>127000</xdr:colOff>
      <xdr:row>61</xdr:row>
      <xdr:rowOff>47625</xdr:rowOff>
    </xdr:to>
    <xdr:cxnSp macro="">
      <xdr:nvCxnSpPr>
        <xdr:cNvPr id="414" name="直線コネクタ 413">
          <a:extLst>
            <a:ext uri="{FF2B5EF4-FFF2-40B4-BE49-F238E27FC236}">
              <a16:creationId xmlns:a16="http://schemas.microsoft.com/office/drawing/2014/main" id="{53853569-68E0-4E47-B3F8-3179624B0325}"/>
            </a:ext>
          </a:extLst>
        </xdr:cNvPr>
        <xdr:cNvCxnSpPr/>
      </xdr:nvCxnSpPr>
      <xdr:spPr>
        <a:xfrm>
          <a:off x="13629640" y="10235565"/>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92075</xdr:rowOff>
    </xdr:from>
    <xdr:to>
      <xdr:col>76</xdr:col>
      <xdr:colOff>165100</xdr:colOff>
      <xdr:row>61</xdr:row>
      <xdr:rowOff>22225</xdr:rowOff>
    </xdr:to>
    <xdr:sp macro="" textlink="">
      <xdr:nvSpPr>
        <xdr:cNvPr id="415" name="楕円 414">
          <a:extLst>
            <a:ext uri="{FF2B5EF4-FFF2-40B4-BE49-F238E27FC236}">
              <a16:creationId xmlns:a16="http://schemas.microsoft.com/office/drawing/2014/main" id="{DB15403F-A2E1-4428-82C4-24DA102D89DC}"/>
            </a:ext>
          </a:extLst>
        </xdr:cNvPr>
        <xdr:cNvSpPr/>
      </xdr:nvSpPr>
      <xdr:spPr>
        <a:xfrm>
          <a:off x="12804140" y="10150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142875</xdr:rowOff>
    </xdr:from>
    <xdr:to>
      <xdr:col>81</xdr:col>
      <xdr:colOff>50800</xdr:colOff>
      <xdr:row>61</xdr:row>
      <xdr:rowOff>9525</xdr:rowOff>
    </xdr:to>
    <xdr:cxnSp macro="">
      <xdr:nvCxnSpPr>
        <xdr:cNvPr id="416" name="直線コネクタ 415">
          <a:extLst>
            <a:ext uri="{FF2B5EF4-FFF2-40B4-BE49-F238E27FC236}">
              <a16:creationId xmlns:a16="http://schemas.microsoft.com/office/drawing/2014/main" id="{B1463CAE-1A3B-4F64-860E-E324A61AD3C4}"/>
            </a:ext>
          </a:extLst>
        </xdr:cNvPr>
        <xdr:cNvCxnSpPr/>
      </xdr:nvCxnSpPr>
      <xdr:spPr>
        <a:xfrm>
          <a:off x="12854940" y="1020127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82567</xdr:rowOff>
    </xdr:from>
    <xdr:ext cx="405111" cy="259045"/>
    <xdr:sp macro="" textlink="">
      <xdr:nvSpPr>
        <xdr:cNvPr id="417" name="n_1aveValue【学校施設】&#10;有形固定資産減価償却率">
          <a:extLst>
            <a:ext uri="{FF2B5EF4-FFF2-40B4-BE49-F238E27FC236}">
              <a16:creationId xmlns:a16="http://schemas.microsoft.com/office/drawing/2014/main" id="{189AC55E-6F46-4589-B3A1-DA1AF9975EA1}"/>
            </a:ext>
          </a:extLst>
        </xdr:cNvPr>
        <xdr:cNvSpPr txBox="1"/>
      </xdr:nvSpPr>
      <xdr:spPr>
        <a:xfrm>
          <a:off x="134372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418" name="n_2aveValue【学校施設】&#10;有形固定資産減価償却率">
          <a:extLst>
            <a:ext uri="{FF2B5EF4-FFF2-40B4-BE49-F238E27FC236}">
              <a16:creationId xmlns:a16="http://schemas.microsoft.com/office/drawing/2014/main" id="{A00EAA05-1293-4947-BC7F-13ACA6DAB47B}"/>
            </a:ext>
          </a:extLst>
        </xdr:cNvPr>
        <xdr:cNvSpPr txBox="1"/>
      </xdr:nvSpPr>
      <xdr:spPr>
        <a:xfrm>
          <a:off x="126752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419" name="n_3aveValue【学校施設】&#10;有形固定資産減価償却率">
          <a:extLst>
            <a:ext uri="{FF2B5EF4-FFF2-40B4-BE49-F238E27FC236}">
              <a16:creationId xmlns:a16="http://schemas.microsoft.com/office/drawing/2014/main" id="{FDC4E1C9-9C9B-46EF-8EFD-35F6925522E4}"/>
            </a:ext>
          </a:extLst>
        </xdr:cNvPr>
        <xdr:cNvSpPr txBox="1"/>
      </xdr:nvSpPr>
      <xdr:spPr>
        <a:xfrm>
          <a:off x="119005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420" name="n_4aveValue【学校施設】&#10;有形固定資産減価償却率">
          <a:extLst>
            <a:ext uri="{FF2B5EF4-FFF2-40B4-BE49-F238E27FC236}">
              <a16:creationId xmlns:a16="http://schemas.microsoft.com/office/drawing/2014/main" id="{1A8A317F-651F-4030-86AB-34366BFEC98A}"/>
            </a:ext>
          </a:extLst>
        </xdr:cNvPr>
        <xdr:cNvSpPr txBox="1"/>
      </xdr:nvSpPr>
      <xdr:spPr>
        <a:xfrm>
          <a:off x="1110298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51452</xdr:rowOff>
    </xdr:from>
    <xdr:ext cx="405111" cy="259045"/>
    <xdr:sp macro="" textlink="">
      <xdr:nvSpPr>
        <xdr:cNvPr id="421" name="n_1mainValue【学校施設】&#10;有形固定資産減価償却率">
          <a:extLst>
            <a:ext uri="{FF2B5EF4-FFF2-40B4-BE49-F238E27FC236}">
              <a16:creationId xmlns:a16="http://schemas.microsoft.com/office/drawing/2014/main" id="{04F1D125-5DC9-43C8-815C-2E0F7EC69246}"/>
            </a:ext>
          </a:extLst>
        </xdr:cNvPr>
        <xdr:cNvSpPr txBox="1"/>
      </xdr:nvSpPr>
      <xdr:spPr>
        <a:xfrm>
          <a:off x="13437244" y="1027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13352</xdr:rowOff>
    </xdr:from>
    <xdr:ext cx="405111" cy="259045"/>
    <xdr:sp macro="" textlink="">
      <xdr:nvSpPr>
        <xdr:cNvPr id="422" name="n_2mainValue【学校施設】&#10;有形固定資産減価償却率">
          <a:extLst>
            <a:ext uri="{FF2B5EF4-FFF2-40B4-BE49-F238E27FC236}">
              <a16:creationId xmlns:a16="http://schemas.microsoft.com/office/drawing/2014/main" id="{8041129E-5569-4CBF-945C-B3C81DF4E723}"/>
            </a:ext>
          </a:extLst>
        </xdr:cNvPr>
        <xdr:cNvSpPr txBox="1"/>
      </xdr:nvSpPr>
      <xdr:spPr>
        <a:xfrm>
          <a:off x="12675244" y="1023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23" name="正方形/長方形 422">
          <a:extLst>
            <a:ext uri="{FF2B5EF4-FFF2-40B4-BE49-F238E27FC236}">
              <a16:creationId xmlns:a16="http://schemas.microsoft.com/office/drawing/2014/main" id="{23C25CBE-B56C-4149-914F-76350C92BAA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4" name="正方形/長方形 423">
          <a:extLst>
            <a:ext uri="{FF2B5EF4-FFF2-40B4-BE49-F238E27FC236}">
              <a16:creationId xmlns:a16="http://schemas.microsoft.com/office/drawing/2014/main" id="{C11B6F64-F7BF-4BD5-89BC-C3931FD67A8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5" name="正方形/長方形 424">
          <a:extLst>
            <a:ext uri="{FF2B5EF4-FFF2-40B4-BE49-F238E27FC236}">
              <a16:creationId xmlns:a16="http://schemas.microsoft.com/office/drawing/2014/main" id="{8FE17E8B-20A1-4AB1-BF6A-28CC9DDB623B}"/>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6" name="正方形/長方形 425">
          <a:extLst>
            <a:ext uri="{FF2B5EF4-FFF2-40B4-BE49-F238E27FC236}">
              <a16:creationId xmlns:a16="http://schemas.microsoft.com/office/drawing/2014/main" id="{67BC9DBE-7E10-48BD-8F54-4BAD2395207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7" name="正方形/長方形 426">
          <a:extLst>
            <a:ext uri="{FF2B5EF4-FFF2-40B4-BE49-F238E27FC236}">
              <a16:creationId xmlns:a16="http://schemas.microsoft.com/office/drawing/2014/main" id="{28B89EF4-BABE-4082-9DF5-68FBA71D5C12}"/>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8" name="正方形/長方形 427">
          <a:extLst>
            <a:ext uri="{FF2B5EF4-FFF2-40B4-BE49-F238E27FC236}">
              <a16:creationId xmlns:a16="http://schemas.microsoft.com/office/drawing/2014/main" id="{DFB079EE-001E-4D00-8FD3-1C311F848BF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9" name="正方形/長方形 428">
          <a:extLst>
            <a:ext uri="{FF2B5EF4-FFF2-40B4-BE49-F238E27FC236}">
              <a16:creationId xmlns:a16="http://schemas.microsoft.com/office/drawing/2014/main" id="{D2AC20A8-99BF-452D-AA55-FD2CD0E5DB2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0" name="正方形/長方形 429">
          <a:extLst>
            <a:ext uri="{FF2B5EF4-FFF2-40B4-BE49-F238E27FC236}">
              <a16:creationId xmlns:a16="http://schemas.microsoft.com/office/drawing/2014/main" id="{EDE8F991-C2AB-4EB8-9787-273B4E3A7C36}"/>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31" name="テキスト ボックス 430">
          <a:extLst>
            <a:ext uri="{FF2B5EF4-FFF2-40B4-BE49-F238E27FC236}">
              <a16:creationId xmlns:a16="http://schemas.microsoft.com/office/drawing/2014/main" id="{DBF7DA55-FD15-4BFF-92CA-32A47587FDB8}"/>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32" name="直線コネクタ 431">
          <a:extLst>
            <a:ext uri="{FF2B5EF4-FFF2-40B4-BE49-F238E27FC236}">
              <a16:creationId xmlns:a16="http://schemas.microsoft.com/office/drawing/2014/main" id="{6195A6BD-9FF4-495F-A924-3015ABD6F01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33" name="直線コネクタ 432">
          <a:extLst>
            <a:ext uri="{FF2B5EF4-FFF2-40B4-BE49-F238E27FC236}">
              <a16:creationId xmlns:a16="http://schemas.microsoft.com/office/drawing/2014/main" id="{A6B13A61-4805-4673-9C69-268B1E417429}"/>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34" name="テキスト ボックス 433">
          <a:extLst>
            <a:ext uri="{FF2B5EF4-FFF2-40B4-BE49-F238E27FC236}">
              <a16:creationId xmlns:a16="http://schemas.microsoft.com/office/drawing/2014/main" id="{B2151AD0-A3E6-4F67-B757-C5D777CD52CD}"/>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35" name="直線コネクタ 434">
          <a:extLst>
            <a:ext uri="{FF2B5EF4-FFF2-40B4-BE49-F238E27FC236}">
              <a16:creationId xmlns:a16="http://schemas.microsoft.com/office/drawing/2014/main" id="{A2843E75-F5F8-4A5A-9A98-58F52ED46C87}"/>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36" name="テキスト ボックス 435">
          <a:extLst>
            <a:ext uri="{FF2B5EF4-FFF2-40B4-BE49-F238E27FC236}">
              <a16:creationId xmlns:a16="http://schemas.microsoft.com/office/drawing/2014/main" id="{786566D0-8719-4403-8275-9508B7E0F2BA}"/>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37" name="直線コネクタ 436">
          <a:extLst>
            <a:ext uri="{FF2B5EF4-FFF2-40B4-BE49-F238E27FC236}">
              <a16:creationId xmlns:a16="http://schemas.microsoft.com/office/drawing/2014/main" id="{2E6C6F6C-32B4-4F59-AF53-64A970DBA63C}"/>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38" name="テキスト ボックス 437">
          <a:extLst>
            <a:ext uri="{FF2B5EF4-FFF2-40B4-BE49-F238E27FC236}">
              <a16:creationId xmlns:a16="http://schemas.microsoft.com/office/drawing/2014/main" id="{B9C46701-F3C2-4974-BCCC-7284287E60D9}"/>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39" name="直線コネクタ 438">
          <a:extLst>
            <a:ext uri="{FF2B5EF4-FFF2-40B4-BE49-F238E27FC236}">
              <a16:creationId xmlns:a16="http://schemas.microsoft.com/office/drawing/2014/main" id="{259A807D-689E-495C-AE60-A237A51D432F}"/>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40" name="テキスト ボックス 439">
          <a:extLst>
            <a:ext uri="{FF2B5EF4-FFF2-40B4-BE49-F238E27FC236}">
              <a16:creationId xmlns:a16="http://schemas.microsoft.com/office/drawing/2014/main" id="{55B29111-6C9C-4FCC-AC0D-6AE470E3D479}"/>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41" name="直線コネクタ 440">
          <a:extLst>
            <a:ext uri="{FF2B5EF4-FFF2-40B4-BE49-F238E27FC236}">
              <a16:creationId xmlns:a16="http://schemas.microsoft.com/office/drawing/2014/main" id="{F68F2380-DCA2-4017-BEDE-54410F6DAEE9}"/>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42" name="テキスト ボックス 441">
          <a:extLst>
            <a:ext uri="{FF2B5EF4-FFF2-40B4-BE49-F238E27FC236}">
              <a16:creationId xmlns:a16="http://schemas.microsoft.com/office/drawing/2014/main" id="{ECFFCA2F-43C9-425A-8537-C024EC7CCA2B}"/>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3" name="直線コネクタ 442">
          <a:extLst>
            <a:ext uri="{FF2B5EF4-FFF2-40B4-BE49-F238E27FC236}">
              <a16:creationId xmlns:a16="http://schemas.microsoft.com/office/drawing/2014/main" id="{2C8949E4-7290-4771-9690-7B5CC05A0889}"/>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44" name="テキスト ボックス 443">
          <a:extLst>
            <a:ext uri="{FF2B5EF4-FFF2-40B4-BE49-F238E27FC236}">
              <a16:creationId xmlns:a16="http://schemas.microsoft.com/office/drawing/2014/main" id="{71FD536C-CEF2-4245-BBC7-8FF9FFD1D027}"/>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45" name="【学校施設】&#10;一人当たり面積グラフ枠">
          <a:extLst>
            <a:ext uri="{FF2B5EF4-FFF2-40B4-BE49-F238E27FC236}">
              <a16:creationId xmlns:a16="http://schemas.microsoft.com/office/drawing/2014/main" id="{E640C63A-E54B-473D-8120-76DF036469C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446" name="直線コネクタ 445">
          <a:extLst>
            <a:ext uri="{FF2B5EF4-FFF2-40B4-BE49-F238E27FC236}">
              <a16:creationId xmlns:a16="http://schemas.microsoft.com/office/drawing/2014/main" id="{153EC802-A282-4BE4-88D7-B2F2CF7B9F4B}"/>
            </a:ext>
          </a:extLst>
        </xdr:cNvPr>
        <xdr:cNvCxnSpPr/>
      </xdr:nvCxnSpPr>
      <xdr:spPr>
        <a:xfrm flipV="1">
          <a:off x="19509104" y="9289847"/>
          <a:ext cx="0" cy="1475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447" name="【学校施設】&#10;一人当たり面積最小値テキスト">
          <a:extLst>
            <a:ext uri="{FF2B5EF4-FFF2-40B4-BE49-F238E27FC236}">
              <a16:creationId xmlns:a16="http://schemas.microsoft.com/office/drawing/2014/main" id="{3C102ECA-241F-4BBA-AB24-0047DBCB4D5C}"/>
            </a:ext>
          </a:extLst>
        </xdr:cNvPr>
        <xdr:cNvSpPr txBox="1"/>
      </xdr:nvSpPr>
      <xdr:spPr>
        <a:xfrm>
          <a:off x="19547840" y="1076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448" name="直線コネクタ 447">
          <a:extLst>
            <a:ext uri="{FF2B5EF4-FFF2-40B4-BE49-F238E27FC236}">
              <a16:creationId xmlns:a16="http://schemas.microsoft.com/office/drawing/2014/main" id="{99DF7365-9520-4824-88D0-5AEB0D640E93}"/>
            </a:ext>
          </a:extLst>
        </xdr:cNvPr>
        <xdr:cNvCxnSpPr/>
      </xdr:nvCxnSpPr>
      <xdr:spPr>
        <a:xfrm>
          <a:off x="19443700" y="107650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449" name="【学校施設】&#10;一人当たり面積最大値テキスト">
          <a:extLst>
            <a:ext uri="{FF2B5EF4-FFF2-40B4-BE49-F238E27FC236}">
              <a16:creationId xmlns:a16="http://schemas.microsoft.com/office/drawing/2014/main" id="{6A8BCE68-4942-4C8D-BDE2-2DBC5CC9FF01}"/>
            </a:ext>
          </a:extLst>
        </xdr:cNvPr>
        <xdr:cNvSpPr txBox="1"/>
      </xdr:nvSpPr>
      <xdr:spPr>
        <a:xfrm>
          <a:off x="19547840" y="90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450" name="直線コネクタ 449">
          <a:extLst>
            <a:ext uri="{FF2B5EF4-FFF2-40B4-BE49-F238E27FC236}">
              <a16:creationId xmlns:a16="http://schemas.microsoft.com/office/drawing/2014/main" id="{50AA5936-60AE-4311-97E7-6BD5F4FADE41}"/>
            </a:ext>
          </a:extLst>
        </xdr:cNvPr>
        <xdr:cNvCxnSpPr/>
      </xdr:nvCxnSpPr>
      <xdr:spPr>
        <a:xfrm>
          <a:off x="19443700" y="92898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74871</xdr:rowOff>
    </xdr:from>
    <xdr:ext cx="469744" cy="259045"/>
    <xdr:sp macro="" textlink="">
      <xdr:nvSpPr>
        <xdr:cNvPr id="451" name="【学校施設】&#10;一人当たり面積平均値テキスト">
          <a:extLst>
            <a:ext uri="{FF2B5EF4-FFF2-40B4-BE49-F238E27FC236}">
              <a16:creationId xmlns:a16="http://schemas.microsoft.com/office/drawing/2014/main" id="{766CFE5F-0FA5-4D13-8F3F-154F2B1AFB91}"/>
            </a:ext>
          </a:extLst>
        </xdr:cNvPr>
        <xdr:cNvSpPr txBox="1"/>
      </xdr:nvSpPr>
      <xdr:spPr>
        <a:xfrm>
          <a:off x="19547840" y="10300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452" name="フローチャート: 判断 451">
          <a:extLst>
            <a:ext uri="{FF2B5EF4-FFF2-40B4-BE49-F238E27FC236}">
              <a16:creationId xmlns:a16="http://schemas.microsoft.com/office/drawing/2014/main" id="{3753570B-F05C-459D-81E6-A34ED9C6FB73}"/>
            </a:ext>
          </a:extLst>
        </xdr:cNvPr>
        <xdr:cNvSpPr/>
      </xdr:nvSpPr>
      <xdr:spPr>
        <a:xfrm>
          <a:off x="19458940" y="1044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453" name="フローチャート: 判断 452">
          <a:extLst>
            <a:ext uri="{FF2B5EF4-FFF2-40B4-BE49-F238E27FC236}">
              <a16:creationId xmlns:a16="http://schemas.microsoft.com/office/drawing/2014/main" id="{88B38460-5DF6-4DFC-9738-5C4DD0F0FD73}"/>
            </a:ext>
          </a:extLst>
        </xdr:cNvPr>
        <xdr:cNvSpPr/>
      </xdr:nvSpPr>
      <xdr:spPr>
        <a:xfrm>
          <a:off x="18735040" y="104581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454" name="フローチャート: 判断 453">
          <a:extLst>
            <a:ext uri="{FF2B5EF4-FFF2-40B4-BE49-F238E27FC236}">
              <a16:creationId xmlns:a16="http://schemas.microsoft.com/office/drawing/2014/main" id="{D6770963-BCED-4E85-86D5-93729B5631D2}"/>
            </a:ext>
          </a:extLst>
        </xdr:cNvPr>
        <xdr:cNvSpPr/>
      </xdr:nvSpPr>
      <xdr:spPr>
        <a:xfrm>
          <a:off x="17937480" y="104677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455" name="フローチャート: 判断 454">
          <a:extLst>
            <a:ext uri="{FF2B5EF4-FFF2-40B4-BE49-F238E27FC236}">
              <a16:creationId xmlns:a16="http://schemas.microsoft.com/office/drawing/2014/main" id="{26AC5608-3E7F-41A8-9CB0-FA72A1954F75}"/>
            </a:ext>
          </a:extLst>
        </xdr:cNvPr>
        <xdr:cNvSpPr/>
      </xdr:nvSpPr>
      <xdr:spPr>
        <a:xfrm>
          <a:off x="17162780" y="10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456" name="フローチャート: 判断 455">
          <a:extLst>
            <a:ext uri="{FF2B5EF4-FFF2-40B4-BE49-F238E27FC236}">
              <a16:creationId xmlns:a16="http://schemas.microsoft.com/office/drawing/2014/main" id="{B1737539-BBCC-472D-9077-668090690175}"/>
            </a:ext>
          </a:extLst>
        </xdr:cNvPr>
        <xdr:cNvSpPr/>
      </xdr:nvSpPr>
      <xdr:spPr>
        <a:xfrm>
          <a:off x="16388080" y="10466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57" name="テキスト ボックス 456">
          <a:extLst>
            <a:ext uri="{FF2B5EF4-FFF2-40B4-BE49-F238E27FC236}">
              <a16:creationId xmlns:a16="http://schemas.microsoft.com/office/drawing/2014/main" id="{8B8BED02-BE9B-41C8-8FAD-D5B2CEF335C1}"/>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58" name="テキスト ボックス 457">
          <a:extLst>
            <a:ext uri="{FF2B5EF4-FFF2-40B4-BE49-F238E27FC236}">
              <a16:creationId xmlns:a16="http://schemas.microsoft.com/office/drawing/2014/main" id="{D3D4879F-79A3-49AA-9B92-8599ACA225D9}"/>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59" name="テキスト ボックス 458">
          <a:extLst>
            <a:ext uri="{FF2B5EF4-FFF2-40B4-BE49-F238E27FC236}">
              <a16:creationId xmlns:a16="http://schemas.microsoft.com/office/drawing/2014/main" id="{2D01CAA5-0024-4D15-865D-5ECCCC0E41F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60" name="テキスト ボックス 459">
          <a:extLst>
            <a:ext uri="{FF2B5EF4-FFF2-40B4-BE49-F238E27FC236}">
              <a16:creationId xmlns:a16="http://schemas.microsoft.com/office/drawing/2014/main" id="{58870DE7-7492-4312-9E1C-6F79C58525DB}"/>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61" name="テキスト ボックス 460">
          <a:extLst>
            <a:ext uri="{FF2B5EF4-FFF2-40B4-BE49-F238E27FC236}">
              <a16:creationId xmlns:a16="http://schemas.microsoft.com/office/drawing/2014/main" id="{65D313C7-A4B6-41F2-825F-3AF228BDDA14}"/>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59842</xdr:rowOff>
    </xdr:from>
    <xdr:to>
      <xdr:col>116</xdr:col>
      <xdr:colOff>114300</xdr:colOff>
      <xdr:row>62</xdr:row>
      <xdr:rowOff>161442</xdr:rowOff>
    </xdr:to>
    <xdr:sp macro="" textlink="">
      <xdr:nvSpPr>
        <xdr:cNvPr id="462" name="楕円 461">
          <a:extLst>
            <a:ext uri="{FF2B5EF4-FFF2-40B4-BE49-F238E27FC236}">
              <a16:creationId xmlns:a16="http://schemas.microsoft.com/office/drawing/2014/main" id="{9CD57648-A5AD-44E2-9AF0-1A0DD41846E9}"/>
            </a:ext>
          </a:extLst>
        </xdr:cNvPr>
        <xdr:cNvSpPr/>
      </xdr:nvSpPr>
      <xdr:spPr>
        <a:xfrm>
          <a:off x="19458940" y="1045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38269</xdr:rowOff>
    </xdr:from>
    <xdr:ext cx="469744" cy="259045"/>
    <xdr:sp macro="" textlink="">
      <xdr:nvSpPr>
        <xdr:cNvPr id="463" name="【学校施設】&#10;一人当たり面積該当値テキスト">
          <a:extLst>
            <a:ext uri="{FF2B5EF4-FFF2-40B4-BE49-F238E27FC236}">
              <a16:creationId xmlns:a16="http://schemas.microsoft.com/office/drawing/2014/main" id="{B3AFD0D0-9A80-4B1B-A650-65A1D2E133C0}"/>
            </a:ext>
          </a:extLst>
        </xdr:cNvPr>
        <xdr:cNvSpPr txBox="1"/>
      </xdr:nvSpPr>
      <xdr:spPr>
        <a:xfrm>
          <a:off x="19547840" y="1043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42773</xdr:rowOff>
    </xdr:from>
    <xdr:to>
      <xdr:col>112</xdr:col>
      <xdr:colOff>38100</xdr:colOff>
      <xdr:row>62</xdr:row>
      <xdr:rowOff>144373</xdr:rowOff>
    </xdr:to>
    <xdr:sp macro="" textlink="">
      <xdr:nvSpPr>
        <xdr:cNvPr id="464" name="楕円 463">
          <a:extLst>
            <a:ext uri="{FF2B5EF4-FFF2-40B4-BE49-F238E27FC236}">
              <a16:creationId xmlns:a16="http://schemas.microsoft.com/office/drawing/2014/main" id="{290A1550-DC9D-40EC-8F62-878A5CD0DDBD}"/>
            </a:ext>
          </a:extLst>
        </xdr:cNvPr>
        <xdr:cNvSpPr/>
      </xdr:nvSpPr>
      <xdr:spPr>
        <a:xfrm>
          <a:off x="18735040" y="104364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93573</xdr:rowOff>
    </xdr:from>
    <xdr:to>
      <xdr:col>116</xdr:col>
      <xdr:colOff>63500</xdr:colOff>
      <xdr:row>62</xdr:row>
      <xdr:rowOff>110642</xdr:rowOff>
    </xdr:to>
    <xdr:cxnSp macro="">
      <xdr:nvCxnSpPr>
        <xdr:cNvPr id="465" name="直線コネクタ 464">
          <a:extLst>
            <a:ext uri="{FF2B5EF4-FFF2-40B4-BE49-F238E27FC236}">
              <a16:creationId xmlns:a16="http://schemas.microsoft.com/office/drawing/2014/main" id="{894CDB7A-BC54-4F73-AF71-C79F7A877E0A}"/>
            </a:ext>
          </a:extLst>
        </xdr:cNvPr>
        <xdr:cNvCxnSpPr/>
      </xdr:nvCxnSpPr>
      <xdr:spPr>
        <a:xfrm>
          <a:off x="18778220" y="10487253"/>
          <a:ext cx="73152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49403</xdr:rowOff>
    </xdr:from>
    <xdr:to>
      <xdr:col>107</xdr:col>
      <xdr:colOff>101600</xdr:colOff>
      <xdr:row>62</xdr:row>
      <xdr:rowOff>151003</xdr:rowOff>
    </xdr:to>
    <xdr:sp macro="" textlink="">
      <xdr:nvSpPr>
        <xdr:cNvPr id="466" name="楕円 465">
          <a:extLst>
            <a:ext uri="{FF2B5EF4-FFF2-40B4-BE49-F238E27FC236}">
              <a16:creationId xmlns:a16="http://schemas.microsoft.com/office/drawing/2014/main" id="{ED5478F3-6BA7-4487-A0FA-55F648815D0A}"/>
            </a:ext>
          </a:extLst>
        </xdr:cNvPr>
        <xdr:cNvSpPr/>
      </xdr:nvSpPr>
      <xdr:spPr>
        <a:xfrm>
          <a:off x="17937480" y="1044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93573</xdr:rowOff>
    </xdr:from>
    <xdr:to>
      <xdr:col>111</xdr:col>
      <xdr:colOff>177800</xdr:colOff>
      <xdr:row>62</xdr:row>
      <xdr:rowOff>100203</xdr:rowOff>
    </xdr:to>
    <xdr:cxnSp macro="">
      <xdr:nvCxnSpPr>
        <xdr:cNvPr id="467" name="直線コネクタ 466">
          <a:extLst>
            <a:ext uri="{FF2B5EF4-FFF2-40B4-BE49-F238E27FC236}">
              <a16:creationId xmlns:a16="http://schemas.microsoft.com/office/drawing/2014/main" id="{A1DE4512-8324-4452-8C05-92FAC2C3C269}"/>
            </a:ext>
          </a:extLst>
        </xdr:cNvPr>
        <xdr:cNvCxnSpPr/>
      </xdr:nvCxnSpPr>
      <xdr:spPr>
        <a:xfrm flipV="1">
          <a:off x="17988280" y="10487253"/>
          <a:ext cx="78994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157218</xdr:rowOff>
    </xdr:from>
    <xdr:ext cx="469744" cy="259045"/>
    <xdr:sp macro="" textlink="">
      <xdr:nvSpPr>
        <xdr:cNvPr id="468" name="n_1aveValue【学校施設】&#10;一人当たり面積">
          <a:extLst>
            <a:ext uri="{FF2B5EF4-FFF2-40B4-BE49-F238E27FC236}">
              <a16:creationId xmlns:a16="http://schemas.microsoft.com/office/drawing/2014/main" id="{728E5080-68AF-44D0-AA08-4CFA68EFDF69}"/>
            </a:ext>
          </a:extLst>
        </xdr:cNvPr>
        <xdr:cNvSpPr txBox="1"/>
      </xdr:nvSpPr>
      <xdr:spPr>
        <a:xfrm>
          <a:off x="18561127" y="1055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166819</xdr:rowOff>
    </xdr:from>
    <xdr:ext cx="469744" cy="259045"/>
    <xdr:sp macro="" textlink="">
      <xdr:nvSpPr>
        <xdr:cNvPr id="469" name="n_2aveValue【学校施設】&#10;一人当たり面積">
          <a:extLst>
            <a:ext uri="{FF2B5EF4-FFF2-40B4-BE49-F238E27FC236}">
              <a16:creationId xmlns:a16="http://schemas.microsoft.com/office/drawing/2014/main" id="{5590FD95-B3C5-4E23-A24C-ECD55ED0C5C6}"/>
            </a:ext>
          </a:extLst>
        </xdr:cNvPr>
        <xdr:cNvSpPr txBox="1"/>
      </xdr:nvSpPr>
      <xdr:spPr>
        <a:xfrm>
          <a:off x="17776267" y="1056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11854</xdr:rowOff>
    </xdr:from>
    <xdr:ext cx="469744" cy="259045"/>
    <xdr:sp macro="" textlink="">
      <xdr:nvSpPr>
        <xdr:cNvPr id="470" name="n_3aveValue【学校施設】&#10;一人当たり面積">
          <a:extLst>
            <a:ext uri="{FF2B5EF4-FFF2-40B4-BE49-F238E27FC236}">
              <a16:creationId xmlns:a16="http://schemas.microsoft.com/office/drawing/2014/main" id="{A9E146C1-7C10-4D56-91FE-AD0B78CDEE11}"/>
            </a:ext>
          </a:extLst>
        </xdr:cNvPr>
        <xdr:cNvSpPr txBox="1"/>
      </xdr:nvSpPr>
      <xdr:spPr>
        <a:xfrm>
          <a:off x="17001567" y="1023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19093</xdr:rowOff>
    </xdr:from>
    <xdr:ext cx="469744" cy="259045"/>
    <xdr:sp macro="" textlink="">
      <xdr:nvSpPr>
        <xdr:cNvPr id="471" name="n_4aveValue【学校施設】&#10;一人当たり面積">
          <a:extLst>
            <a:ext uri="{FF2B5EF4-FFF2-40B4-BE49-F238E27FC236}">
              <a16:creationId xmlns:a16="http://schemas.microsoft.com/office/drawing/2014/main" id="{1D433315-E506-4EF5-A3DC-60F93BD4389C}"/>
            </a:ext>
          </a:extLst>
        </xdr:cNvPr>
        <xdr:cNvSpPr txBox="1"/>
      </xdr:nvSpPr>
      <xdr:spPr>
        <a:xfrm>
          <a:off x="16226867" y="1024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160900</xdr:rowOff>
    </xdr:from>
    <xdr:ext cx="469744" cy="259045"/>
    <xdr:sp macro="" textlink="">
      <xdr:nvSpPr>
        <xdr:cNvPr id="472" name="n_1mainValue【学校施設】&#10;一人当たり面積">
          <a:extLst>
            <a:ext uri="{FF2B5EF4-FFF2-40B4-BE49-F238E27FC236}">
              <a16:creationId xmlns:a16="http://schemas.microsoft.com/office/drawing/2014/main" id="{715C6F34-033E-47C7-93A3-DCF156EACAE4}"/>
            </a:ext>
          </a:extLst>
        </xdr:cNvPr>
        <xdr:cNvSpPr txBox="1"/>
      </xdr:nvSpPr>
      <xdr:spPr>
        <a:xfrm>
          <a:off x="18561127" y="10219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167530</xdr:rowOff>
    </xdr:from>
    <xdr:ext cx="469744" cy="259045"/>
    <xdr:sp macro="" textlink="">
      <xdr:nvSpPr>
        <xdr:cNvPr id="473" name="n_2mainValue【学校施設】&#10;一人当たり面積">
          <a:extLst>
            <a:ext uri="{FF2B5EF4-FFF2-40B4-BE49-F238E27FC236}">
              <a16:creationId xmlns:a16="http://schemas.microsoft.com/office/drawing/2014/main" id="{EC9AAAA8-FDE4-4F61-BB03-54B39F74E262}"/>
            </a:ext>
          </a:extLst>
        </xdr:cNvPr>
        <xdr:cNvSpPr txBox="1"/>
      </xdr:nvSpPr>
      <xdr:spPr>
        <a:xfrm>
          <a:off x="17776267" y="1022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74" name="正方形/長方形 473">
          <a:extLst>
            <a:ext uri="{FF2B5EF4-FFF2-40B4-BE49-F238E27FC236}">
              <a16:creationId xmlns:a16="http://schemas.microsoft.com/office/drawing/2014/main" id="{9F073A02-558B-48E8-A504-0BEC8F8A19F1}"/>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75" name="正方形/長方形 474">
          <a:extLst>
            <a:ext uri="{FF2B5EF4-FFF2-40B4-BE49-F238E27FC236}">
              <a16:creationId xmlns:a16="http://schemas.microsoft.com/office/drawing/2014/main" id="{DF11839E-C211-4A08-B71E-52313DE1130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76" name="正方形/長方形 475">
          <a:extLst>
            <a:ext uri="{FF2B5EF4-FFF2-40B4-BE49-F238E27FC236}">
              <a16:creationId xmlns:a16="http://schemas.microsoft.com/office/drawing/2014/main" id="{99540B22-0D5D-458F-958F-28A95B88792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7" name="正方形/長方形 476">
          <a:extLst>
            <a:ext uri="{FF2B5EF4-FFF2-40B4-BE49-F238E27FC236}">
              <a16:creationId xmlns:a16="http://schemas.microsoft.com/office/drawing/2014/main" id="{DFE93519-1857-4EBB-8DDC-39B6996CEB33}"/>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8" name="正方形/長方形 477">
          <a:extLst>
            <a:ext uri="{FF2B5EF4-FFF2-40B4-BE49-F238E27FC236}">
              <a16:creationId xmlns:a16="http://schemas.microsoft.com/office/drawing/2014/main" id="{5BD19FD4-1B66-45E3-A472-61DD2ED9323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79" name="正方形/長方形 478">
          <a:extLst>
            <a:ext uri="{FF2B5EF4-FFF2-40B4-BE49-F238E27FC236}">
              <a16:creationId xmlns:a16="http://schemas.microsoft.com/office/drawing/2014/main" id="{F5E8458C-303F-4726-9A1D-7DBC921C061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0" name="正方形/長方形 479">
          <a:extLst>
            <a:ext uri="{FF2B5EF4-FFF2-40B4-BE49-F238E27FC236}">
              <a16:creationId xmlns:a16="http://schemas.microsoft.com/office/drawing/2014/main" id="{3F965AB1-216B-48F1-BBC9-35432A8E926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1" name="正方形/長方形 480">
          <a:extLst>
            <a:ext uri="{FF2B5EF4-FFF2-40B4-BE49-F238E27FC236}">
              <a16:creationId xmlns:a16="http://schemas.microsoft.com/office/drawing/2014/main" id="{2809898B-2EFF-4DAD-B13F-452DD1DABBC1}"/>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82" name="正方形/長方形 481">
          <a:extLst>
            <a:ext uri="{FF2B5EF4-FFF2-40B4-BE49-F238E27FC236}">
              <a16:creationId xmlns:a16="http://schemas.microsoft.com/office/drawing/2014/main" id="{59348D9D-4740-4D1C-9B3F-A8EA5C501A4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3" name="正方形/長方形 482">
          <a:extLst>
            <a:ext uri="{FF2B5EF4-FFF2-40B4-BE49-F238E27FC236}">
              <a16:creationId xmlns:a16="http://schemas.microsoft.com/office/drawing/2014/main" id="{261E5B38-1A4A-463C-9FEC-AECA6F61E026}"/>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4" name="正方形/長方形 483">
          <a:extLst>
            <a:ext uri="{FF2B5EF4-FFF2-40B4-BE49-F238E27FC236}">
              <a16:creationId xmlns:a16="http://schemas.microsoft.com/office/drawing/2014/main" id="{6E1EFED8-1EFC-4DA0-9DE8-1423FBA6D04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5" name="正方形/長方形 484">
          <a:extLst>
            <a:ext uri="{FF2B5EF4-FFF2-40B4-BE49-F238E27FC236}">
              <a16:creationId xmlns:a16="http://schemas.microsoft.com/office/drawing/2014/main" id="{1E1F1F87-0420-4FA6-A017-F840220479AA}"/>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6" name="正方形/長方形 485">
          <a:extLst>
            <a:ext uri="{FF2B5EF4-FFF2-40B4-BE49-F238E27FC236}">
              <a16:creationId xmlns:a16="http://schemas.microsoft.com/office/drawing/2014/main" id="{02BB7213-D3A6-461D-A571-0A7FD00E26A1}"/>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7" name="正方形/長方形 486">
          <a:extLst>
            <a:ext uri="{FF2B5EF4-FFF2-40B4-BE49-F238E27FC236}">
              <a16:creationId xmlns:a16="http://schemas.microsoft.com/office/drawing/2014/main" id="{C11F805E-0E77-487A-8649-510187C4D41C}"/>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8" name="正方形/長方形 487">
          <a:extLst>
            <a:ext uri="{FF2B5EF4-FFF2-40B4-BE49-F238E27FC236}">
              <a16:creationId xmlns:a16="http://schemas.microsoft.com/office/drawing/2014/main" id="{8ECB2C1B-5B94-4E51-AE5C-D1325AEAEF6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89" name="正方形/長方形 488">
          <a:extLst>
            <a:ext uri="{FF2B5EF4-FFF2-40B4-BE49-F238E27FC236}">
              <a16:creationId xmlns:a16="http://schemas.microsoft.com/office/drawing/2014/main" id="{2CBC72AF-5A64-4780-A2C9-B237F834634E}"/>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90" name="正方形/長方形 489">
          <a:extLst>
            <a:ext uri="{FF2B5EF4-FFF2-40B4-BE49-F238E27FC236}">
              <a16:creationId xmlns:a16="http://schemas.microsoft.com/office/drawing/2014/main" id="{9E5DC5EB-FF56-430D-BDC2-638DB9A6A5B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91" name="正方形/長方形 490">
          <a:extLst>
            <a:ext uri="{FF2B5EF4-FFF2-40B4-BE49-F238E27FC236}">
              <a16:creationId xmlns:a16="http://schemas.microsoft.com/office/drawing/2014/main" id="{6F8299E3-A96A-47C4-B22A-5B064086A9B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92" name="正方形/長方形 491">
          <a:extLst>
            <a:ext uri="{FF2B5EF4-FFF2-40B4-BE49-F238E27FC236}">
              <a16:creationId xmlns:a16="http://schemas.microsoft.com/office/drawing/2014/main" id="{520850C5-998C-4A7F-B322-3D039E00C00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93" name="正方形/長方形 492">
          <a:extLst>
            <a:ext uri="{FF2B5EF4-FFF2-40B4-BE49-F238E27FC236}">
              <a16:creationId xmlns:a16="http://schemas.microsoft.com/office/drawing/2014/main" id="{5D656221-F01D-4763-B953-EF6AA93366B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94" name="正方形/長方形 493">
          <a:extLst>
            <a:ext uri="{FF2B5EF4-FFF2-40B4-BE49-F238E27FC236}">
              <a16:creationId xmlns:a16="http://schemas.microsoft.com/office/drawing/2014/main" id="{1F9F5E33-BC92-42E8-B35C-E7BE3696163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95" name="正方形/長方形 494">
          <a:extLst>
            <a:ext uri="{FF2B5EF4-FFF2-40B4-BE49-F238E27FC236}">
              <a16:creationId xmlns:a16="http://schemas.microsoft.com/office/drawing/2014/main" id="{871830D2-2E7F-4992-AF67-400CFDC8998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96" name="正方形/長方形 495">
          <a:extLst>
            <a:ext uri="{FF2B5EF4-FFF2-40B4-BE49-F238E27FC236}">
              <a16:creationId xmlns:a16="http://schemas.microsoft.com/office/drawing/2014/main" id="{B40E45CF-6F2B-4A78-9ECB-0CB0257A547E}"/>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97" name="正方形/長方形 496">
          <a:extLst>
            <a:ext uri="{FF2B5EF4-FFF2-40B4-BE49-F238E27FC236}">
              <a16:creationId xmlns:a16="http://schemas.microsoft.com/office/drawing/2014/main" id="{49C29FEF-7DD1-4F42-9DCA-6C58B2516E5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98" name="テキスト ボックス 497">
          <a:extLst>
            <a:ext uri="{FF2B5EF4-FFF2-40B4-BE49-F238E27FC236}">
              <a16:creationId xmlns:a16="http://schemas.microsoft.com/office/drawing/2014/main" id="{29060333-09BF-4F90-8B32-959C82170B4E}"/>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99" name="直線コネクタ 498">
          <a:extLst>
            <a:ext uri="{FF2B5EF4-FFF2-40B4-BE49-F238E27FC236}">
              <a16:creationId xmlns:a16="http://schemas.microsoft.com/office/drawing/2014/main" id="{D676125A-0B22-4F6B-96C0-C471FA24D5E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00" name="テキスト ボックス 499">
          <a:extLst>
            <a:ext uri="{FF2B5EF4-FFF2-40B4-BE49-F238E27FC236}">
              <a16:creationId xmlns:a16="http://schemas.microsoft.com/office/drawing/2014/main" id="{4B228BEE-93CB-40C4-8037-F16FBB5E3E6C}"/>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01" name="直線コネクタ 500">
          <a:extLst>
            <a:ext uri="{FF2B5EF4-FFF2-40B4-BE49-F238E27FC236}">
              <a16:creationId xmlns:a16="http://schemas.microsoft.com/office/drawing/2014/main" id="{0CCF7E5C-5F61-470C-B7CA-692B438BD96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02" name="テキスト ボックス 501">
          <a:extLst>
            <a:ext uri="{FF2B5EF4-FFF2-40B4-BE49-F238E27FC236}">
              <a16:creationId xmlns:a16="http://schemas.microsoft.com/office/drawing/2014/main" id="{13F69D8C-87D8-41F9-8414-69B72DA67706}"/>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03" name="直線コネクタ 502">
          <a:extLst>
            <a:ext uri="{FF2B5EF4-FFF2-40B4-BE49-F238E27FC236}">
              <a16:creationId xmlns:a16="http://schemas.microsoft.com/office/drawing/2014/main" id="{02EB97F0-AAE9-413C-AF88-6572A7BD02A0}"/>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04" name="テキスト ボックス 503">
          <a:extLst>
            <a:ext uri="{FF2B5EF4-FFF2-40B4-BE49-F238E27FC236}">
              <a16:creationId xmlns:a16="http://schemas.microsoft.com/office/drawing/2014/main" id="{5E16993B-FBBB-475E-A691-DDD0B3DAD51D}"/>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05" name="直線コネクタ 504">
          <a:extLst>
            <a:ext uri="{FF2B5EF4-FFF2-40B4-BE49-F238E27FC236}">
              <a16:creationId xmlns:a16="http://schemas.microsoft.com/office/drawing/2014/main" id="{6A6E41DF-6583-4706-9AE2-169A673AC459}"/>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06" name="テキスト ボックス 505">
          <a:extLst>
            <a:ext uri="{FF2B5EF4-FFF2-40B4-BE49-F238E27FC236}">
              <a16:creationId xmlns:a16="http://schemas.microsoft.com/office/drawing/2014/main" id="{B3DDE331-776C-4052-B853-1B213049EAED}"/>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07" name="直線コネクタ 506">
          <a:extLst>
            <a:ext uri="{FF2B5EF4-FFF2-40B4-BE49-F238E27FC236}">
              <a16:creationId xmlns:a16="http://schemas.microsoft.com/office/drawing/2014/main" id="{CA0C6DB0-FF77-4C7A-B8A0-3DF1D1987F71}"/>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08" name="テキスト ボックス 507">
          <a:extLst>
            <a:ext uri="{FF2B5EF4-FFF2-40B4-BE49-F238E27FC236}">
              <a16:creationId xmlns:a16="http://schemas.microsoft.com/office/drawing/2014/main" id="{7B40DEA3-77CF-4F19-88E3-B97464956558}"/>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09" name="直線コネクタ 508">
          <a:extLst>
            <a:ext uri="{FF2B5EF4-FFF2-40B4-BE49-F238E27FC236}">
              <a16:creationId xmlns:a16="http://schemas.microsoft.com/office/drawing/2014/main" id="{5341542F-FE4E-4AF1-9D34-E4D5028848A2}"/>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10" name="テキスト ボックス 509">
          <a:extLst>
            <a:ext uri="{FF2B5EF4-FFF2-40B4-BE49-F238E27FC236}">
              <a16:creationId xmlns:a16="http://schemas.microsoft.com/office/drawing/2014/main" id="{5BEC0B8E-5B0E-4A19-AB9A-49CA3CE528F2}"/>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11" name="直線コネクタ 510">
          <a:extLst>
            <a:ext uri="{FF2B5EF4-FFF2-40B4-BE49-F238E27FC236}">
              <a16:creationId xmlns:a16="http://schemas.microsoft.com/office/drawing/2014/main" id="{6B591F45-42DA-437F-8CB2-1D484838268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12" name="テキスト ボックス 511">
          <a:extLst>
            <a:ext uri="{FF2B5EF4-FFF2-40B4-BE49-F238E27FC236}">
              <a16:creationId xmlns:a16="http://schemas.microsoft.com/office/drawing/2014/main" id="{98791243-4467-4887-BF75-1D2EEACEBB3D}"/>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13" name="【公民館】&#10;有形固定資産減価償却率グラフ枠">
          <a:extLst>
            <a:ext uri="{FF2B5EF4-FFF2-40B4-BE49-F238E27FC236}">
              <a16:creationId xmlns:a16="http://schemas.microsoft.com/office/drawing/2014/main" id="{E4698B25-5F8D-41BB-92E4-B76F7CE6EBB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100964</xdr:rowOff>
    </xdr:from>
    <xdr:to>
      <xdr:col>85</xdr:col>
      <xdr:colOff>126364</xdr:colOff>
      <xdr:row>108</xdr:row>
      <xdr:rowOff>152400</xdr:rowOff>
    </xdr:to>
    <xdr:cxnSp macro="">
      <xdr:nvCxnSpPr>
        <xdr:cNvPr id="514" name="直線コネクタ 513">
          <a:extLst>
            <a:ext uri="{FF2B5EF4-FFF2-40B4-BE49-F238E27FC236}">
              <a16:creationId xmlns:a16="http://schemas.microsoft.com/office/drawing/2014/main" id="{ACBB9457-1EC6-48B4-9795-0CD95EB51271}"/>
            </a:ext>
          </a:extLst>
        </xdr:cNvPr>
        <xdr:cNvCxnSpPr/>
      </xdr:nvCxnSpPr>
      <xdr:spPr>
        <a:xfrm flipV="1">
          <a:off x="14375764" y="16864964"/>
          <a:ext cx="0" cy="1392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15" name="【公民館】&#10;有形固定資産減価償却率最小値テキスト">
          <a:extLst>
            <a:ext uri="{FF2B5EF4-FFF2-40B4-BE49-F238E27FC236}">
              <a16:creationId xmlns:a16="http://schemas.microsoft.com/office/drawing/2014/main" id="{71D7A358-0EB7-4757-A3FE-3CC46590DF68}"/>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16" name="直線コネクタ 515">
          <a:extLst>
            <a:ext uri="{FF2B5EF4-FFF2-40B4-BE49-F238E27FC236}">
              <a16:creationId xmlns:a16="http://schemas.microsoft.com/office/drawing/2014/main" id="{E132CC40-08CE-4D88-BDD0-AA359D319AE1}"/>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47641</xdr:rowOff>
    </xdr:from>
    <xdr:ext cx="405111" cy="259045"/>
    <xdr:sp macro="" textlink="">
      <xdr:nvSpPr>
        <xdr:cNvPr id="517" name="【公民館】&#10;有形固定資産減価償却率最大値テキスト">
          <a:extLst>
            <a:ext uri="{FF2B5EF4-FFF2-40B4-BE49-F238E27FC236}">
              <a16:creationId xmlns:a16="http://schemas.microsoft.com/office/drawing/2014/main" id="{AF6D140B-CE25-41B7-8F89-8D530EF85016}"/>
            </a:ext>
          </a:extLst>
        </xdr:cNvPr>
        <xdr:cNvSpPr txBox="1"/>
      </xdr:nvSpPr>
      <xdr:spPr>
        <a:xfrm>
          <a:off x="14414500" y="16644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100964</xdr:rowOff>
    </xdr:from>
    <xdr:to>
      <xdr:col>86</xdr:col>
      <xdr:colOff>25400</xdr:colOff>
      <xdr:row>100</xdr:row>
      <xdr:rowOff>100964</xdr:rowOff>
    </xdr:to>
    <xdr:cxnSp macro="">
      <xdr:nvCxnSpPr>
        <xdr:cNvPr id="518" name="直線コネクタ 517">
          <a:extLst>
            <a:ext uri="{FF2B5EF4-FFF2-40B4-BE49-F238E27FC236}">
              <a16:creationId xmlns:a16="http://schemas.microsoft.com/office/drawing/2014/main" id="{7D0DDF0B-F93B-46C0-82A8-ADD1B3CFEA9A}"/>
            </a:ext>
          </a:extLst>
        </xdr:cNvPr>
        <xdr:cNvCxnSpPr/>
      </xdr:nvCxnSpPr>
      <xdr:spPr>
        <a:xfrm>
          <a:off x="14287500" y="168649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152416</xdr:rowOff>
    </xdr:from>
    <xdr:ext cx="405111" cy="259045"/>
    <xdr:sp macro="" textlink="">
      <xdr:nvSpPr>
        <xdr:cNvPr id="519" name="【公民館】&#10;有形固定資産減価償却率平均値テキスト">
          <a:extLst>
            <a:ext uri="{FF2B5EF4-FFF2-40B4-BE49-F238E27FC236}">
              <a16:creationId xmlns:a16="http://schemas.microsoft.com/office/drawing/2014/main" id="{0360E5FA-F580-4CB1-B7D8-5848E42D78C7}"/>
            </a:ext>
          </a:extLst>
        </xdr:cNvPr>
        <xdr:cNvSpPr txBox="1"/>
      </xdr:nvSpPr>
      <xdr:spPr>
        <a:xfrm>
          <a:off x="14414500" y="17586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520" name="フローチャート: 判断 519">
          <a:extLst>
            <a:ext uri="{FF2B5EF4-FFF2-40B4-BE49-F238E27FC236}">
              <a16:creationId xmlns:a16="http://schemas.microsoft.com/office/drawing/2014/main" id="{FC318798-52FF-4C21-996E-DAAFBF32ADA0}"/>
            </a:ext>
          </a:extLst>
        </xdr:cNvPr>
        <xdr:cNvSpPr/>
      </xdr:nvSpPr>
      <xdr:spPr>
        <a:xfrm>
          <a:off x="14325600" y="1760473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168275</xdr:rowOff>
    </xdr:from>
    <xdr:to>
      <xdr:col>81</xdr:col>
      <xdr:colOff>101600</xdr:colOff>
      <xdr:row>105</xdr:row>
      <xdr:rowOff>98425</xdr:rowOff>
    </xdr:to>
    <xdr:sp macro="" textlink="">
      <xdr:nvSpPr>
        <xdr:cNvPr id="521" name="フローチャート: 判断 520">
          <a:extLst>
            <a:ext uri="{FF2B5EF4-FFF2-40B4-BE49-F238E27FC236}">
              <a16:creationId xmlns:a16="http://schemas.microsoft.com/office/drawing/2014/main" id="{EFECC3A0-4A4B-4885-8A18-C9FC6D78EB3F}"/>
            </a:ext>
          </a:extLst>
        </xdr:cNvPr>
        <xdr:cNvSpPr/>
      </xdr:nvSpPr>
      <xdr:spPr>
        <a:xfrm>
          <a:off x="13578840" y="176028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522" name="フローチャート: 判断 521">
          <a:extLst>
            <a:ext uri="{FF2B5EF4-FFF2-40B4-BE49-F238E27FC236}">
              <a16:creationId xmlns:a16="http://schemas.microsoft.com/office/drawing/2014/main" id="{BF0DE44B-73B1-406B-BF8E-1C9B174DDE7A}"/>
            </a:ext>
          </a:extLst>
        </xdr:cNvPr>
        <xdr:cNvSpPr/>
      </xdr:nvSpPr>
      <xdr:spPr>
        <a:xfrm>
          <a:off x="128041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124461</xdr:rowOff>
    </xdr:from>
    <xdr:to>
      <xdr:col>72</xdr:col>
      <xdr:colOff>38100</xdr:colOff>
      <xdr:row>105</xdr:row>
      <xdr:rowOff>54611</xdr:rowOff>
    </xdr:to>
    <xdr:sp macro="" textlink="">
      <xdr:nvSpPr>
        <xdr:cNvPr id="523" name="フローチャート: 判断 522">
          <a:extLst>
            <a:ext uri="{FF2B5EF4-FFF2-40B4-BE49-F238E27FC236}">
              <a16:creationId xmlns:a16="http://schemas.microsoft.com/office/drawing/2014/main" id="{D4613084-BDF1-40E4-B7F5-B4D4F42E8AFE}"/>
            </a:ext>
          </a:extLst>
        </xdr:cNvPr>
        <xdr:cNvSpPr/>
      </xdr:nvSpPr>
      <xdr:spPr>
        <a:xfrm>
          <a:off x="12029440" y="175590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61595</xdr:rowOff>
    </xdr:from>
    <xdr:to>
      <xdr:col>67</xdr:col>
      <xdr:colOff>101600</xdr:colOff>
      <xdr:row>104</xdr:row>
      <xdr:rowOff>163195</xdr:rowOff>
    </xdr:to>
    <xdr:sp macro="" textlink="">
      <xdr:nvSpPr>
        <xdr:cNvPr id="524" name="フローチャート: 判断 523">
          <a:extLst>
            <a:ext uri="{FF2B5EF4-FFF2-40B4-BE49-F238E27FC236}">
              <a16:creationId xmlns:a16="http://schemas.microsoft.com/office/drawing/2014/main" id="{17F3CCCD-5E9A-4B23-9067-A9091E4CEBEE}"/>
            </a:ext>
          </a:extLst>
        </xdr:cNvPr>
        <xdr:cNvSpPr/>
      </xdr:nvSpPr>
      <xdr:spPr>
        <a:xfrm>
          <a:off x="1123188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25" name="テキスト ボックス 524">
          <a:extLst>
            <a:ext uri="{FF2B5EF4-FFF2-40B4-BE49-F238E27FC236}">
              <a16:creationId xmlns:a16="http://schemas.microsoft.com/office/drawing/2014/main" id="{FBBD0B49-E709-46A9-AE56-06C97D90BF3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26" name="テキスト ボックス 525">
          <a:extLst>
            <a:ext uri="{FF2B5EF4-FFF2-40B4-BE49-F238E27FC236}">
              <a16:creationId xmlns:a16="http://schemas.microsoft.com/office/drawing/2014/main" id="{CCED14F8-9E63-44EC-9280-81EBD134681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27" name="テキスト ボックス 526">
          <a:extLst>
            <a:ext uri="{FF2B5EF4-FFF2-40B4-BE49-F238E27FC236}">
              <a16:creationId xmlns:a16="http://schemas.microsoft.com/office/drawing/2014/main" id="{5E4B844E-8224-4B7E-B9CB-EA41E3E78D5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28" name="テキスト ボックス 527">
          <a:extLst>
            <a:ext uri="{FF2B5EF4-FFF2-40B4-BE49-F238E27FC236}">
              <a16:creationId xmlns:a16="http://schemas.microsoft.com/office/drawing/2014/main" id="{16B749C3-F1BB-4EB2-B864-8F53A19FA07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29" name="テキスト ボックス 528">
          <a:extLst>
            <a:ext uri="{FF2B5EF4-FFF2-40B4-BE49-F238E27FC236}">
              <a16:creationId xmlns:a16="http://schemas.microsoft.com/office/drawing/2014/main" id="{7C3C8473-7D33-42CC-BB8D-7AABEDFDBE4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73025</xdr:rowOff>
    </xdr:from>
    <xdr:to>
      <xdr:col>85</xdr:col>
      <xdr:colOff>177800</xdr:colOff>
      <xdr:row>103</xdr:row>
      <xdr:rowOff>3175</xdr:rowOff>
    </xdr:to>
    <xdr:sp macro="" textlink="">
      <xdr:nvSpPr>
        <xdr:cNvPr id="530" name="楕円 529">
          <a:extLst>
            <a:ext uri="{FF2B5EF4-FFF2-40B4-BE49-F238E27FC236}">
              <a16:creationId xmlns:a16="http://schemas.microsoft.com/office/drawing/2014/main" id="{3BEAAD89-EC39-4FB1-BCDC-40B9656509DD}"/>
            </a:ext>
          </a:extLst>
        </xdr:cNvPr>
        <xdr:cNvSpPr/>
      </xdr:nvSpPr>
      <xdr:spPr>
        <a:xfrm>
          <a:off x="14325600" y="1717230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95902</xdr:rowOff>
    </xdr:from>
    <xdr:ext cx="405111" cy="259045"/>
    <xdr:sp macro="" textlink="">
      <xdr:nvSpPr>
        <xdr:cNvPr id="531" name="【公民館】&#10;有形固定資産減価償却率該当値テキスト">
          <a:extLst>
            <a:ext uri="{FF2B5EF4-FFF2-40B4-BE49-F238E27FC236}">
              <a16:creationId xmlns:a16="http://schemas.microsoft.com/office/drawing/2014/main" id="{D8073E0F-A180-44A6-AFED-88CC22E91DBF}"/>
            </a:ext>
          </a:extLst>
        </xdr:cNvPr>
        <xdr:cNvSpPr txBox="1"/>
      </xdr:nvSpPr>
      <xdr:spPr>
        <a:xfrm>
          <a:off x="14414500" y="1702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99695</xdr:rowOff>
    </xdr:from>
    <xdr:to>
      <xdr:col>81</xdr:col>
      <xdr:colOff>101600</xdr:colOff>
      <xdr:row>103</xdr:row>
      <xdr:rowOff>29845</xdr:rowOff>
    </xdr:to>
    <xdr:sp macro="" textlink="">
      <xdr:nvSpPr>
        <xdr:cNvPr id="532" name="楕円 531">
          <a:extLst>
            <a:ext uri="{FF2B5EF4-FFF2-40B4-BE49-F238E27FC236}">
              <a16:creationId xmlns:a16="http://schemas.microsoft.com/office/drawing/2014/main" id="{EB6FC113-A2F4-47EB-AFCD-8C9A334E937F}"/>
            </a:ext>
          </a:extLst>
        </xdr:cNvPr>
        <xdr:cNvSpPr/>
      </xdr:nvSpPr>
      <xdr:spPr>
        <a:xfrm>
          <a:off x="13578840" y="171989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123825</xdr:rowOff>
    </xdr:from>
    <xdr:to>
      <xdr:col>85</xdr:col>
      <xdr:colOff>127000</xdr:colOff>
      <xdr:row>102</xdr:row>
      <xdr:rowOff>150495</xdr:rowOff>
    </xdr:to>
    <xdr:cxnSp macro="">
      <xdr:nvCxnSpPr>
        <xdr:cNvPr id="533" name="直線コネクタ 532">
          <a:extLst>
            <a:ext uri="{FF2B5EF4-FFF2-40B4-BE49-F238E27FC236}">
              <a16:creationId xmlns:a16="http://schemas.microsoft.com/office/drawing/2014/main" id="{04CFD47B-2B64-43AA-980A-8DF48D77392E}"/>
            </a:ext>
          </a:extLst>
        </xdr:cNvPr>
        <xdr:cNvCxnSpPr/>
      </xdr:nvCxnSpPr>
      <xdr:spPr>
        <a:xfrm flipV="1">
          <a:off x="13629640" y="17223105"/>
          <a:ext cx="7467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80645</xdr:rowOff>
    </xdr:from>
    <xdr:to>
      <xdr:col>76</xdr:col>
      <xdr:colOff>165100</xdr:colOff>
      <xdr:row>104</xdr:row>
      <xdr:rowOff>10795</xdr:rowOff>
    </xdr:to>
    <xdr:sp macro="" textlink="">
      <xdr:nvSpPr>
        <xdr:cNvPr id="534" name="楕円 533">
          <a:extLst>
            <a:ext uri="{FF2B5EF4-FFF2-40B4-BE49-F238E27FC236}">
              <a16:creationId xmlns:a16="http://schemas.microsoft.com/office/drawing/2014/main" id="{831DE879-26C0-44B7-95F8-DCD041E83E40}"/>
            </a:ext>
          </a:extLst>
        </xdr:cNvPr>
        <xdr:cNvSpPr/>
      </xdr:nvSpPr>
      <xdr:spPr>
        <a:xfrm>
          <a:off x="12804140" y="173475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150495</xdr:rowOff>
    </xdr:from>
    <xdr:to>
      <xdr:col>81</xdr:col>
      <xdr:colOff>50800</xdr:colOff>
      <xdr:row>103</xdr:row>
      <xdr:rowOff>131445</xdr:rowOff>
    </xdr:to>
    <xdr:cxnSp macro="">
      <xdr:nvCxnSpPr>
        <xdr:cNvPr id="535" name="直線コネクタ 534">
          <a:extLst>
            <a:ext uri="{FF2B5EF4-FFF2-40B4-BE49-F238E27FC236}">
              <a16:creationId xmlns:a16="http://schemas.microsoft.com/office/drawing/2014/main" id="{BA0F6838-E7BA-4253-A465-299429D68466}"/>
            </a:ext>
          </a:extLst>
        </xdr:cNvPr>
        <xdr:cNvCxnSpPr/>
      </xdr:nvCxnSpPr>
      <xdr:spPr>
        <a:xfrm flipV="1">
          <a:off x="12854940" y="17249775"/>
          <a:ext cx="7747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89552</xdr:rowOff>
    </xdr:from>
    <xdr:ext cx="405111" cy="259045"/>
    <xdr:sp macro="" textlink="">
      <xdr:nvSpPr>
        <xdr:cNvPr id="536" name="n_1aveValue【公民館】&#10;有形固定資産減価償却率">
          <a:extLst>
            <a:ext uri="{FF2B5EF4-FFF2-40B4-BE49-F238E27FC236}">
              <a16:creationId xmlns:a16="http://schemas.microsoft.com/office/drawing/2014/main" id="{25FF3B38-8270-46D9-BA56-E2D2311D5CF7}"/>
            </a:ext>
          </a:extLst>
        </xdr:cNvPr>
        <xdr:cNvSpPr txBox="1"/>
      </xdr:nvSpPr>
      <xdr:spPr>
        <a:xfrm>
          <a:off x="13437244" y="1769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144797</xdr:rowOff>
    </xdr:from>
    <xdr:ext cx="405111" cy="259045"/>
    <xdr:sp macro="" textlink="">
      <xdr:nvSpPr>
        <xdr:cNvPr id="537" name="n_2aveValue【公民館】&#10;有形固定資産減価償却率">
          <a:extLst>
            <a:ext uri="{FF2B5EF4-FFF2-40B4-BE49-F238E27FC236}">
              <a16:creationId xmlns:a16="http://schemas.microsoft.com/office/drawing/2014/main" id="{514B684E-5A25-4E9E-A798-37D7EA765B97}"/>
            </a:ext>
          </a:extLst>
        </xdr:cNvPr>
        <xdr:cNvSpPr txBox="1"/>
      </xdr:nvSpPr>
      <xdr:spPr>
        <a:xfrm>
          <a:off x="12675244" y="1774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71138</xdr:rowOff>
    </xdr:from>
    <xdr:ext cx="405111" cy="259045"/>
    <xdr:sp macro="" textlink="">
      <xdr:nvSpPr>
        <xdr:cNvPr id="538" name="n_3aveValue【公民館】&#10;有形固定資産減価償却率">
          <a:extLst>
            <a:ext uri="{FF2B5EF4-FFF2-40B4-BE49-F238E27FC236}">
              <a16:creationId xmlns:a16="http://schemas.microsoft.com/office/drawing/2014/main" id="{8B02AC17-D1C9-44AD-91D3-B4D04AD11DA7}"/>
            </a:ext>
          </a:extLst>
        </xdr:cNvPr>
        <xdr:cNvSpPr txBox="1"/>
      </xdr:nvSpPr>
      <xdr:spPr>
        <a:xfrm>
          <a:off x="11900544" y="17338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8272</xdr:rowOff>
    </xdr:from>
    <xdr:ext cx="405111" cy="259045"/>
    <xdr:sp macro="" textlink="">
      <xdr:nvSpPr>
        <xdr:cNvPr id="539" name="n_4aveValue【公民館】&#10;有形固定資産減価償却率">
          <a:extLst>
            <a:ext uri="{FF2B5EF4-FFF2-40B4-BE49-F238E27FC236}">
              <a16:creationId xmlns:a16="http://schemas.microsoft.com/office/drawing/2014/main" id="{65C36459-A94C-4E9F-8253-7BB3BF980B15}"/>
            </a:ext>
          </a:extLst>
        </xdr:cNvPr>
        <xdr:cNvSpPr txBox="1"/>
      </xdr:nvSpPr>
      <xdr:spPr>
        <a:xfrm>
          <a:off x="11102984" y="1727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46372</xdr:rowOff>
    </xdr:from>
    <xdr:ext cx="405111" cy="259045"/>
    <xdr:sp macro="" textlink="">
      <xdr:nvSpPr>
        <xdr:cNvPr id="540" name="n_1mainValue【公民館】&#10;有形固定資産減価償却率">
          <a:extLst>
            <a:ext uri="{FF2B5EF4-FFF2-40B4-BE49-F238E27FC236}">
              <a16:creationId xmlns:a16="http://schemas.microsoft.com/office/drawing/2014/main" id="{EEC83FCE-B447-4D30-AA53-4258023C980C}"/>
            </a:ext>
          </a:extLst>
        </xdr:cNvPr>
        <xdr:cNvSpPr txBox="1"/>
      </xdr:nvSpPr>
      <xdr:spPr>
        <a:xfrm>
          <a:off x="13437244" y="1697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27322</xdr:rowOff>
    </xdr:from>
    <xdr:ext cx="405111" cy="259045"/>
    <xdr:sp macro="" textlink="">
      <xdr:nvSpPr>
        <xdr:cNvPr id="541" name="n_2mainValue【公民館】&#10;有形固定資産減価償却率">
          <a:extLst>
            <a:ext uri="{FF2B5EF4-FFF2-40B4-BE49-F238E27FC236}">
              <a16:creationId xmlns:a16="http://schemas.microsoft.com/office/drawing/2014/main" id="{F3CA52D0-45B4-41A5-BAF0-E44802798EA2}"/>
            </a:ext>
          </a:extLst>
        </xdr:cNvPr>
        <xdr:cNvSpPr txBox="1"/>
      </xdr:nvSpPr>
      <xdr:spPr>
        <a:xfrm>
          <a:off x="12675244" y="171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42" name="正方形/長方形 541">
          <a:extLst>
            <a:ext uri="{FF2B5EF4-FFF2-40B4-BE49-F238E27FC236}">
              <a16:creationId xmlns:a16="http://schemas.microsoft.com/office/drawing/2014/main" id="{A07BC714-F714-4E8E-A0C4-456EC3A3BCA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3" name="正方形/長方形 542">
          <a:extLst>
            <a:ext uri="{FF2B5EF4-FFF2-40B4-BE49-F238E27FC236}">
              <a16:creationId xmlns:a16="http://schemas.microsoft.com/office/drawing/2014/main" id="{C8545FA7-9640-4525-AF66-0E8EDC89B8E3}"/>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4" name="正方形/長方形 543">
          <a:extLst>
            <a:ext uri="{FF2B5EF4-FFF2-40B4-BE49-F238E27FC236}">
              <a16:creationId xmlns:a16="http://schemas.microsoft.com/office/drawing/2014/main" id="{420B7F5E-F53B-454E-A8D9-987991FDD84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5" name="正方形/長方形 544">
          <a:extLst>
            <a:ext uri="{FF2B5EF4-FFF2-40B4-BE49-F238E27FC236}">
              <a16:creationId xmlns:a16="http://schemas.microsoft.com/office/drawing/2014/main" id="{5EF47319-E424-40B9-82BE-A6DD98229AC8}"/>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6" name="正方形/長方形 545">
          <a:extLst>
            <a:ext uri="{FF2B5EF4-FFF2-40B4-BE49-F238E27FC236}">
              <a16:creationId xmlns:a16="http://schemas.microsoft.com/office/drawing/2014/main" id="{791F7E58-37BE-4DA2-B158-CFF42A9A0FC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7" name="正方形/長方形 546">
          <a:extLst>
            <a:ext uri="{FF2B5EF4-FFF2-40B4-BE49-F238E27FC236}">
              <a16:creationId xmlns:a16="http://schemas.microsoft.com/office/drawing/2014/main" id="{60D5F6E2-80B4-4D7D-9887-25CC66C9D14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48" name="正方形/長方形 547">
          <a:extLst>
            <a:ext uri="{FF2B5EF4-FFF2-40B4-BE49-F238E27FC236}">
              <a16:creationId xmlns:a16="http://schemas.microsoft.com/office/drawing/2014/main" id="{CF3D7B76-A56E-4F92-B429-8FF33B953E69}"/>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49" name="正方形/長方形 548">
          <a:extLst>
            <a:ext uri="{FF2B5EF4-FFF2-40B4-BE49-F238E27FC236}">
              <a16:creationId xmlns:a16="http://schemas.microsoft.com/office/drawing/2014/main" id="{2A6F6791-83C9-4F11-819C-5B3749C11523}"/>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50" name="テキスト ボックス 549">
          <a:extLst>
            <a:ext uri="{FF2B5EF4-FFF2-40B4-BE49-F238E27FC236}">
              <a16:creationId xmlns:a16="http://schemas.microsoft.com/office/drawing/2014/main" id="{F4310832-4D06-4118-B2E1-F4E25E2D793C}"/>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51" name="直線コネクタ 550">
          <a:extLst>
            <a:ext uri="{FF2B5EF4-FFF2-40B4-BE49-F238E27FC236}">
              <a16:creationId xmlns:a16="http://schemas.microsoft.com/office/drawing/2014/main" id="{731D3A40-F9CE-41FA-8366-E07574B5597B}"/>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52" name="直線コネクタ 551">
          <a:extLst>
            <a:ext uri="{FF2B5EF4-FFF2-40B4-BE49-F238E27FC236}">
              <a16:creationId xmlns:a16="http://schemas.microsoft.com/office/drawing/2014/main" id="{FB3E54F6-B44C-4CD5-A322-D16EFF23F3FE}"/>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53" name="テキスト ボックス 552">
          <a:extLst>
            <a:ext uri="{FF2B5EF4-FFF2-40B4-BE49-F238E27FC236}">
              <a16:creationId xmlns:a16="http://schemas.microsoft.com/office/drawing/2014/main" id="{89576D50-FF54-4D8A-9BA3-ABBB47C986EC}"/>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54" name="直線コネクタ 553">
          <a:extLst>
            <a:ext uri="{FF2B5EF4-FFF2-40B4-BE49-F238E27FC236}">
              <a16:creationId xmlns:a16="http://schemas.microsoft.com/office/drawing/2014/main" id="{9EAFF418-0407-4563-9FBB-95C56A393138}"/>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55" name="テキスト ボックス 554">
          <a:extLst>
            <a:ext uri="{FF2B5EF4-FFF2-40B4-BE49-F238E27FC236}">
              <a16:creationId xmlns:a16="http://schemas.microsoft.com/office/drawing/2014/main" id="{CCEA9CEF-B7DA-49F5-A3A3-5489638B43AA}"/>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56" name="直線コネクタ 555">
          <a:extLst>
            <a:ext uri="{FF2B5EF4-FFF2-40B4-BE49-F238E27FC236}">
              <a16:creationId xmlns:a16="http://schemas.microsoft.com/office/drawing/2014/main" id="{C3973707-30D2-42E0-BA96-F6332043B12D}"/>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57" name="テキスト ボックス 556">
          <a:extLst>
            <a:ext uri="{FF2B5EF4-FFF2-40B4-BE49-F238E27FC236}">
              <a16:creationId xmlns:a16="http://schemas.microsoft.com/office/drawing/2014/main" id="{0A432709-5877-43B0-908D-4418E2E67798}"/>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58" name="直線コネクタ 557">
          <a:extLst>
            <a:ext uri="{FF2B5EF4-FFF2-40B4-BE49-F238E27FC236}">
              <a16:creationId xmlns:a16="http://schemas.microsoft.com/office/drawing/2014/main" id="{CA410804-6F88-4D96-ACCB-7D029533D25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59" name="テキスト ボックス 558">
          <a:extLst>
            <a:ext uri="{FF2B5EF4-FFF2-40B4-BE49-F238E27FC236}">
              <a16:creationId xmlns:a16="http://schemas.microsoft.com/office/drawing/2014/main" id="{EE048267-F3E6-4572-9B04-EF89BBE31AAF}"/>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60" name="直線コネクタ 559">
          <a:extLst>
            <a:ext uri="{FF2B5EF4-FFF2-40B4-BE49-F238E27FC236}">
              <a16:creationId xmlns:a16="http://schemas.microsoft.com/office/drawing/2014/main" id="{B526A427-0858-4C98-B40B-6BC6BBFD334F}"/>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61" name="テキスト ボックス 560">
          <a:extLst>
            <a:ext uri="{FF2B5EF4-FFF2-40B4-BE49-F238E27FC236}">
              <a16:creationId xmlns:a16="http://schemas.microsoft.com/office/drawing/2014/main" id="{22C13698-BC15-4689-BA94-F84E2280AB2D}"/>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62" name="直線コネクタ 561">
          <a:extLst>
            <a:ext uri="{FF2B5EF4-FFF2-40B4-BE49-F238E27FC236}">
              <a16:creationId xmlns:a16="http://schemas.microsoft.com/office/drawing/2014/main" id="{0599BC7C-3473-4A1D-B1E2-1875DD8D8E1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63" name="テキスト ボックス 562">
          <a:extLst>
            <a:ext uri="{FF2B5EF4-FFF2-40B4-BE49-F238E27FC236}">
              <a16:creationId xmlns:a16="http://schemas.microsoft.com/office/drawing/2014/main" id="{DC8CFCEB-5707-4AE1-ABB3-6063234041BE}"/>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64" name="【公民館】&#10;一人当たり面積グラフ枠">
          <a:extLst>
            <a:ext uri="{FF2B5EF4-FFF2-40B4-BE49-F238E27FC236}">
              <a16:creationId xmlns:a16="http://schemas.microsoft.com/office/drawing/2014/main" id="{2E5A6E2F-CD72-4088-9A38-3C57E67FD36D}"/>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144780</xdr:rowOff>
    </xdr:from>
    <xdr:to>
      <xdr:col>116</xdr:col>
      <xdr:colOff>62864</xdr:colOff>
      <xdr:row>108</xdr:row>
      <xdr:rowOff>130874</xdr:rowOff>
    </xdr:to>
    <xdr:cxnSp macro="">
      <xdr:nvCxnSpPr>
        <xdr:cNvPr id="565" name="直線コネクタ 564">
          <a:extLst>
            <a:ext uri="{FF2B5EF4-FFF2-40B4-BE49-F238E27FC236}">
              <a16:creationId xmlns:a16="http://schemas.microsoft.com/office/drawing/2014/main" id="{D0811CFA-EADE-4FFA-8888-FC1CFB1232CA}"/>
            </a:ext>
          </a:extLst>
        </xdr:cNvPr>
        <xdr:cNvCxnSpPr/>
      </xdr:nvCxnSpPr>
      <xdr:spPr>
        <a:xfrm flipV="1">
          <a:off x="19509104" y="16908780"/>
          <a:ext cx="0" cy="1327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134701</xdr:rowOff>
    </xdr:from>
    <xdr:ext cx="469744" cy="259045"/>
    <xdr:sp macro="" textlink="">
      <xdr:nvSpPr>
        <xdr:cNvPr id="566" name="【公民館】&#10;一人当たり面積最小値テキスト">
          <a:extLst>
            <a:ext uri="{FF2B5EF4-FFF2-40B4-BE49-F238E27FC236}">
              <a16:creationId xmlns:a16="http://schemas.microsoft.com/office/drawing/2014/main" id="{87C76C7F-CCE1-4740-BEF1-34B5D15F0526}"/>
            </a:ext>
          </a:extLst>
        </xdr:cNvPr>
        <xdr:cNvSpPr txBox="1"/>
      </xdr:nvSpPr>
      <xdr:spPr>
        <a:xfrm>
          <a:off x="19547840" y="1823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130874</xdr:rowOff>
    </xdr:from>
    <xdr:to>
      <xdr:col>116</xdr:col>
      <xdr:colOff>152400</xdr:colOff>
      <xdr:row>108</xdr:row>
      <xdr:rowOff>130874</xdr:rowOff>
    </xdr:to>
    <xdr:cxnSp macro="">
      <xdr:nvCxnSpPr>
        <xdr:cNvPr id="567" name="直線コネクタ 566">
          <a:extLst>
            <a:ext uri="{FF2B5EF4-FFF2-40B4-BE49-F238E27FC236}">
              <a16:creationId xmlns:a16="http://schemas.microsoft.com/office/drawing/2014/main" id="{275E080D-99F9-4F1C-B75F-B326661A30B4}"/>
            </a:ext>
          </a:extLst>
        </xdr:cNvPr>
        <xdr:cNvCxnSpPr/>
      </xdr:nvCxnSpPr>
      <xdr:spPr>
        <a:xfrm>
          <a:off x="19443700" y="182359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91457</xdr:rowOff>
    </xdr:from>
    <xdr:ext cx="469744" cy="259045"/>
    <xdr:sp macro="" textlink="">
      <xdr:nvSpPr>
        <xdr:cNvPr id="568" name="【公民館】&#10;一人当たり面積最大値テキスト">
          <a:extLst>
            <a:ext uri="{FF2B5EF4-FFF2-40B4-BE49-F238E27FC236}">
              <a16:creationId xmlns:a16="http://schemas.microsoft.com/office/drawing/2014/main" id="{D8291523-6DD5-49E9-83B5-49AAABC62032}"/>
            </a:ext>
          </a:extLst>
        </xdr:cNvPr>
        <xdr:cNvSpPr txBox="1"/>
      </xdr:nvSpPr>
      <xdr:spPr>
        <a:xfrm>
          <a:off x="19547840" y="1668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144780</xdr:rowOff>
    </xdr:from>
    <xdr:to>
      <xdr:col>116</xdr:col>
      <xdr:colOff>152400</xdr:colOff>
      <xdr:row>100</xdr:row>
      <xdr:rowOff>144780</xdr:rowOff>
    </xdr:to>
    <xdr:cxnSp macro="">
      <xdr:nvCxnSpPr>
        <xdr:cNvPr id="569" name="直線コネクタ 568">
          <a:extLst>
            <a:ext uri="{FF2B5EF4-FFF2-40B4-BE49-F238E27FC236}">
              <a16:creationId xmlns:a16="http://schemas.microsoft.com/office/drawing/2014/main" id="{4EA55AAF-36A2-4591-AE22-3E153B4C1B7A}"/>
            </a:ext>
          </a:extLst>
        </xdr:cNvPr>
        <xdr:cNvCxnSpPr/>
      </xdr:nvCxnSpPr>
      <xdr:spPr>
        <a:xfrm>
          <a:off x="19443700" y="1690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135145</xdr:rowOff>
    </xdr:from>
    <xdr:ext cx="469744" cy="259045"/>
    <xdr:sp macro="" textlink="">
      <xdr:nvSpPr>
        <xdr:cNvPr id="570" name="【公民館】&#10;一人当たり面積平均値テキスト">
          <a:extLst>
            <a:ext uri="{FF2B5EF4-FFF2-40B4-BE49-F238E27FC236}">
              <a16:creationId xmlns:a16="http://schemas.microsoft.com/office/drawing/2014/main" id="{E3C4B172-B9AE-4C87-A662-E0517A1E2AA6}"/>
            </a:ext>
          </a:extLst>
        </xdr:cNvPr>
        <xdr:cNvSpPr txBox="1"/>
      </xdr:nvSpPr>
      <xdr:spPr>
        <a:xfrm>
          <a:off x="19547840" y="179049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112268</xdr:rowOff>
    </xdr:from>
    <xdr:to>
      <xdr:col>116</xdr:col>
      <xdr:colOff>114300</xdr:colOff>
      <xdr:row>108</xdr:row>
      <xdr:rowOff>42418</xdr:rowOff>
    </xdr:to>
    <xdr:sp macro="" textlink="">
      <xdr:nvSpPr>
        <xdr:cNvPr id="571" name="フローチャート: 判断 570">
          <a:extLst>
            <a:ext uri="{FF2B5EF4-FFF2-40B4-BE49-F238E27FC236}">
              <a16:creationId xmlns:a16="http://schemas.microsoft.com/office/drawing/2014/main" id="{4B952225-EE18-499B-8006-19522B6D705C}"/>
            </a:ext>
          </a:extLst>
        </xdr:cNvPr>
        <xdr:cNvSpPr/>
      </xdr:nvSpPr>
      <xdr:spPr>
        <a:xfrm>
          <a:off x="19458940" y="180497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116078</xdr:rowOff>
    </xdr:from>
    <xdr:to>
      <xdr:col>112</xdr:col>
      <xdr:colOff>38100</xdr:colOff>
      <xdr:row>108</xdr:row>
      <xdr:rowOff>46228</xdr:rowOff>
    </xdr:to>
    <xdr:sp macro="" textlink="">
      <xdr:nvSpPr>
        <xdr:cNvPr id="572" name="フローチャート: 判断 571">
          <a:extLst>
            <a:ext uri="{FF2B5EF4-FFF2-40B4-BE49-F238E27FC236}">
              <a16:creationId xmlns:a16="http://schemas.microsoft.com/office/drawing/2014/main" id="{47EE7098-8183-44BA-95F3-53EC07C6FDDA}"/>
            </a:ext>
          </a:extLst>
        </xdr:cNvPr>
        <xdr:cNvSpPr/>
      </xdr:nvSpPr>
      <xdr:spPr>
        <a:xfrm>
          <a:off x="18735040" y="180535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112077</xdr:rowOff>
    </xdr:from>
    <xdr:to>
      <xdr:col>107</xdr:col>
      <xdr:colOff>101600</xdr:colOff>
      <xdr:row>108</xdr:row>
      <xdr:rowOff>42227</xdr:rowOff>
    </xdr:to>
    <xdr:sp macro="" textlink="">
      <xdr:nvSpPr>
        <xdr:cNvPr id="573" name="フローチャート: 判断 572">
          <a:extLst>
            <a:ext uri="{FF2B5EF4-FFF2-40B4-BE49-F238E27FC236}">
              <a16:creationId xmlns:a16="http://schemas.microsoft.com/office/drawing/2014/main" id="{31944E42-F806-40E8-A77F-68D1DD45635F}"/>
            </a:ext>
          </a:extLst>
        </xdr:cNvPr>
        <xdr:cNvSpPr/>
      </xdr:nvSpPr>
      <xdr:spPr>
        <a:xfrm>
          <a:off x="17937480" y="180495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89027</xdr:rowOff>
    </xdr:from>
    <xdr:to>
      <xdr:col>102</xdr:col>
      <xdr:colOff>165100</xdr:colOff>
      <xdr:row>108</xdr:row>
      <xdr:rowOff>19177</xdr:rowOff>
    </xdr:to>
    <xdr:sp macro="" textlink="">
      <xdr:nvSpPr>
        <xdr:cNvPr id="574" name="フローチャート: 判断 573">
          <a:extLst>
            <a:ext uri="{FF2B5EF4-FFF2-40B4-BE49-F238E27FC236}">
              <a16:creationId xmlns:a16="http://schemas.microsoft.com/office/drawing/2014/main" id="{AAD1C9EB-1BC7-4DD2-B66A-80744DF6BFE6}"/>
            </a:ext>
          </a:extLst>
        </xdr:cNvPr>
        <xdr:cNvSpPr/>
      </xdr:nvSpPr>
      <xdr:spPr>
        <a:xfrm>
          <a:off x="17162780" y="180265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95886</xdr:rowOff>
    </xdr:from>
    <xdr:to>
      <xdr:col>98</xdr:col>
      <xdr:colOff>38100</xdr:colOff>
      <xdr:row>108</xdr:row>
      <xdr:rowOff>26036</xdr:rowOff>
    </xdr:to>
    <xdr:sp macro="" textlink="">
      <xdr:nvSpPr>
        <xdr:cNvPr id="575" name="フローチャート: 判断 574">
          <a:extLst>
            <a:ext uri="{FF2B5EF4-FFF2-40B4-BE49-F238E27FC236}">
              <a16:creationId xmlns:a16="http://schemas.microsoft.com/office/drawing/2014/main" id="{E9F344B2-1247-4140-8DC7-52640DEEFD45}"/>
            </a:ext>
          </a:extLst>
        </xdr:cNvPr>
        <xdr:cNvSpPr/>
      </xdr:nvSpPr>
      <xdr:spPr>
        <a:xfrm>
          <a:off x="16388080" y="180333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6148CE68-BC88-47BE-A0BB-87AC255DB35D}"/>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033A1042-9F14-4454-8185-0F6D9F959A0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14209E3E-DE4E-4A75-9CE8-40C19CE1F841}"/>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FD86270F-481D-4E6D-A133-80BA10BDDF63}"/>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ADC1FC4C-2EEE-4922-93DD-EFD00EDC9C7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1588</xdr:rowOff>
    </xdr:from>
    <xdr:to>
      <xdr:col>116</xdr:col>
      <xdr:colOff>114300</xdr:colOff>
      <xdr:row>108</xdr:row>
      <xdr:rowOff>103188</xdr:rowOff>
    </xdr:to>
    <xdr:sp macro="" textlink="">
      <xdr:nvSpPr>
        <xdr:cNvPr id="581" name="楕円 580">
          <a:extLst>
            <a:ext uri="{FF2B5EF4-FFF2-40B4-BE49-F238E27FC236}">
              <a16:creationId xmlns:a16="http://schemas.microsoft.com/office/drawing/2014/main" id="{4524BCD7-B753-4ABE-9A0A-127A5B6AA14B}"/>
            </a:ext>
          </a:extLst>
        </xdr:cNvPr>
        <xdr:cNvSpPr/>
      </xdr:nvSpPr>
      <xdr:spPr>
        <a:xfrm>
          <a:off x="19458940" y="1810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90696</xdr:rowOff>
    </xdr:from>
    <xdr:ext cx="469744" cy="259045"/>
    <xdr:sp macro="" textlink="">
      <xdr:nvSpPr>
        <xdr:cNvPr id="582" name="【公民館】&#10;一人当たり面積該当値テキスト">
          <a:extLst>
            <a:ext uri="{FF2B5EF4-FFF2-40B4-BE49-F238E27FC236}">
              <a16:creationId xmlns:a16="http://schemas.microsoft.com/office/drawing/2014/main" id="{6818BEA9-F0C3-4DA1-A1D2-3452C5C8C663}"/>
            </a:ext>
          </a:extLst>
        </xdr:cNvPr>
        <xdr:cNvSpPr txBox="1"/>
      </xdr:nvSpPr>
      <xdr:spPr>
        <a:xfrm>
          <a:off x="19547840" y="18028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25019</xdr:rowOff>
    </xdr:from>
    <xdr:to>
      <xdr:col>112</xdr:col>
      <xdr:colOff>38100</xdr:colOff>
      <xdr:row>108</xdr:row>
      <xdr:rowOff>126619</xdr:rowOff>
    </xdr:to>
    <xdr:sp macro="" textlink="">
      <xdr:nvSpPr>
        <xdr:cNvPr id="583" name="楕円 582">
          <a:extLst>
            <a:ext uri="{FF2B5EF4-FFF2-40B4-BE49-F238E27FC236}">
              <a16:creationId xmlns:a16="http://schemas.microsoft.com/office/drawing/2014/main" id="{9C3EE4AF-5F22-4389-9FF4-5AE65318DAD1}"/>
            </a:ext>
          </a:extLst>
        </xdr:cNvPr>
        <xdr:cNvSpPr/>
      </xdr:nvSpPr>
      <xdr:spPr>
        <a:xfrm>
          <a:off x="18735040" y="181301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52388</xdr:rowOff>
    </xdr:from>
    <xdr:to>
      <xdr:col>116</xdr:col>
      <xdr:colOff>63500</xdr:colOff>
      <xdr:row>108</xdr:row>
      <xdr:rowOff>75819</xdr:rowOff>
    </xdr:to>
    <xdr:cxnSp macro="">
      <xdr:nvCxnSpPr>
        <xdr:cNvPr id="584" name="直線コネクタ 583">
          <a:extLst>
            <a:ext uri="{FF2B5EF4-FFF2-40B4-BE49-F238E27FC236}">
              <a16:creationId xmlns:a16="http://schemas.microsoft.com/office/drawing/2014/main" id="{9AAA27FF-8628-4FC9-9675-45823A19C7B9}"/>
            </a:ext>
          </a:extLst>
        </xdr:cNvPr>
        <xdr:cNvCxnSpPr/>
      </xdr:nvCxnSpPr>
      <xdr:spPr>
        <a:xfrm flipV="1">
          <a:off x="18778220" y="18157508"/>
          <a:ext cx="73152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26733</xdr:rowOff>
    </xdr:from>
    <xdr:to>
      <xdr:col>107</xdr:col>
      <xdr:colOff>101600</xdr:colOff>
      <xdr:row>108</xdr:row>
      <xdr:rowOff>128333</xdr:rowOff>
    </xdr:to>
    <xdr:sp macro="" textlink="">
      <xdr:nvSpPr>
        <xdr:cNvPr id="585" name="楕円 584">
          <a:extLst>
            <a:ext uri="{FF2B5EF4-FFF2-40B4-BE49-F238E27FC236}">
              <a16:creationId xmlns:a16="http://schemas.microsoft.com/office/drawing/2014/main" id="{96ABAFC9-BE58-4052-A7E9-9EF6AF0333EF}"/>
            </a:ext>
          </a:extLst>
        </xdr:cNvPr>
        <xdr:cNvSpPr/>
      </xdr:nvSpPr>
      <xdr:spPr>
        <a:xfrm>
          <a:off x="17937480" y="18131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75819</xdr:rowOff>
    </xdr:from>
    <xdr:to>
      <xdr:col>111</xdr:col>
      <xdr:colOff>177800</xdr:colOff>
      <xdr:row>108</xdr:row>
      <xdr:rowOff>77533</xdr:rowOff>
    </xdr:to>
    <xdr:cxnSp macro="">
      <xdr:nvCxnSpPr>
        <xdr:cNvPr id="586" name="直線コネクタ 585">
          <a:extLst>
            <a:ext uri="{FF2B5EF4-FFF2-40B4-BE49-F238E27FC236}">
              <a16:creationId xmlns:a16="http://schemas.microsoft.com/office/drawing/2014/main" id="{E16AB92E-58DE-4542-861D-E1AC2711CE86}"/>
            </a:ext>
          </a:extLst>
        </xdr:cNvPr>
        <xdr:cNvCxnSpPr/>
      </xdr:nvCxnSpPr>
      <xdr:spPr>
        <a:xfrm flipV="1">
          <a:off x="17988280" y="18180939"/>
          <a:ext cx="78994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62755</xdr:rowOff>
    </xdr:from>
    <xdr:ext cx="469744" cy="259045"/>
    <xdr:sp macro="" textlink="">
      <xdr:nvSpPr>
        <xdr:cNvPr id="587" name="n_1aveValue【公民館】&#10;一人当たり面積">
          <a:extLst>
            <a:ext uri="{FF2B5EF4-FFF2-40B4-BE49-F238E27FC236}">
              <a16:creationId xmlns:a16="http://schemas.microsoft.com/office/drawing/2014/main" id="{E9239CFE-7930-4103-B922-C93E8519A7CA}"/>
            </a:ext>
          </a:extLst>
        </xdr:cNvPr>
        <xdr:cNvSpPr txBox="1"/>
      </xdr:nvSpPr>
      <xdr:spPr>
        <a:xfrm>
          <a:off x="185611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58754</xdr:rowOff>
    </xdr:from>
    <xdr:ext cx="469744" cy="259045"/>
    <xdr:sp macro="" textlink="">
      <xdr:nvSpPr>
        <xdr:cNvPr id="588" name="n_2aveValue【公民館】&#10;一人当たり面積">
          <a:extLst>
            <a:ext uri="{FF2B5EF4-FFF2-40B4-BE49-F238E27FC236}">
              <a16:creationId xmlns:a16="http://schemas.microsoft.com/office/drawing/2014/main" id="{FCEC30E8-E817-4316-B346-0096B3B1C72B}"/>
            </a:ext>
          </a:extLst>
        </xdr:cNvPr>
        <xdr:cNvSpPr txBox="1"/>
      </xdr:nvSpPr>
      <xdr:spPr>
        <a:xfrm>
          <a:off x="17776267" y="1782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35704</xdr:rowOff>
    </xdr:from>
    <xdr:ext cx="469744" cy="259045"/>
    <xdr:sp macro="" textlink="">
      <xdr:nvSpPr>
        <xdr:cNvPr id="589" name="n_3aveValue【公民館】&#10;一人当たり面積">
          <a:extLst>
            <a:ext uri="{FF2B5EF4-FFF2-40B4-BE49-F238E27FC236}">
              <a16:creationId xmlns:a16="http://schemas.microsoft.com/office/drawing/2014/main" id="{7641C869-533B-4780-8836-1B712924B436}"/>
            </a:ext>
          </a:extLst>
        </xdr:cNvPr>
        <xdr:cNvSpPr txBox="1"/>
      </xdr:nvSpPr>
      <xdr:spPr>
        <a:xfrm>
          <a:off x="17001567" y="1780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42563</xdr:rowOff>
    </xdr:from>
    <xdr:ext cx="469744" cy="259045"/>
    <xdr:sp macro="" textlink="">
      <xdr:nvSpPr>
        <xdr:cNvPr id="590" name="n_4aveValue【公民館】&#10;一人当たり面積">
          <a:extLst>
            <a:ext uri="{FF2B5EF4-FFF2-40B4-BE49-F238E27FC236}">
              <a16:creationId xmlns:a16="http://schemas.microsoft.com/office/drawing/2014/main" id="{B82C6F6A-52CE-4AAC-A3F4-4C00C1B7FDC5}"/>
            </a:ext>
          </a:extLst>
        </xdr:cNvPr>
        <xdr:cNvSpPr txBox="1"/>
      </xdr:nvSpPr>
      <xdr:spPr>
        <a:xfrm>
          <a:off x="16226867" y="1781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117746</xdr:rowOff>
    </xdr:from>
    <xdr:ext cx="469744" cy="259045"/>
    <xdr:sp macro="" textlink="">
      <xdr:nvSpPr>
        <xdr:cNvPr id="591" name="n_1mainValue【公民館】&#10;一人当たり面積">
          <a:extLst>
            <a:ext uri="{FF2B5EF4-FFF2-40B4-BE49-F238E27FC236}">
              <a16:creationId xmlns:a16="http://schemas.microsoft.com/office/drawing/2014/main" id="{302815B3-F296-4B72-890F-A1752366CBE1}"/>
            </a:ext>
          </a:extLst>
        </xdr:cNvPr>
        <xdr:cNvSpPr txBox="1"/>
      </xdr:nvSpPr>
      <xdr:spPr>
        <a:xfrm>
          <a:off x="18561127" y="182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119460</xdr:rowOff>
    </xdr:from>
    <xdr:ext cx="469744" cy="259045"/>
    <xdr:sp macro="" textlink="">
      <xdr:nvSpPr>
        <xdr:cNvPr id="592" name="n_2mainValue【公民館】&#10;一人当たり面積">
          <a:extLst>
            <a:ext uri="{FF2B5EF4-FFF2-40B4-BE49-F238E27FC236}">
              <a16:creationId xmlns:a16="http://schemas.microsoft.com/office/drawing/2014/main" id="{E43625D6-F439-4EF1-95F1-14CAF822F979}"/>
            </a:ext>
          </a:extLst>
        </xdr:cNvPr>
        <xdr:cNvSpPr txBox="1"/>
      </xdr:nvSpPr>
      <xdr:spPr>
        <a:xfrm>
          <a:off x="17776267" y="1822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93" name="正方形/長方形 592">
          <a:extLst>
            <a:ext uri="{FF2B5EF4-FFF2-40B4-BE49-F238E27FC236}">
              <a16:creationId xmlns:a16="http://schemas.microsoft.com/office/drawing/2014/main" id="{C41C4C7E-7FC0-4186-89BB-35A7D3C2ABE7}"/>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94" name="正方形/長方形 593">
          <a:extLst>
            <a:ext uri="{FF2B5EF4-FFF2-40B4-BE49-F238E27FC236}">
              <a16:creationId xmlns:a16="http://schemas.microsoft.com/office/drawing/2014/main" id="{3D7891C4-9CFA-46D9-A332-BF1895E94BD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95" name="テキスト ボックス 594">
          <a:extLst>
            <a:ext uri="{FF2B5EF4-FFF2-40B4-BE49-F238E27FC236}">
              <a16:creationId xmlns:a16="http://schemas.microsoft.com/office/drawing/2014/main" id="{3BA6BB98-BB34-45B0-B30E-E69374415B02}"/>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減少、少子高齢化に加え、コロナ禍や自然災害等の勃発で生活・社会環境が激動する中、厳しい財政状況が続いている。一方では、多くの公共施設等の老朽化が進み、公共サービスの安全・安心の確保と持続可能性が課題となっている。長期的な視点で、所有する公共施設等の維持管理の適正化や計画的な長寿命化、更新、統廃合等を「個別施設計画」の見直し・更新で行い、「公共施設等総合管理計画」の見直し・更新で必要な投資と財源を試算して財政面の健全化に取組んでいる。（令和４～５年度）道路及び橋梁については、有形固定資産減価償却率は類似団体内平均値と同程度であるが、林道などの整備が進んでおり、道路の有形固定資産減価償却率は昨年度と比較すると減少している。また、固定資産台帳と道路台帳並びに橋梁台帳との照査及び整合による適正化が課題である。公営住宅については、有形固定資産減価償却率が類似団体内平均値を下回っているが、老朽化の進行が懸念されることから檜原村空家等対策計画、檜原村公共施設等総合管理実施計画（個別施設計画）に基づき、適正な維持管理、更新や長寿命化等の対策に取組んでいる。学校施設については、有形固定資産減価償却率が類似団体内平均値を上回っていることからも老朽化の進行が懸念される。また、先</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内に耐用年数を迎える施設が集中していることが財政面の課題となっている。公民館については、有形固定資産減価償却率は類似団体内平均値と比べ下回っているが、個別施設計画の見直し・更新にてあらためて現況調査の上、長期的な維持管理についても見直しを図る。また、一人当たりの面積も類似団体平均より下回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CA7050E-7E40-49BF-9C64-83ED077F061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AC42930-84FF-4601-BA63-0637C4EDF3E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6558ABA-BF01-48DF-87EE-16B13B168357}"/>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0E753DD-1FA4-4174-BF18-B2B3CCA5E72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1F74C17-261E-4E4F-B041-C753CC8DA947}"/>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9EC6062-82DE-4C2C-952C-CCC6372635F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C322F0A-E5B5-4E7C-AC50-3DEBF6AA069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978097F-31C2-4E1A-85E1-52113888B2A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E85EF4D-D33E-4D04-9C43-F5EABC007D1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C6BB908-CFA0-4C6C-AD30-34C3D4A7137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2,038
2,028
105.41
4,010,476
3,864,832
145,644
1,593,263
778,462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BA6AE81-C633-4677-8C22-734B504DDAC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36BF36C-6B03-4298-BC4B-9DC414FA8CD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A95CCBC-461F-4B63-8EC2-2310156C3BAC}"/>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BB1A425-C840-4BCA-A886-EC4B73803B7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DDF5304-B884-453C-8BD7-2E5115B722E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D7EF2A8-4ACB-472A-9F74-2791A16F4AA7}"/>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9A9A296-3625-4278-8842-6464F2CFA37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C0BD006-2669-439B-9A59-ED704E60133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F0A8B1F-2851-489E-8480-9466B324240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F6BB8D1-1F86-4E6B-A5A1-3834CFE53B22}"/>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DA22D8C-32CA-477F-8D26-6D8BB222C2AE}"/>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1C04368-AF42-4511-A5B1-98672D37D321}"/>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449EAA7-CD2B-4FBD-BEEF-753CE58FACE4}"/>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5991C07-F22F-4A41-A7B4-DE7EDEC83E2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D0ACD39-1AD4-47E8-A093-B1951381BDBB}"/>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E7E2E65-C3BC-4511-846A-4CA4D7B6C103}"/>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AA8CCA6-CD6E-4868-9207-06C6CDD027D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589E143-EB01-44C8-B153-C0CAA9D9CEF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0334F20-B628-4057-9135-7402E81CDE07}"/>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6BA7750-3B15-4B17-BC30-BE1FEC94F56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E7D1F92-D3DF-40BB-BDD0-C3C9C1E4E42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5409627-0CF5-436E-B251-0B5D24E214F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5C678EE-4110-4D36-90FA-7643464A3597}"/>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B7536CF-BC0F-4609-B042-146344CD1F1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53E4E11-7540-492B-AD1E-EE1C55F60E9D}"/>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200B86F-51D3-41AB-8D6C-1317B34DEB5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8280D07-5C69-48F8-BB75-2BEE489256D5}"/>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6CECDBC-3B9D-4034-B1C5-845C46BB347F}"/>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1647E78-98EC-40F6-ACFD-FFBD32F512B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2B6DBC-9D3A-465C-B052-3050CC0CA27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B4EF51E-2C31-4CFF-8E1D-CBB1A8199A86}"/>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B5DD915-D6D1-42F0-8121-3E0087FB5AF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7B3014BF-27F7-4C49-82A4-B0D03F76B8D1}"/>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50DD60DC-11D0-4ABE-AAE7-D0A1D22F8CE7}"/>
            </a:ext>
          </a:extLst>
        </xdr:cNvPr>
        <xdr:cNvSpPr txBox="1"/>
      </xdr:nvSpPr>
      <xdr:spPr>
        <a:xfrm>
          <a:off x="33608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6D9760C-10F0-40E8-8C84-1CF769166B13}"/>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C990B85-F8F4-4095-B4D9-E5F709D505D1}"/>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9F94FC84-6874-4F7B-A86D-D596EBCDED60}"/>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1552CF4-8F77-4283-8418-B91D04DB6781}"/>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3F8A10F6-C3ED-48F4-88FE-31ABAD581304}"/>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9BA2B736-EF56-4FD5-AD7D-50321611DEED}"/>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D5A0FF4-E0EB-4BA1-AB86-3CCC741D435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6EA3BDCC-5744-4A63-8013-405F44B25ED2}"/>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9ED1737C-4A5E-48D4-B3CB-40877E54BFE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167640</xdr:rowOff>
    </xdr:from>
    <xdr:to>
      <xdr:col>24</xdr:col>
      <xdr:colOff>62865</xdr:colOff>
      <xdr:row>42</xdr:row>
      <xdr:rowOff>37338</xdr:rowOff>
    </xdr:to>
    <xdr:cxnSp macro="">
      <xdr:nvCxnSpPr>
        <xdr:cNvPr id="55" name="直線コネクタ 54">
          <a:extLst>
            <a:ext uri="{FF2B5EF4-FFF2-40B4-BE49-F238E27FC236}">
              <a16:creationId xmlns:a16="http://schemas.microsoft.com/office/drawing/2014/main" id="{16DFFD82-ED56-46D5-8A5B-92DE8F28D8F7}"/>
            </a:ext>
          </a:extLst>
        </xdr:cNvPr>
        <xdr:cNvCxnSpPr/>
      </xdr:nvCxnSpPr>
      <xdr:spPr>
        <a:xfrm flipV="1">
          <a:off x="4086225" y="5532120"/>
          <a:ext cx="0" cy="1546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41165</xdr:rowOff>
    </xdr:from>
    <xdr:ext cx="405111" cy="259045"/>
    <xdr:sp macro="" textlink="">
      <xdr:nvSpPr>
        <xdr:cNvPr id="56" name="【図書館】&#10;有形固定資産減価償却率最小値テキスト">
          <a:extLst>
            <a:ext uri="{FF2B5EF4-FFF2-40B4-BE49-F238E27FC236}">
              <a16:creationId xmlns:a16="http://schemas.microsoft.com/office/drawing/2014/main" id="{F7D3C706-4877-4C4F-B61A-B83D73ACAF7F}"/>
            </a:ext>
          </a:extLst>
        </xdr:cNvPr>
        <xdr:cNvSpPr txBox="1"/>
      </xdr:nvSpPr>
      <xdr:spPr>
        <a:xfrm>
          <a:off x="4124960" y="7082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37338</xdr:rowOff>
    </xdr:from>
    <xdr:to>
      <xdr:col>24</xdr:col>
      <xdr:colOff>152400</xdr:colOff>
      <xdr:row>42</xdr:row>
      <xdr:rowOff>37338</xdr:rowOff>
    </xdr:to>
    <xdr:cxnSp macro="">
      <xdr:nvCxnSpPr>
        <xdr:cNvPr id="57" name="直線コネクタ 56">
          <a:extLst>
            <a:ext uri="{FF2B5EF4-FFF2-40B4-BE49-F238E27FC236}">
              <a16:creationId xmlns:a16="http://schemas.microsoft.com/office/drawing/2014/main" id="{0EADE257-EB26-402E-9714-E7FEADC740C3}"/>
            </a:ext>
          </a:extLst>
        </xdr:cNvPr>
        <xdr:cNvCxnSpPr/>
      </xdr:nvCxnSpPr>
      <xdr:spPr>
        <a:xfrm>
          <a:off x="4020820" y="70782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114317</xdr:rowOff>
    </xdr:from>
    <xdr:ext cx="405111" cy="259045"/>
    <xdr:sp macro="" textlink="">
      <xdr:nvSpPr>
        <xdr:cNvPr id="58" name="【図書館】&#10;有形固定資産減価償却率最大値テキスト">
          <a:extLst>
            <a:ext uri="{FF2B5EF4-FFF2-40B4-BE49-F238E27FC236}">
              <a16:creationId xmlns:a16="http://schemas.microsoft.com/office/drawing/2014/main" id="{79F4B78E-2982-45B9-8582-FD40FA8CBD71}"/>
            </a:ext>
          </a:extLst>
        </xdr:cNvPr>
        <xdr:cNvSpPr txBox="1"/>
      </xdr:nvSpPr>
      <xdr:spPr>
        <a:xfrm>
          <a:off x="4124960" y="5311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167640</xdr:rowOff>
    </xdr:from>
    <xdr:to>
      <xdr:col>24</xdr:col>
      <xdr:colOff>152400</xdr:colOff>
      <xdr:row>32</xdr:row>
      <xdr:rowOff>167640</xdr:rowOff>
    </xdr:to>
    <xdr:cxnSp macro="">
      <xdr:nvCxnSpPr>
        <xdr:cNvPr id="59" name="直線コネクタ 58">
          <a:extLst>
            <a:ext uri="{FF2B5EF4-FFF2-40B4-BE49-F238E27FC236}">
              <a16:creationId xmlns:a16="http://schemas.microsoft.com/office/drawing/2014/main" id="{A05B3E78-B9DB-4A07-9E1A-97001907FA66}"/>
            </a:ext>
          </a:extLst>
        </xdr:cNvPr>
        <xdr:cNvCxnSpPr/>
      </xdr:nvCxnSpPr>
      <xdr:spPr>
        <a:xfrm>
          <a:off x="4020820" y="5532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68851</xdr:rowOff>
    </xdr:from>
    <xdr:ext cx="405111" cy="259045"/>
    <xdr:sp macro="" textlink="">
      <xdr:nvSpPr>
        <xdr:cNvPr id="60" name="【図書館】&#10;有形固定資産減価償却率平均値テキスト">
          <a:extLst>
            <a:ext uri="{FF2B5EF4-FFF2-40B4-BE49-F238E27FC236}">
              <a16:creationId xmlns:a16="http://schemas.microsoft.com/office/drawing/2014/main" id="{7EC4B3A5-06AC-428E-812F-09B3A14E764C}"/>
            </a:ext>
          </a:extLst>
        </xdr:cNvPr>
        <xdr:cNvSpPr txBox="1"/>
      </xdr:nvSpPr>
      <xdr:spPr>
        <a:xfrm>
          <a:off x="4124960" y="61038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45974</xdr:rowOff>
    </xdr:from>
    <xdr:to>
      <xdr:col>24</xdr:col>
      <xdr:colOff>114300</xdr:colOff>
      <xdr:row>37</xdr:row>
      <xdr:rowOff>147574</xdr:rowOff>
    </xdr:to>
    <xdr:sp macro="" textlink="">
      <xdr:nvSpPr>
        <xdr:cNvPr id="61" name="フローチャート: 判断 60">
          <a:extLst>
            <a:ext uri="{FF2B5EF4-FFF2-40B4-BE49-F238E27FC236}">
              <a16:creationId xmlns:a16="http://schemas.microsoft.com/office/drawing/2014/main" id="{3AAF8159-3D1A-4F65-92AD-88E50E37E35A}"/>
            </a:ext>
          </a:extLst>
        </xdr:cNvPr>
        <xdr:cNvSpPr/>
      </xdr:nvSpPr>
      <xdr:spPr>
        <a:xfrm>
          <a:off x="4036060" y="624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137414</xdr:rowOff>
    </xdr:from>
    <xdr:to>
      <xdr:col>20</xdr:col>
      <xdr:colOff>38100</xdr:colOff>
      <xdr:row>37</xdr:row>
      <xdr:rowOff>67564</xdr:rowOff>
    </xdr:to>
    <xdr:sp macro="" textlink="">
      <xdr:nvSpPr>
        <xdr:cNvPr id="62" name="フローチャート: 判断 61">
          <a:extLst>
            <a:ext uri="{FF2B5EF4-FFF2-40B4-BE49-F238E27FC236}">
              <a16:creationId xmlns:a16="http://schemas.microsoft.com/office/drawing/2014/main" id="{8AE673AE-BDAA-4888-9B5C-7CC882292514}"/>
            </a:ext>
          </a:extLst>
        </xdr:cNvPr>
        <xdr:cNvSpPr/>
      </xdr:nvSpPr>
      <xdr:spPr>
        <a:xfrm>
          <a:off x="3312160" y="61724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77978</xdr:rowOff>
    </xdr:from>
    <xdr:to>
      <xdr:col>15</xdr:col>
      <xdr:colOff>101600</xdr:colOff>
      <xdr:row>36</xdr:row>
      <xdr:rowOff>8128</xdr:rowOff>
    </xdr:to>
    <xdr:sp macro="" textlink="">
      <xdr:nvSpPr>
        <xdr:cNvPr id="63" name="フローチャート: 判断 62">
          <a:extLst>
            <a:ext uri="{FF2B5EF4-FFF2-40B4-BE49-F238E27FC236}">
              <a16:creationId xmlns:a16="http://schemas.microsoft.com/office/drawing/2014/main" id="{51751ABD-4A21-41E9-80E6-BB69F502306A}"/>
            </a:ext>
          </a:extLst>
        </xdr:cNvPr>
        <xdr:cNvSpPr/>
      </xdr:nvSpPr>
      <xdr:spPr>
        <a:xfrm>
          <a:off x="2514600" y="59453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87122</xdr:rowOff>
    </xdr:from>
    <xdr:to>
      <xdr:col>10</xdr:col>
      <xdr:colOff>165100</xdr:colOff>
      <xdr:row>35</xdr:row>
      <xdr:rowOff>17272</xdr:rowOff>
    </xdr:to>
    <xdr:sp macro="" textlink="">
      <xdr:nvSpPr>
        <xdr:cNvPr id="64" name="フローチャート: 判断 63">
          <a:extLst>
            <a:ext uri="{FF2B5EF4-FFF2-40B4-BE49-F238E27FC236}">
              <a16:creationId xmlns:a16="http://schemas.microsoft.com/office/drawing/2014/main" id="{F10D3386-A7B3-4D0B-8647-9FBD55AB2FF0}"/>
            </a:ext>
          </a:extLst>
        </xdr:cNvPr>
        <xdr:cNvSpPr/>
      </xdr:nvSpPr>
      <xdr:spPr>
        <a:xfrm>
          <a:off x="1739900" y="5786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33</xdr:row>
      <xdr:rowOff>128270</xdr:rowOff>
    </xdr:from>
    <xdr:to>
      <xdr:col>6</xdr:col>
      <xdr:colOff>38100</xdr:colOff>
      <xdr:row>34</xdr:row>
      <xdr:rowOff>58420</xdr:rowOff>
    </xdr:to>
    <xdr:sp macro="" textlink="">
      <xdr:nvSpPr>
        <xdr:cNvPr id="65" name="フローチャート: 判断 64">
          <a:extLst>
            <a:ext uri="{FF2B5EF4-FFF2-40B4-BE49-F238E27FC236}">
              <a16:creationId xmlns:a16="http://schemas.microsoft.com/office/drawing/2014/main" id="{D7717F49-D64C-4B7F-BDC0-C2EDEEEF1ED2}"/>
            </a:ext>
          </a:extLst>
        </xdr:cNvPr>
        <xdr:cNvSpPr/>
      </xdr:nvSpPr>
      <xdr:spPr>
        <a:xfrm>
          <a:off x="965200" y="56603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6AD8CE8-B5AA-4A5A-9E71-DDFED86E6829}"/>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62B392A-4EBF-4423-8F46-582B7A37619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5AFCADB-989C-473F-A4A7-F4F7B7B3372D}"/>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78F1921-7AD0-449D-B4F0-F1C9CBFA6082}"/>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4262EC5-6BDA-41C3-BFC4-AB9F3691C8DC}"/>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132842</xdr:rowOff>
    </xdr:from>
    <xdr:to>
      <xdr:col>24</xdr:col>
      <xdr:colOff>114300</xdr:colOff>
      <xdr:row>40</xdr:row>
      <xdr:rowOff>62992</xdr:rowOff>
    </xdr:to>
    <xdr:sp macro="" textlink="">
      <xdr:nvSpPr>
        <xdr:cNvPr id="71" name="楕円 70">
          <a:extLst>
            <a:ext uri="{FF2B5EF4-FFF2-40B4-BE49-F238E27FC236}">
              <a16:creationId xmlns:a16="http://schemas.microsoft.com/office/drawing/2014/main" id="{774A58FF-FA6C-498F-ACF1-0D85EE58DF8F}"/>
            </a:ext>
          </a:extLst>
        </xdr:cNvPr>
        <xdr:cNvSpPr/>
      </xdr:nvSpPr>
      <xdr:spPr>
        <a:xfrm>
          <a:off x="4036060" y="66708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111269</xdr:rowOff>
    </xdr:from>
    <xdr:ext cx="405111" cy="259045"/>
    <xdr:sp macro="" textlink="">
      <xdr:nvSpPr>
        <xdr:cNvPr id="72" name="【図書館】&#10;有形固定資産減価償却率該当値テキスト">
          <a:extLst>
            <a:ext uri="{FF2B5EF4-FFF2-40B4-BE49-F238E27FC236}">
              <a16:creationId xmlns:a16="http://schemas.microsoft.com/office/drawing/2014/main" id="{206C4298-BE0F-4EFD-BF96-C611CC3D650A}"/>
            </a:ext>
          </a:extLst>
        </xdr:cNvPr>
        <xdr:cNvSpPr txBox="1"/>
      </xdr:nvSpPr>
      <xdr:spPr>
        <a:xfrm>
          <a:off x="4124960" y="6649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36830</xdr:rowOff>
    </xdr:from>
    <xdr:to>
      <xdr:col>20</xdr:col>
      <xdr:colOff>38100</xdr:colOff>
      <xdr:row>39</xdr:row>
      <xdr:rowOff>138430</xdr:rowOff>
    </xdr:to>
    <xdr:sp macro="" textlink="">
      <xdr:nvSpPr>
        <xdr:cNvPr id="73" name="楕円 72">
          <a:extLst>
            <a:ext uri="{FF2B5EF4-FFF2-40B4-BE49-F238E27FC236}">
              <a16:creationId xmlns:a16="http://schemas.microsoft.com/office/drawing/2014/main" id="{38D2DB89-2BE4-40E6-8516-9BBCDF3C2A07}"/>
            </a:ext>
          </a:extLst>
        </xdr:cNvPr>
        <xdr:cNvSpPr/>
      </xdr:nvSpPr>
      <xdr:spPr>
        <a:xfrm>
          <a:off x="3312160" y="65747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87630</xdr:rowOff>
    </xdr:from>
    <xdr:to>
      <xdr:col>24</xdr:col>
      <xdr:colOff>63500</xdr:colOff>
      <xdr:row>40</xdr:row>
      <xdr:rowOff>12192</xdr:rowOff>
    </xdr:to>
    <xdr:cxnSp macro="">
      <xdr:nvCxnSpPr>
        <xdr:cNvPr id="74" name="直線コネクタ 73">
          <a:extLst>
            <a:ext uri="{FF2B5EF4-FFF2-40B4-BE49-F238E27FC236}">
              <a16:creationId xmlns:a16="http://schemas.microsoft.com/office/drawing/2014/main" id="{65E27322-FFDA-493A-BB25-514F93BF470F}"/>
            </a:ext>
          </a:extLst>
        </xdr:cNvPr>
        <xdr:cNvCxnSpPr/>
      </xdr:nvCxnSpPr>
      <xdr:spPr>
        <a:xfrm>
          <a:off x="3355340" y="6625590"/>
          <a:ext cx="73152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112268</xdr:rowOff>
    </xdr:from>
    <xdr:to>
      <xdr:col>15</xdr:col>
      <xdr:colOff>101600</xdr:colOff>
      <xdr:row>39</xdr:row>
      <xdr:rowOff>42418</xdr:rowOff>
    </xdr:to>
    <xdr:sp macro="" textlink="">
      <xdr:nvSpPr>
        <xdr:cNvPr id="75" name="楕円 74">
          <a:extLst>
            <a:ext uri="{FF2B5EF4-FFF2-40B4-BE49-F238E27FC236}">
              <a16:creationId xmlns:a16="http://schemas.microsoft.com/office/drawing/2014/main" id="{4961A15E-B7AE-4B32-B64C-1814B7A6329B}"/>
            </a:ext>
          </a:extLst>
        </xdr:cNvPr>
        <xdr:cNvSpPr/>
      </xdr:nvSpPr>
      <xdr:spPr>
        <a:xfrm>
          <a:off x="2514600" y="64825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163068</xdr:rowOff>
    </xdr:from>
    <xdr:to>
      <xdr:col>19</xdr:col>
      <xdr:colOff>177800</xdr:colOff>
      <xdr:row>39</xdr:row>
      <xdr:rowOff>87630</xdr:rowOff>
    </xdr:to>
    <xdr:cxnSp macro="">
      <xdr:nvCxnSpPr>
        <xdr:cNvPr id="76" name="直線コネクタ 75">
          <a:extLst>
            <a:ext uri="{FF2B5EF4-FFF2-40B4-BE49-F238E27FC236}">
              <a16:creationId xmlns:a16="http://schemas.microsoft.com/office/drawing/2014/main" id="{8DC6692E-BC59-4AAC-BC95-AA3058CEC47D}"/>
            </a:ext>
          </a:extLst>
        </xdr:cNvPr>
        <xdr:cNvCxnSpPr/>
      </xdr:nvCxnSpPr>
      <xdr:spPr>
        <a:xfrm>
          <a:off x="2565400" y="6533388"/>
          <a:ext cx="78994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84091</xdr:rowOff>
    </xdr:from>
    <xdr:ext cx="405111" cy="259045"/>
    <xdr:sp macro="" textlink="">
      <xdr:nvSpPr>
        <xdr:cNvPr id="77" name="n_1aveValue【図書館】&#10;有形固定資産減価償却率">
          <a:extLst>
            <a:ext uri="{FF2B5EF4-FFF2-40B4-BE49-F238E27FC236}">
              <a16:creationId xmlns:a16="http://schemas.microsoft.com/office/drawing/2014/main" id="{5E471BD5-2D55-4890-BB2D-156E33A169C4}"/>
            </a:ext>
          </a:extLst>
        </xdr:cNvPr>
        <xdr:cNvSpPr txBox="1"/>
      </xdr:nvSpPr>
      <xdr:spPr>
        <a:xfrm>
          <a:off x="3170564" y="595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24655</xdr:rowOff>
    </xdr:from>
    <xdr:ext cx="405111" cy="259045"/>
    <xdr:sp macro="" textlink="">
      <xdr:nvSpPr>
        <xdr:cNvPr id="78" name="n_2aveValue【図書館】&#10;有形固定資産減価償却率">
          <a:extLst>
            <a:ext uri="{FF2B5EF4-FFF2-40B4-BE49-F238E27FC236}">
              <a16:creationId xmlns:a16="http://schemas.microsoft.com/office/drawing/2014/main" id="{76648A89-DFD6-4D07-9055-4C672F5B7599}"/>
            </a:ext>
          </a:extLst>
        </xdr:cNvPr>
        <xdr:cNvSpPr txBox="1"/>
      </xdr:nvSpPr>
      <xdr:spPr>
        <a:xfrm>
          <a:off x="2385704" y="5724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33799</xdr:rowOff>
    </xdr:from>
    <xdr:ext cx="405111" cy="259045"/>
    <xdr:sp macro="" textlink="">
      <xdr:nvSpPr>
        <xdr:cNvPr id="79" name="n_3aveValue【図書館】&#10;有形固定資産減価償却率">
          <a:extLst>
            <a:ext uri="{FF2B5EF4-FFF2-40B4-BE49-F238E27FC236}">
              <a16:creationId xmlns:a16="http://schemas.microsoft.com/office/drawing/2014/main" id="{981611D7-095E-4CA9-A1BE-E98E228A0BBB}"/>
            </a:ext>
          </a:extLst>
        </xdr:cNvPr>
        <xdr:cNvSpPr txBox="1"/>
      </xdr:nvSpPr>
      <xdr:spPr>
        <a:xfrm>
          <a:off x="1611004" y="5565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74947</xdr:rowOff>
    </xdr:from>
    <xdr:ext cx="405111" cy="259045"/>
    <xdr:sp macro="" textlink="">
      <xdr:nvSpPr>
        <xdr:cNvPr id="80" name="n_4aveValue【図書館】&#10;有形固定資産減価償却率">
          <a:extLst>
            <a:ext uri="{FF2B5EF4-FFF2-40B4-BE49-F238E27FC236}">
              <a16:creationId xmlns:a16="http://schemas.microsoft.com/office/drawing/2014/main" id="{6E114358-791C-4487-9560-28BF050A6BF7}"/>
            </a:ext>
          </a:extLst>
        </xdr:cNvPr>
        <xdr:cNvSpPr txBox="1"/>
      </xdr:nvSpPr>
      <xdr:spPr>
        <a:xfrm>
          <a:off x="836304" y="543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129557</xdr:rowOff>
    </xdr:from>
    <xdr:ext cx="405111" cy="259045"/>
    <xdr:sp macro="" textlink="">
      <xdr:nvSpPr>
        <xdr:cNvPr id="81" name="n_1mainValue【図書館】&#10;有形固定資産減価償却率">
          <a:extLst>
            <a:ext uri="{FF2B5EF4-FFF2-40B4-BE49-F238E27FC236}">
              <a16:creationId xmlns:a16="http://schemas.microsoft.com/office/drawing/2014/main" id="{97490C79-EBB2-4A46-A22F-098472C4877A}"/>
            </a:ext>
          </a:extLst>
        </xdr:cNvPr>
        <xdr:cNvSpPr txBox="1"/>
      </xdr:nvSpPr>
      <xdr:spPr>
        <a:xfrm>
          <a:off x="317056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33545</xdr:rowOff>
    </xdr:from>
    <xdr:ext cx="405111" cy="259045"/>
    <xdr:sp macro="" textlink="">
      <xdr:nvSpPr>
        <xdr:cNvPr id="82" name="n_2mainValue【図書館】&#10;有形固定資産減価償却率">
          <a:extLst>
            <a:ext uri="{FF2B5EF4-FFF2-40B4-BE49-F238E27FC236}">
              <a16:creationId xmlns:a16="http://schemas.microsoft.com/office/drawing/2014/main" id="{37A2F3A7-BA9F-4FDC-BC79-7A29292156C6}"/>
            </a:ext>
          </a:extLst>
        </xdr:cNvPr>
        <xdr:cNvSpPr txBox="1"/>
      </xdr:nvSpPr>
      <xdr:spPr>
        <a:xfrm>
          <a:off x="2385704" y="6571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A18BD9CD-2288-44F2-918D-81A6564BB21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E207C362-10F1-42D1-B282-668808C7C6F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76F97CCE-98BB-43A4-A9DD-D5F57318292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B509B958-240C-4FA6-ACE7-5E13BFB93C2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5F16FAE7-8460-4CF7-82EB-6C9FA922E67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7668F44C-876F-4E68-86B8-F7DBE7C9FB2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A022090B-8AB0-477D-A3AD-72C23C988893}"/>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D9F5B838-934D-48BC-B424-BB245698CCD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a:extLst>
            <a:ext uri="{FF2B5EF4-FFF2-40B4-BE49-F238E27FC236}">
              <a16:creationId xmlns:a16="http://schemas.microsoft.com/office/drawing/2014/main" id="{9DA311DD-7608-4294-B42D-2434A6B498F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74F2E68F-80DD-4325-933E-AE8329CF14A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a:extLst>
            <a:ext uri="{FF2B5EF4-FFF2-40B4-BE49-F238E27FC236}">
              <a16:creationId xmlns:a16="http://schemas.microsoft.com/office/drawing/2014/main" id="{B78CF81D-2772-4B98-B595-250129CBD70A}"/>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a:extLst>
            <a:ext uri="{FF2B5EF4-FFF2-40B4-BE49-F238E27FC236}">
              <a16:creationId xmlns:a16="http://schemas.microsoft.com/office/drawing/2014/main" id="{9F74FE35-2AD3-47D0-8AA9-4CF7C3E6E2CA}"/>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a:extLst>
            <a:ext uri="{FF2B5EF4-FFF2-40B4-BE49-F238E27FC236}">
              <a16:creationId xmlns:a16="http://schemas.microsoft.com/office/drawing/2014/main" id="{915F7A37-C94E-4E4C-BCEE-BA29A568B9A6}"/>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a:extLst>
            <a:ext uri="{FF2B5EF4-FFF2-40B4-BE49-F238E27FC236}">
              <a16:creationId xmlns:a16="http://schemas.microsoft.com/office/drawing/2014/main" id="{27C7AC99-F88B-4184-8129-C9D619B61CA5}"/>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a:extLst>
            <a:ext uri="{FF2B5EF4-FFF2-40B4-BE49-F238E27FC236}">
              <a16:creationId xmlns:a16="http://schemas.microsoft.com/office/drawing/2014/main" id="{80C9C53E-A67F-4349-B02F-D7FE663D8C9D}"/>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8" name="テキスト ボックス 97">
          <a:extLst>
            <a:ext uri="{FF2B5EF4-FFF2-40B4-BE49-F238E27FC236}">
              <a16:creationId xmlns:a16="http://schemas.microsoft.com/office/drawing/2014/main" id="{FBD64BEB-DE7D-4E7A-85C3-4B5322379442}"/>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a:extLst>
            <a:ext uri="{FF2B5EF4-FFF2-40B4-BE49-F238E27FC236}">
              <a16:creationId xmlns:a16="http://schemas.microsoft.com/office/drawing/2014/main" id="{0B3B2027-DD7D-4AC2-8877-4E6D02A274D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0" name="テキスト ボックス 99">
          <a:extLst>
            <a:ext uri="{FF2B5EF4-FFF2-40B4-BE49-F238E27FC236}">
              <a16:creationId xmlns:a16="http://schemas.microsoft.com/office/drawing/2014/main" id="{2CD9360C-84F9-4B9F-929B-D372448617FC}"/>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a:extLst>
            <a:ext uri="{FF2B5EF4-FFF2-40B4-BE49-F238E27FC236}">
              <a16:creationId xmlns:a16="http://schemas.microsoft.com/office/drawing/2014/main" id="{3FEFE743-BCB6-4E48-AB41-C3D024180E46}"/>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2" name="テキスト ボックス 101">
          <a:extLst>
            <a:ext uri="{FF2B5EF4-FFF2-40B4-BE49-F238E27FC236}">
              <a16:creationId xmlns:a16="http://schemas.microsoft.com/office/drawing/2014/main" id="{EAC47525-CD36-4C8C-A81F-4208F0C1E907}"/>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2160DBC5-6EF1-477A-B857-F3CA961FC17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a:extLst>
            <a:ext uri="{FF2B5EF4-FFF2-40B4-BE49-F238E27FC236}">
              <a16:creationId xmlns:a16="http://schemas.microsoft.com/office/drawing/2014/main" id="{BE9A9D2F-470B-44FA-AC19-063C0030F856}"/>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a:extLst>
            <a:ext uri="{FF2B5EF4-FFF2-40B4-BE49-F238E27FC236}">
              <a16:creationId xmlns:a16="http://schemas.microsoft.com/office/drawing/2014/main" id="{3DD5F904-C0CF-4289-935D-A6F655DD7ABA}"/>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121920</xdr:rowOff>
    </xdr:from>
    <xdr:to>
      <xdr:col>54</xdr:col>
      <xdr:colOff>189865</xdr:colOff>
      <xdr:row>41</xdr:row>
      <xdr:rowOff>57150</xdr:rowOff>
    </xdr:to>
    <xdr:cxnSp macro="">
      <xdr:nvCxnSpPr>
        <xdr:cNvPr id="106" name="直線コネクタ 105">
          <a:extLst>
            <a:ext uri="{FF2B5EF4-FFF2-40B4-BE49-F238E27FC236}">
              <a16:creationId xmlns:a16="http://schemas.microsoft.com/office/drawing/2014/main" id="{8A00F5B1-4E33-4F0C-A120-62BC0C219853}"/>
            </a:ext>
          </a:extLst>
        </xdr:cNvPr>
        <xdr:cNvCxnSpPr/>
      </xdr:nvCxnSpPr>
      <xdr:spPr>
        <a:xfrm flipV="1">
          <a:off x="9219565" y="565404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60977</xdr:rowOff>
    </xdr:from>
    <xdr:ext cx="469744" cy="259045"/>
    <xdr:sp macro="" textlink="">
      <xdr:nvSpPr>
        <xdr:cNvPr id="107" name="【図書館】&#10;一人当たり面積最小値テキスト">
          <a:extLst>
            <a:ext uri="{FF2B5EF4-FFF2-40B4-BE49-F238E27FC236}">
              <a16:creationId xmlns:a16="http://schemas.microsoft.com/office/drawing/2014/main" id="{6140E8AB-6589-4E51-A781-713EE0B4BB44}"/>
            </a:ext>
          </a:extLst>
        </xdr:cNvPr>
        <xdr:cNvSpPr txBox="1"/>
      </xdr:nvSpPr>
      <xdr:spPr>
        <a:xfrm>
          <a:off x="9258300"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57150</xdr:rowOff>
    </xdr:from>
    <xdr:to>
      <xdr:col>55</xdr:col>
      <xdr:colOff>88900</xdr:colOff>
      <xdr:row>41</xdr:row>
      <xdr:rowOff>57150</xdr:rowOff>
    </xdr:to>
    <xdr:cxnSp macro="">
      <xdr:nvCxnSpPr>
        <xdr:cNvPr id="108" name="直線コネクタ 107">
          <a:extLst>
            <a:ext uri="{FF2B5EF4-FFF2-40B4-BE49-F238E27FC236}">
              <a16:creationId xmlns:a16="http://schemas.microsoft.com/office/drawing/2014/main" id="{D66F9E0C-F373-485D-AB48-C904AEAA7BB7}"/>
            </a:ext>
          </a:extLst>
        </xdr:cNvPr>
        <xdr:cNvCxnSpPr/>
      </xdr:nvCxnSpPr>
      <xdr:spPr>
        <a:xfrm>
          <a:off x="9154160" y="69303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68597</xdr:rowOff>
    </xdr:from>
    <xdr:ext cx="469744" cy="259045"/>
    <xdr:sp macro="" textlink="">
      <xdr:nvSpPr>
        <xdr:cNvPr id="109" name="【図書館】&#10;一人当たり面積最大値テキスト">
          <a:extLst>
            <a:ext uri="{FF2B5EF4-FFF2-40B4-BE49-F238E27FC236}">
              <a16:creationId xmlns:a16="http://schemas.microsoft.com/office/drawing/2014/main" id="{06C69BCF-27A7-4412-A94D-B70B007506E1}"/>
            </a:ext>
          </a:extLst>
        </xdr:cNvPr>
        <xdr:cNvSpPr txBox="1"/>
      </xdr:nvSpPr>
      <xdr:spPr>
        <a:xfrm>
          <a:off x="9258300" y="543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121920</xdr:rowOff>
    </xdr:from>
    <xdr:to>
      <xdr:col>55</xdr:col>
      <xdr:colOff>88900</xdr:colOff>
      <xdr:row>33</xdr:row>
      <xdr:rowOff>121920</xdr:rowOff>
    </xdr:to>
    <xdr:cxnSp macro="">
      <xdr:nvCxnSpPr>
        <xdr:cNvPr id="110" name="直線コネクタ 109">
          <a:extLst>
            <a:ext uri="{FF2B5EF4-FFF2-40B4-BE49-F238E27FC236}">
              <a16:creationId xmlns:a16="http://schemas.microsoft.com/office/drawing/2014/main" id="{AA7E083A-31B3-49BD-87D4-34369A712A92}"/>
            </a:ext>
          </a:extLst>
        </xdr:cNvPr>
        <xdr:cNvCxnSpPr/>
      </xdr:nvCxnSpPr>
      <xdr:spPr>
        <a:xfrm>
          <a:off x="9154160" y="565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57167</xdr:rowOff>
    </xdr:from>
    <xdr:ext cx="469744" cy="259045"/>
    <xdr:sp macro="" textlink="">
      <xdr:nvSpPr>
        <xdr:cNvPr id="111" name="【図書館】&#10;一人当たり面積平均値テキスト">
          <a:extLst>
            <a:ext uri="{FF2B5EF4-FFF2-40B4-BE49-F238E27FC236}">
              <a16:creationId xmlns:a16="http://schemas.microsoft.com/office/drawing/2014/main" id="{1D1442F7-D37A-40C8-8E50-0265AAE0E17E}"/>
            </a:ext>
          </a:extLst>
        </xdr:cNvPr>
        <xdr:cNvSpPr txBox="1"/>
      </xdr:nvSpPr>
      <xdr:spPr>
        <a:xfrm>
          <a:off x="9258300" y="6259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78740</xdr:rowOff>
    </xdr:from>
    <xdr:to>
      <xdr:col>55</xdr:col>
      <xdr:colOff>50800</xdr:colOff>
      <xdr:row>38</xdr:row>
      <xdr:rowOff>8890</xdr:rowOff>
    </xdr:to>
    <xdr:sp macro="" textlink="">
      <xdr:nvSpPr>
        <xdr:cNvPr id="112" name="フローチャート: 判断 111">
          <a:extLst>
            <a:ext uri="{FF2B5EF4-FFF2-40B4-BE49-F238E27FC236}">
              <a16:creationId xmlns:a16="http://schemas.microsoft.com/office/drawing/2014/main" id="{174F0CF0-8FEF-441D-B8F5-B150EAF0CACF}"/>
            </a:ext>
          </a:extLst>
        </xdr:cNvPr>
        <xdr:cNvSpPr/>
      </xdr:nvSpPr>
      <xdr:spPr>
        <a:xfrm>
          <a:off x="9192260" y="62814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113030</xdr:rowOff>
    </xdr:from>
    <xdr:to>
      <xdr:col>50</xdr:col>
      <xdr:colOff>165100</xdr:colOff>
      <xdr:row>38</xdr:row>
      <xdr:rowOff>43180</xdr:rowOff>
    </xdr:to>
    <xdr:sp macro="" textlink="">
      <xdr:nvSpPr>
        <xdr:cNvPr id="113" name="フローチャート: 判断 112">
          <a:extLst>
            <a:ext uri="{FF2B5EF4-FFF2-40B4-BE49-F238E27FC236}">
              <a16:creationId xmlns:a16="http://schemas.microsoft.com/office/drawing/2014/main" id="{D5CA454C-B2FF-4284-A2CF-7CB5E65094CB}"/>
            </a:ext>
          </a:extLst>
        </xdr:cNvPr>
        <xdr:cNvSpPr/>
      </xdr:nvSpPr>
      <xdr:spPr>
        <a:xfrm>
          <a:off x="8445500" y="6315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139700</xdr:rowOff>
    </xdr:from>
    <xdr:to>
      <xdr:col>46</xdr:col>
      <xdr:colOff>38100</xdr:colOff>
      <xdr:row>38</xdr:row>
      <xdr:rowOff>69850</xdr:rowOff>
    </xdr:to>
    <xdr:sp macro="" textlink="">
      <xdr:nvSpPr>
        <xdr:cNvPr id="114" name="フローチャート: 判断 113">
          <a:extLst>
            <a:ext uri="{FF2B5EF4-FFF2-40B4-BE49-F238E27FC236}">
              <a16:creationId xmlns:a16="http://schemas.microsoft.com/office/drawing/2014/main" id="{01BB3C05-8373-4459-A770-A2578FB4BD02}"/>
            </a:ext>
          </a:extLst>
        </xdr:cNvPr>
        <xdr:cNvSpPr/>
      </xdr:nvSpPr>
      <xdr:spPr>
        <a:xfrm>
          <a:off x="7670800" y="63423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86360</xdr:rowOff>
    </xdr:from>
    <xdr:to>
      <xdr:col>41</xdr:col>
      <xdr:colOff>101600</xdr:colOff>
      <xdr:row>39</xdr:row>
      <xdr:rowOff>16510</xdr:rowOff>
    </xdr:to>
    <xdr:sp macro="" textlink="">
      <xdr:nvSpPr>
        <xdr:cNvPr id="115" name="フローチャート: 判断 114">
          <a:extLst>
            <a:ext uri="{FF2B5EF4-FFF2-40B4-BE49-F238E27FC236}">
              <a16:creationId xmlns:a16="http://schemas.microsoft.com/office/drawing/2014/main" id="{FA47C443-2590-424C-9691-27CA88FC83BC}"/>
            </a:ext>
          </a:extLst>
        </xdr:cNvPr>
        <xdr:cNvSpPr/>
      </xdr:nvSpPr>
      <xdr:spPr>
        <a:xfrm>
          <a:off x="6873240" y="6456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90170</xdr:rowOff>
    </xdr:from>
    <xdr:to>
      <xdr:col>36</xdr:col>
      <xdr:colOff>165100</xdr:colOff>
      <xdr:row>39</xdr:row>
      <xdr:rowOff>20320</xdr:rowOff>
    </xdr:to>
    <xdr:sp macro="" textlink="">
      <xdr:nvSpPr>
        <xdr:cNvPr id="116" name="フローチャート: 判断 115">
          <a:extLst>
            <a:ext uri="{FF2B5EF4-FFF2-40B4-BE49-F238E27FC236}">
              <a16:creationId xmlns:a16="http://schemas.microsoft.com/office/drawing/2014/main" id="{9B7C5E70-8A88-4DFC-B2D0-2766A3FE5843}"/>
            </a:ext>
          </a:extLst>
        </xdr:cNvPr>
        <xdr:cNvSpPr/>
      </xdr:nvSpPr>
      <xdr:spPr>
        <a:xfrm>
          <a:off x="6098540" y="6460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8AAF29D3-0F70-4404-9663-F46AAD3F263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A6183DD3-E436-4D75-87E8-25848F52F58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17B20841-438F-40DF-A9F9-E6B83DF4283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2E81673B-1442-466C-83D3-03785DFB6FBD}"/>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863A9D0F-1128-4D9D-BC23-B4591D5803B1}"/>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25400</xdr:rowOff>
    </xdr:from>
    <xdr:to>
      <xdr:col>55</xdr:col>
      <xdr:colOff>50800</xdr:colOff>
      <xdr:row>37</xdr:row>
      <xdr:rowOff>127000</xdr:rowOff>
    </xdr:to>
    <xdr:sp macro="" textlink="">
      <xdr:nvSpPr>
        <xdr:cNvPr id="122" name="楕円 121">
          <a:extLst>
            <a:ext uri="{FF2B5EF4-FFF2-40B4-BE49-F238E27FC236}">
              <a16:creationId xmlns:a16="http://schemas.microsoft.com/office/drawing/2014/main" id="{EB04D988-A307-433B-80D3-AFBA12B8BAE7}"/>
            </a:ext>
          </a:extLst>
        </xdr:cNvPr>
        <xdr:cNvSpPr/>
      </xdr:nvSpPr>
      <xdr:spPr>
        <a:xfrm>
          <a:off x="9192260" y="62280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48277</xdr:rowOff>
    </xdr:from>
    <xdr:ext cx="469744" cy="259045"/>
    <xdr:sp macro="" textlink="">
      <xdr:nvSpPr>
        <xdr:cNvPr id="123" name="【図書館】&#10;一人当たり面積該当値テキスト">
          <a:extLst>
            <a:ext uri="{FF2B5EF4-FFF2-40B4-BE49-F238E27FC236}">
              <a16:creationId xmlns:a16="http://schemas.microsoft.com/office/drawing/2014/main" id="{560756AA-FAA9-4C84-83BC-CD504021CEDD}"/>
            </a:ext>
          </a:extLst>
        </xdr:cNvPr>
        <xdr:cNvSpPr txBox="1"/>
      </xdr:nvSpPr>
      <xdr:spPr>
        <a:xfrm>
          <a:off x="9258300"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36830</xdr:rowOff>
    </xdr:from>
    <xdr:to>
      <xdr:col>50</xdr:col>
      <xdr:colOff>165100</xdr:colOff>
      <xdr:row>37</xdr:row>
      <xdr:rowOff>138430</xdr:rowOff>
    </xdr:to>
    <xdr:sp macro="" textlink="">
      <xdr:nvSpPr>
        <xdr:cNvPr id="124" name="楕円 123">
          <a:extLst>
            <a:ext uri="{FF2B5EF4-FFF2-40B4-BE49-F238E27FC236}">
              <a16:creationId xmlns:a16="http://schemas.microsoft.com/office/drawing/2014/main" id="{46FC8584-7B07-440F-AB85-D516F114D20B}"/>
            </a:ext>
          </a:extLst>
        </xdr:cNvPr>
        <xdr:cNvSpPr/>
      </xdr:nvSpPr>
      <xdr:spPr>
        <a:xfrm>
          <a:off x="844550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76200</xdr:rowOff>
    </xdr:from>
    <xdr:to>
      <xdr:col>55</xdr:col>
      <xdr:colOff>0</xdr:colOff>
      <xdr:row>37</xdr:row>
      <xdr:rowOff>87630</xdr:rowOff>
    </xdr:to>
    <xdr:cxnSp macro="">
      <xdr:nvCxnSpPr>
        <xdr:cNvPr id="125" name="直線コネクタ 124">
          <a:extLst>
            <a:ext uri="{FF2B5EF4-FFF2-40B4-BE49-F238E27FC236}">
              <a16:creationId xmlns:a16="http://schemas.microsoft.com/office/drawing/2014/main" id="{244A60F8-BA7C-4C37-ADCF-6569F90CFBF4}"/>
            </a:ext>
          </a:extLst>
        </xdr:cNvPr>
        <xdr:cNvCxnSpPr/>
      </xdr:nvCxnSpPr>
      <xdr:spPr>
        <a:xfrm flipV="1">
          <a:off x="8496300" y="6278880"/>
          <a:ext cx="7239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52070</xdr:rowOff>
    </xdr:from>
    <xdr:to>
      <xdr:col>46</xdr:col>
      <xdr:colOff>38100</xdr:colOff>
      <xdr:row>37</xdr:row>
      <xdr:rowOff>153670</xdr:rowOff>
    </xdr:to>
    <xdr:sp macro="" textlink="">
      <xdr:nvSpPr>
        <xdr:cNvPr id="126" name="楕円 125">
          <a:extLst>
            <a:ext uri="{FF2B5EF4-FFF2-40B4-BE49-F238E27FC236}">
              <a16:creationId xmlns:a16="http://schemas.microsoft.com/office/drawing/2014/main" id="{39825A28-CA32-49F2-80C7-425DBFAAAC0D}"/>
            </a:ext>
          </a:extLst>
        </xdr:cNvPr>
        <xdr:cNvSpPr/>
      </xdr:nvSpPr>
      <xdr:spPr>
        <a:xfrm>
          <a:off x="7670800" y="6254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87630</xdr:rowOff>
    </xdr:from>
    <xdr:to>
      <xdr:col>50</xdr:col>
      <xdr:colOff>114300</xdr:colOff>
      <xdr:row>37</xdr:row>
      <xdr:rowOff>102870</xdr:rowOff>
    </xdr:to>
    <xdr:cxnSp macro="">
      <xdr:nvCxnSpPr>
        <xdr:cNvPr id="127" name="直線コネクタ 126">
          <a:extLst>
            <a:ext uri="{FF2B5EF4-FFF2-40B4-BE49-F238E27FC236}">
              <a16:creationId xmlns:a16="http://schemas.microsoft.com/office/drawing/2014/main" id="{C751E475-BEA0-4FEF-A51B-DACAB67B5CD7}"/>
            </a:ext>
          </a:extLst>
        </xdr:cNvPr>
        <xdr:cNvCxnSpPr/>
      </xdr:nvCxnSpPr>
      <xdr:spPr>
        <a:xfrm flipV="1">
          <a:off x="7713980" y="629031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34307</xdr:rowOff>
    </xdr:from>
    <xdr:ext cx="469744" cy="259045"/>
    <xdr:sp macro="" textlink="">
      <xdr:nvSpPr>
        <xdr:cNvPr id="128" name="n_1aveValue【図書館】&#10;一人当たり面積">
          <a:extLst>
            <a:ext uri="{FF2B5EF4-FFF2-40B4-BE49-F238E27FC236}">
              <a16:creationId xmlns:a16="http://schemas.microsoft.com/office/drawing/2014/main" id="{5608F51C-EC73-40F7-BAC8-0870491DCA4B}"/>
            </a:ext>
          </a:extLst>
        </xdr:cNvPr>
        <xdr:cNvSpPr txBox="1"/>
      </xdr:nvSpPr>
      <xdr:spPr>
        <a:xfrm>
          <a:off x="8271587" y="640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60977</xdr:rowOff>
    </xdr:from>
    <xdr:ext cx="469744" cy="259045"/>
    <xdr:sp macro="" textlink="">
      <xdr:nvSpPr>
        <xdr:cNvPr id="129" name="n_2aveValue【図書館】&#10;一人当たり面積">
          <a:extLst>
            <a:ext uri="{FF2B5EF4-FFF2-40B4-BE49-F238E27FC236}">
              <a16:creationId xmlns:a16="http://schemas.microsoft.com/office/drawing/2014/main" id="{F7B4D5A3-848A-49EC-9A4E-3E59771AF24F}"/>
            </a:ext>
          </a:extLst>
        </xdr:cNvPr>
        <xdr:cNvSpPr txBox="1"/>
      </xdr:nvSpPr>
      <xdr:spPr>
        <a:xfrm>
          <a:off x="7509587" y="643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33037</xdr:rowOff>
    </xdr:from>
    <xdr:ext cx="469744" cy="259045"/>
    <xdr:sp macro="" textlink="">
      <xdr:nvSpPr>
        <xdr:cNvPr id="130" name="n_3aveValue【図書館】&#10;一人当たり面積">
          <a:extLst>
            <a:ext uri="{FF2B5EF4-FFF2-40B4-BE49-F238E27FC236}">
              <a16:creationId xmlns:a16="http://schemas.microsoft.com/office/drawing/2014/main" id="{6DF557B5-A48A-4DF2-A778-E0AAAA091372}"/>
            </a:ext>
          </a:extLst>
        </xdr:cNvPr>
        <xdr:cNvSpPr txBox="1"/>
      </xdr:nvSpPr>
      <xdr:spPr>
        <a:xfrm>
          <a:off x="6712027" y="623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36847</xdr:rowOff>
    </xdr:from>
    <xdr:ext cx="469744" cy="259045"/>
    <xdr:sp macro="" textlink="">
      <xdr:nvSpPr>
        <xdr:cNvPr id="131" name="n_4aveValue【図書館】&#10;一人当たり面積">
          <a:extLst>
            <a:ext uri="{FF2B5EF4-FFF2-40B4-BE49-F238E27FC236}">
              <a16:creationId xmlns:a16="http://schemas.microsoft.com/office/drawing/2014/main" id="{C53C7EA3-9AD5-46C7-9C5A-AD2E939DFB0B}"/>
            </a:ext>
          </a:extLst>
        </xdr:cNvPr>
        <xdr:cNvSpPr txBox="1"/>
      </xdr:nvSpPr>
      <xdr:spPr>
        <a:xfrm>
          <a:off x="59373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154957</xdr:rowOff>
    </xdr:from>
    <xdr:ext cx="469744" cy="259045"/>
    <xdr:sp macro="" textlink="">
      <xdr:nvSpPr>
        <xdr:cNvPr id="132" name="n_1mainValue【図書館】&#10;一人当たり面積">
          <a:extLst>
            <a:ext uri="{FF2B5EF4-FFF2-40B4-BE49-F238E27FC236}">
              <a16:creationId xmlns:a16="http://schemas.microsoft.com/office/drawing/2014/main" id="{B94984F0-500C-4DEE-9336-785FA3BBB560}"/>
            </a:ext>
          </a:extLst>
        </xdr:cNvPr>
        <xdr:cNvSpPr txBox="1"/>
      </xdr:nvSpPr>
      <xdr:spPr>
        <a:xfrm>
          <a:off x="8271587"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170197</xdr:rowOff>
    </xdr:from>
    <xdr:ext cx="469744" cy="259045"/>
    <xdr:sp macro="" textlink="">
      <xdr:nvSpPr>
        <xdr:cNvPr id="133" name="n_2mainValue【図書館】&#10;一人当たり面積">
          <a:extLst>
            <a:ext uri="{FF2B5EF4-FFF2-40B4-BE49-F238E27FC236}">
              <a16:creationId xmlns:a16="http://schemas.microsoft.com/office/drawing/2014/main" id="{1768969E-4ED9-4A5D-A3A6-7F68E66E3807}"/>
            </a:ext>
          </a:extLst>
        </xdr:cNvPr>
        <xdr:cNvSpPr txBox="1"/>
      </xdr:nvSpPr>
      <xdr:spPr>
        <a:xfrm>
          <a:off x="7509587" y="603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4" name="正方形/長方形 133">
          <a:extLst>
            <a:ext uri="{FF2B5EF4-FFF2-40B4-BE49-F238E27FC236}">
              <a16:creationId xmlns:a16="http://schemas.microsoft.com/office/drawing/2014/main" id="{044AB724-A999-4B60-B0EC-14043E7271B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5" name="正方形/長方形 134">
          <a:extLst>
            <a:ext uri="{FF2B5EF4-FFF2-40B4-BE49-F238E27FC236}">
              <a16:creationId xmlns:a16="http://schemas.microsoft.com/office/drawing/2014/main" id="{B7755558-587D-4517-B4FF-E9FD866ACFB1}"/>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6" name="正方形/長方形 135">
          <a:extLst>
            <a:ext uri="{FF2B5EF4-FFF2-40B4-BE49-F238E27FC236}">
              <a16:creationId xmlns:a16="http://schemas.microsoft.com/office/drawing/2014/main" id="{92DFCFB4-3F7E-480E-A31C-B531F104E83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7" name="正方形/長方形 136">
          <a:extLst>
            <a:ext uri="{FF2B5EF4-FFF2-40B4-BE49-F238E27FC236}">
              <a16:creationId xmlns:a16="http://schemas.microsoft.com/office/drawing/2014/main" id="{C2D04FD1-C018-49C4-98A1-AB50A993D4D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8" name="正方形/長方形 137">
          <a:extLst>
            <a:ext uri="{FF2B5EF4-FFF2-40B4-BE49-F238E27FC236}">
              <a16:creationId xmlns:a16="http://schemas.microsoft.com/office/drawing/2014/main" id="{0E5A64EF-86AE-4FBC-9BE3-3C5A3F99D7FA}"/>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9" name="正方形/長方形 138">
          <a:extLst>
            <a:ext uri="{FF2B5EF4-FFF2-40B4-BE49-F238E27FC236}">
              <a16:creationId xmlns:a16="http://schemas.microsoft.com/office/drawing/2014/main" id="{D88E49C7-71E3-4BEF-B9A4-952E978D8FB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0" name="正方形/長方形 139">
          <a:extLst>
            <a:ext uri="{FF2B5EF4-FFF2-40B4-BE49-F238E27FC236}">
              <a16:creationId xmlns:a16="http://schemas.microsoft.com/office/drawing/2014/main" id="{0DDD34CE-2E70-4A9B-ACFF-63721E58BC5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1" name="正方形/長方形 140">
          <a:extLst>
            <a:ext uri="{FF2B5EF4-FFF2-40B4-BE49-F238E27FC236}">
              <a16:creationId xmlns:a16="http://schemas.microsoft.com/office/drawing/2014/main" id="{134E01A4-7C72-4A17-A6F6-7B515B05A5B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2" name="テキスト ボックス 141">
          <a:extLst>
            <a:ext uri="{FF2B5EF4-FFF2-40B4-BE49-F238E27FC236}">
              <a16:creationId xmlns:a16="http://schemas.microsoft.com/office/drawing/2014/main" id="{9055C126-803A-4A88-A6AB-C54D15F7306B}"/>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3" name="直線コネクタ 142">
          <a:extLst>
            <a:ext uri="{FF2B5EF4-FFF2-40B4-BE49-F238E27FC236}">
              <a16:creationId xmlns:a16="http://schemas.microsoft.com/office/drawing/2014/main" id="{BF71411D-B7A5-46DD-A891-5CEA8489286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4" name="テキスト ボックス 143">
          <a:extLst>
            <a:ext uri="{FF2B5EF4-FFF2-40B4-BE49-F238E27FC236}">
              <a16:creationId xmlns:a16="http://schemas.microsoft.com/office/drawing/2014/main" id="{F668AC31-DE81-4262-BF36-811591E2535E}"/>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5" name="直線コネクタ 144">
          <a:extLst>
            <a:ext uri="{FF2B5EF4-FFF2-40B4-BE49-F238E27FC236}">
              <a16:creationId xmlns:a16="http://schemas.microsoft.com/office/drawing/2014/main" id="{14CA0134-0EB3-4D60-88DA-07CBC0882207}"/>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6" name="テキスト ボックス 145">
          <a:extLst>
            <a:ext uri="{FF2B5EF4-FFF2-40B4-BE49-F238E27FC236}">
              <a16:creationId xmlns:a16="http://schemas.microsoft.com/office/drawing/2014/main" id="{B8F9F041-5275-412E-85C1-B799AA2C03CC}"/>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7" name="直線コネクタ 146">
          <a:extLst>
            <a:ext uri="{FF2B5EF4-FFF2-40B4-BE49-F238E27FC236}">
              <a16:creationId xmlns:a16="http://schemas.microsoft.com/office/drawing/2014/main" id="{87DE9938-E708-44A2-8281-66F8A1B5402B}"/>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8" name="テキスト ボックス 147">
          <a:extLst>
            <a:ext uri="{FF2B5EF4-FFF2-40B4-BE49-F238E27FC236}">
              <a16:creationId xmlns:a16="http://schemas.microsoft.com/office/drawing/2014/main" id="{DE154E3E-4C7D-40A9-9D4E-2512666AD0DC}"/>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9" name="直線コネクタ 148">
          <a:extLst>
            <a:ext uri="{FF2B5EF4-FFF2-40B4-BE49-F238E27FC236}">
              <a16:creationId xmlns:a16="http://schemas.microsoft.com/office/drawing/2014/main" id="{5973F217-6B83-4BC9-8C5F-AE9173FB789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0" name="テキスト ボックス 149">
          <a:extLst>
            <a:ext uri="{FF2B5EF4-FFF2-40B4-BE49-F238E27FC236}">
              <a16:creationId xmlns:a16="http://schemas.microsoft.com/office/drawing/2014/main" id="{94D63937-5ABA-4092-BAA2-18C8D05103E5}"/>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1" name="直線コネクタ 150">
          <a:extLst>
            <a:ext uri="{FF2B5EF4-FFF2-40B4-BE49-F238E27FC236}">
              <a16:creationId xmlns:a16="http://schemas.microsoft.com/office/drawing/2014/main" id="{B9B1B578-BE6A-46FD-9C0E-23F3FD271C7E}"/>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2" name="テキスト ボックス 151">
          <a:extLst>
            <a:ext uri="{FF2B5EF4-FFF2-40B4-BE49-F238E27FC236}">
              <a16:creationId xmlns:a16="http://schemas.microsoft.com/office/drawing/2014/main" id="{1C3AFB4C-8BA2-4F92-B7D3-AECE689AAA18}"/>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3" name="直線コネクタ 152">
          <a:extLst>
            <a:ext uri="{FF2B5EF4-FFF2-40B4-BE49-F238E27FC236}">
              <a16:creationId xmlns:a16="http://schemas.microsoft.com/office/drawing/2014/main" id="{1E55A899-C4D6-430C-B417-58D98B8E686A}"/>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4" name="テキスト ボックス 153">
          <a:extLst>
            <a:ext uri="{FF2B5EF4-FFF2-40B4-BE49-F238E27FC236}">
              <a16:creationId xmlns:a16="http://schemas.microsoft.com/office/drawing/2014/main" id="{B94ABBB4-5F28-4548-8FB3-A074E059D9B7}"/>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5" name="直線コネクタ 154">
          <a:extLst>
            <a:ext uri="{FF2B5EF4-FFF2-40B4-BE49-F238E27FC236}">
              <a16:creationId xmlns:a16="http://schemas.microsoft.com/office/drawing/2014/main" id="{861E859C-25D7-47A2-8E2B-0A59765F8FBC}"/>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6" name="テキスト ボックス 155">
          <a:extLst>
            <a:ext uri="{FF2B5EF4-FFF2-40B4-BE49-F238E27FC236}">
              <a16:creationId xmlns:a16="http://schemas.microsoft.com/office/drawing/2014/main" id="{B2F67DFF-588B-4F8F-A866-9FB75215BD68}"/>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a:extLst>
            <a:ext uri="{FF2B5EF4-FFF2-40B4-BE49-F238E27FC236}">
              <a16:creationId xmlns:a16="http://schemas.microsoft.com/office/drawing/2014/main" id="{F4228D05-56B2-41FE-97AF-E4D96059E345}"/>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体育館・プール】&#10;有形固定資産減価償却率グラフ枠">
          <a:extLst>
            <a:ext uri="{FF2B5EF4-FFF2-40B4-BE49-F238E27FC236}">
              <a16:creationId xmlns:a16="http://schemas.microsoft.com/office/drawing/2014/main" id="{2E79D300-CD9E-40C3-B24A-B93DCA7D2D6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64</xdr:row>
      <xdr:rowOff>130628</xdr:rowOff>
    </xdr:to>
    <xdr:cxnSp macro="">
      <xdr:nvCxnSpPr>
        <xdr:cNvPr id="159" name="直線コネクタ 158">
          <a:extLst>
            <a:ext uri="{FF2B5EF4-FFF2-40B4-BE49-F238E27FC236}">
              <a16:creationId xmlns:a16="http://schemas.microsoft.com/office/drawing/2014/main" id="{3C4A7142-378A-4463-AA43-2106D261860A}"/>
            </a:ext>
          </a:extLst>
        </xdr:cNvPr>
        <xdr:cNvCxnSpPr/>
      </xdr:nvCxnSpPr>
      <xdr:spPr>
        <a:xfrm flipV="1">
          <a:off x="4086225" y="9430294"/>
          <a:ext cx="0" cy="142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60" name="【体育館・プール】&#10;有形固定資産減価償却率最小値テキスト">
          <a:extLst>
            <a:ext uri="{FF2B5EF4-FFF2-40B4-BE49-F238E27FC236}">
              <a16:creationId xmlns:a16="http://schemas.microsoft.com/office/drawing/2014/main" id="{B07953C8-369F-4FE7-97DE-8F1D66651903}"/>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61" name="直線コネクタ 160">
          <a:extLst>
            <a:ext uri="{FF2B5EF4-FFF2-40B4-BE49-F238E27FC236}">
              <a16:creationId xmlns:a16="http://schemas.microsoft.com/office/drawing/2014/main" id="{73D36CD8-160C-4B4A-B852-7B0BECC40C16}"/>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162" name="【体育館・プール】&#10;有形固定資産減価償却率最大値テキスト">
          <a:extLst>
            <a:ext uri="{FF2B5EF4-FFF2-40B4-BE49-F238E27FC236}">
              <a16:creationId xmlns:a16="http://schemas.microsoft.com/office/drawing/2014/main" id="{7B5DE3DE-30BE-43A7-BCF8-6C80FFF0C8A8}"/>
            </a:ext>
          </a:extLst>
        </xdr:cNvPr>
        <xdr:cNvSpPr txBox="1"/>
      </xdr:nvSpPr>
      <xdr:spPr>
        <a:xfrm>
          <a:off x="4124960" y="9213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163" name="直線コネクタ 162">
          <a:extLst>
            <a:ext uri="{FF2B5EF4-FFF2-40B4-BE49-F238E27FC236}">
              <a16:creationId xmlns:a16="http://schemas.microsoft.com/office/drawing/2014/main" id="{A42EC850-7869-4057-B45C-957E9BDA308A}"/>
            </a:ext>
          </a:extLst>
        </xdr:cNvPr>
        <xdr:cNvCxnSpPr/>
      </xdr:nvCxnSpPr>
      <xdr:spPr>
        <a:xfrm>
          <a:off x="4020820" y="9430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64787</xdr:rowOff>
    </xdr:from>
    <xdr:ext cx="405111" cy="259045"/>
    <xdr:sp macro="" textlink="">
      <xdr:nvSpPr>
        <xdr:cNvPr id="164" name="【体育館・プール】&#10;有形固定資産減価償却率平均値テキスト">
          <a:extLst>
            <a:ext uri="{FF2B5EF4-FFF2-40B4-BE49-F238E27FC236}">
              <a16:creationId xmlns:a16="http://schemas.microsoft.com/office/drawing/2014/main" id="{F3DBA467-577A-4244-A78B-8DEC7919FBEE}"/>
            </a:ext>
          </a:extLst>
        </xdr:cNvPr>
        <xdr:cNvSpPr txBox="1"/>
      </xdr:nvSpPr>
      <xdr:spPr>
        <a:xfrm>
          <a:off x="4124960" y="1029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86360</xdr:rowOff>
    </xdr:from>
    <xdr:to>
      <xdr:col>24</xdr:col>
      <xdr:colOff>114300</xdr:colOff>
      <xdr:row>62</xdr:row>
      <xdr:rowOff>16510</xdr:rowOff>
    </xdr:to>
    <xdr:sp macro="" textlink="">
      <xdr:nvSpPr>
        <xdr:cNvPr id="165" name="フローチャート: 判断 164">
          <a:extLst>
            <a:ext uri="{FF2B5EF4-FFF2-40B4-BE49-F238E27FC236}">
              <a16:creationId xmlns:a16="http://schemas.microsoft.com/office/drawing/2014/main" id="{EFEF30E7-EA54-417E-9534-A749BFCFB584}"/>
            </a:ext>
          </a:extLst>
        </xdr:cNvPr>
        <xdr:cNvSpPr/>
      </xdr:nvSpPr>
      <xdr:spPr>
        <a:xfrm>
          <a:off x="4036060" y="10312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66" name="フローチャート: 判断 165">
          <a:extLst>
            <a:ext uri="{FF2B5EF4-FFF2-40B4-BE49-F238E27FC236}">
              <a16:creationId xmlns:a16="http://schemas.microsoft.com/office/drawing/2014/main" id="{0F1E69A3-5811-4602-A072-C9DF85FF11E4}"/>
            </a:ext>
          </a:extLst>
        </xdr:cNvPr>
        <xdr:cNvSpPr/>
      </xdr:nvSpPr>
      <xdr:spPr>
        <a:xfrm>
          <a:off x="3312160" y="10188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153307</xdr:rowOff>
    </xdr:from>
    <xdr:to>
      <xdr:col>15</xdr:col>
      <xdr:colOff>101600</xdr:colOff>
      <xdr:row>61</xdr:row>
      <xdr:rowOff>83457</xdr:rowOff>
    </xdr:to>
    <xdr:sp macro="" textlink="">
      <xdr:nvSpPr>
        <xdr:cNvPr id="167" name="フローチャート: 判断 166">
          <a:extLst>
            <a:ext uri="{FF2B5EF4-FFF2-40B4-BE49-F238E27FC236}">
              <a16:creationId xmlns:a16="http://schemas.microsoft.com/office/drawing/2014/main" id="{870AAC7E-BB86-4129-9317-11205D458F79}"/>
            </a:ext>
          </a:extLst>
        </xdr:cNvPr>
        <xdr:cNvSpPr/>
      </xdr:nvSpPr>
      <xdr:spPr>
        <a:xfrm>
          <a:off x="2514600" y="102117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68" name="フローチャート: 判断 167">
          <a:extLst>
            <a:ext uri="{FF2B5EF4-FFF2-40B4-BE49-F238E27FC236}">
              <a16:creationId xmlns:a16="http://schemas.microsoft.com/office/drawing/2014/main" id="{93DED43B-43E9-43B1-B541-55841F512B5F}"/>
            </a:ext>
          </a:extLst>
        </xdr:cNvPr>
        <xdr:cNvSpPr/>
      </xdr:nvSpPr>
      <xdr:spPr>
        <a:xfrm>
          <a:off x="1739900" y="10193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9616</xdr:rowOff>
    </xdr:from>
    <xdr:to>
      <xdr:col>6</xdr:col>
      <xdr:colOff>38100</xdr:colOff>
      <xdr:row>61</xdr:row>
      <xdr:rowOff>111216</xdr:rowOff>
    </xdr:to>
    <xdr:sp macro="" textlink="">
      <xdr:nvSpPr>
        <xdr:cNvPr id="169" name="フローチャート: 判断 168">
          <a:extLst>
            <a:ext uri="{FF2B5EF4-FFF2-40B4-BE49-F238E27FC236}">
              <a16:creationId xmlns:a16="http://schemas.microsoft.com/office/drawing/2014/main" id="{D275F16D-C6E7-43E3-97FB-D55BA3F333F7}"/>
            </a:ext>
          </a:extLst>
        </xdr:cNvPr>
        <xdr:cNvSpPr/>
      </xdr:nvSpPr>
      <xdr:spPr>
        <a:xfrm>
          <a:off x="965200" y="102356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8AD8F2A9-ECD9-49E5-AF92-DB4F7E6EDE1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454D4A10-0F17-411B-AD89-6DC4339BE4F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67C7ED09-1307-4963-AD0F-2ADAA093F76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67FED73C-EC72-4181-9579-1DD097A6C96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9365CE2B-60F4-4BDF-8225-DCB1EEB19046}"/>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101056</xdr:rowOff>
    </xdr:from>
    <xdr:to>
      <xdr:col>24</xdr:col>
      <xdr:colOff>114300</xdr:colOff>
      <xdr:row>60</xdr:row>
      <xdr:rowOff>31206</xdr:rowOff>
    </xdr:to>
    <xdr:sp macro="" textlink="">
      <xdr:nvSpPr>
        <xdr:cNvPr id="175" name="楕円 174">
          <a:extLst>
            <a:ext uri="{FF2B5EF4-FFF2-40B4-BE49-F238E27FC236}">
              <a16:creationId xmlns:a16="http://schemas.microsoft.com/office/drawing/2014/main" id="{4B08948F-06BC-4B62-8FDE-B5AD20FD0A33}"/>
            </a:ext>
          </a:extLst>
        </xdr:cNvPr>
        <xdr:cNvSpPr/>
      </xdr:nvSpPr>
      <xdr:spPr>
        <a:xfrm>
          <a:off x="4036060" y="99918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123933</xdr:rowOff>
    </xdr:from>
    <xdr:ext cx="405111" cy="259045"/>
    <xdr:sp macro="" textlink="">
      <xdr:nvSpPr>
        <xdr:cNvPr id="176" name="【体育館・プール】&#10;有形固定資産減価償却率該当値テキスト">
          <a:extLst>
            <a:ext uri="{FF2B5EF4-FFF2-40B4-BE49-F238E27FC236}">
              <a16:creationId xmlns:a16="http://schemas.microsoft.com/office/drawing/2014/main" id="{E3FF7D15-C5F9-443C-852C-DC8928875B8E}"/>
            </a:ext>
          </a:extLst>
        </xdr:cNvPr>
        <xdr:cNvSpPr txBox="1"/>
      </xdr:nvSpPr>
      <xdr:spPr>
        <a:xfrm>
          <a:off x="4124960" y="984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61867</xdr:rowOff>
    </xdr:from>
    <xdr:to>
      <xdr:col>20</xdr:col>
      <xdr:colOff>38100</xdr:colOff>
      <xdr:row>59</xdr:row>
      <xdr:rowOff>163467</xdr:rowOff>
    </xdr:to>
    <xdr:sp macro="" textlink="">
      <xdr:nvSpPr>
        <xdr:cNvPr id="177" name="楕円 176">
          <a:extLst>
            <a:ext uri="{FF2B5EF4-FFF2-40B4-BE49-F238E27FC236}">
              <a16:creationId xmlns:a16="http://schemas.microsoft.com/office/drawing/2014/main" id="{F1A22A1A-FA4C-490A-83AA-EDB27275E521}"/>
            </a:ext>
          </a:extLst>
        </xdr:cNvPr>
        <xdr:cNvSpPr/>
      </xdr:nvSpPr>
      <xdr:spPr>
        <a:xfrm>
          <a:off x="3312160" y="99526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112667</xdr:rowOff>
    </xdr:from>
    <xdr:to>
      <xdr:col>24</xdr:col>
      <xdr:colOff>63500</xdr:colOff>
      <xdr:row>59</xdr:row>
      <xdr:rowOff>151856</xdr:rowOff>
    </xdr:to>
    <xdr:cxnSp macro="">
      <xdr:nvCxnSpPr>
        <xdr:cNvPr id="178" name="直線コネクタ 177">
          <a:extLst>
            <a:ext uri="{FF2B5EF4-FFF2-40B4-BE49-F238E27FC236}">
              <a16:creationId xmlns:a16="http://schemas.microsoft.com/office/drawing/2014/main" id="{ED8B483F-08D9-4979-8866-AC9958A1EA7B}"/>
            </a:ext>
          </a:extLst>
        </xdr:cNvPr>
        <xdr:cNvCxnSpPr/>
      </xdr:nvCxnSpPr>
      <xdr:spPr>
        <a:xfrm>
          <a:off x="3355340" y="10003427"/>
          <a:ext cx="73152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24312</xdr:rowOff>
    </xdr:from>
    <xdr:to>
      <xdr:col>15</xdr:col>
      <xdr:colOff>101600</xdr:colOff>
      <xdr:row>59</xdr:row>
      <xdr:rowOff>125912</xdr:rowOff>
    </xdr:to>
    <xdr:sp macro="" textlink="">
      <xdr:nvSpPr>
        <xdr:cNvPr id="179" name="楕円 178">
          <a:extLst>
            <a:ext uri="{FF2B5EF4-FFF2-40B4-BE49-F238E27FC236}">
              <a16:creationId xmlns:a16="http://schemas.microsoft.com/office/drawing/2014/main" id="{BDF767D5-1F3D-4FA5-AB70-852643CE81EE}"/>
            </a:ext>
          </a:extLst>
        </xdr:cNvPr>
        <xdr:cNvSpPr/>
      </xdr:nvSpPr>
      <xdr:spPr>
        <a:xfrm>
          <a:off x="2514600" y="991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75112</xdr:rowOff>
    </xdr:from>
    <xdr:to>
      <xdr:col>19</xdr:col>
      <xdr:colOff>177800</xdr:colOff>
      <xdr:row>59</xdr:row>
      <xdr:rowOff>112667</xdr:rowOff>
    </xdr:to>
    <xdr:cxnSp macro="">
      <xdr:nvCxnSpPr>
        <xdr:cNvPr id="180" name="直線コネクタ 179">
          <a:extLst>
            <a:ext uri="{FF2B5EF4-FFF2-40B4-BE49-F238E27FC236}">
              <a16:creationId xmlns:a16="http://schemas.microsoft.com/office/drawing/2014/main" id="{E1E70FB6-1431-4D75-89F9-7E0DC6C3D656}"/>
            </a:ext>
          </a:extLst>
        </xdr:cNvPr>
        <xdr:cNvCxnSpPr/>
      </xdr:nvCxnSpPr>
      <xdr:spPr>
        <a:xfrm>
          <a:off x="2565400" y="9965872"/>
          <a:ext cx="78994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51724</xdr:rowOff>
    </xdr:from>
    <xdr:ext cx="405111" cy="259045"/>
    <xdr:sp macro="" textlink="">
      <xdr:nvSpPr>
        <xdr:cNvPr id="181" name="n_1aveValue【体育館・プール】&#10;有形固定資産減価償却率">
          <a:extLst>
            <a:ext uri="{FF2B5EF4-FFF2-40B4-BE49-F238E27FC236}">
              <a16:creationId xmlns:a16="http://schemas.microsoft.com/office/drawing/2014/main" id="{356B291D-6DAE-4DEA-B562-CFEC69986F7D}"/>
            </a:ext>
          </a:extLst>
        </xdr:cNvPr>
        <xdr:cNvSpPr txBox="1"/>
      </xdr:nvSpPr>
      <xdr:spPr>
        <a:xfrm>
          <a:off x="3170564" y="102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74584</xdr:rowOff>
    </xdr:from>
    <xdr:ext cx="405111" cy="259045"/>
    <xdr:sp macro="" textlink="">
      <xdr:nvSpPr>
        <xdr:cNvPr id="182" name="n_2aveValue【体育館・プール】&#10;有形固定資産減価償却率">
          <a:extLst>
            <a:ext uri="{FF2B5EF4-FFF2-40B4-BE49-F238E27FC236}">
              <a16:creationId xmlns:a16="http://schemas.microsoft.com/office/drawing/2014/main" id="{2AE050A5-ACC3-4F0B-AAAE-E4968F50D34E}"/>
            </a:ext>
          </a:extLst>
        </xdr:cNvPr>
        <xdr:cNvSpPr txBox="1"/>
      </xdr:nvSpPr>
      <xdr:spPr>
        <a:xfrm>
          <a:off x="2385704" y="10300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82023</xdr:rowOff>
    </xdr:from>
    <xdr:ext cx="405111" cy="259045"/>
    <xdr:sp macro="" textlink="">
      <xdr:nvSpPr>
        <xdr:cNvPr id="183" name="n_3aveValue【体育館・プール】&#10;有形固定資産減価償却率">
          <a:extLst>
            <a:ext uri="{FF2B5EF4-FFF2-40B4-BE49-F238E27FC236}">
              <a16:creationId xmlns:a16="http://schemas.microsoft.com/office/drawing/2014/main" id="{0486C0E3-3617-4E6F-A65A-F7AA1FCBF59F}"/>
            </a:ext>
          </a:extLst>
        </xdr:cNvPr>
        <xdr:cNvSpPr txBox="1"/>
      </xdr:nvSpPr>
      <xdr:spPr>
        <a:xfrm>
          <a:off x="1611004" y="997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127743</xdr:rowOff>
    </xdr:from>
    <xdr:ext cx="405111" cy="259045"/>
    <xdr:sp macro="" textlink="">
      <xdr:nvSpPr>
        <xdr:cNvPr id="184" name="n_4aveValue【体育館・プール】&#10;有形固定資産減価償却率">
          <a:extLst>
            <a:ext uri="{FF2B5EF4-FFF2-40B4-BE49-F238E27FC236}">
              <a16:creationId xmlns:a16="http://schemas.microsoft.com/office/drawing/2014/main" id="{2309CC89-C70F-426C-B87B-68B8F386BEDD}"/>
            </a:ext>
          </a:extLst>
        </xdr:cNvPr>
        <xdr:cNvSpPr txBox="1"/>
      </xdr:nvSpPr>
      <xdr:spPr>
        <a:xfrm>
          <a:off x="836304" y="1001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8544</xdr:rowOff>
    </xdr:from>
    <xdr:ext cx="405111" cy="259045"/>
    <xdr:sp macro="" textlink="">
      <xdr:nvSpPr>
        <xdr:cNvPr id="185" name="n_1mainValue【体育館・プール】&#10;有形固定資産減価償却率">
          <a:extLst>
            <a:ext uri="{FF2B5EF4-FFF2-40B4-BE49-F238E27FC236}">
              <a16:creationId xmlns:a16="http://schemas.microsoft.com/office/drawing/2014/main" id="{7DC3F99F-F629-4996-8D98-2454ECB00280}"/>
            </a:ext>
          </a:extLst>
        </xdr:cNvPr>
        <xdr:cNvSpPr txBox="1"/>
      </xdr:nvSpPr>
      <xdr:spPr>
        <a:xfrm>
          <a:off x="317056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142439</xdr:rowOff>
    </xdr:from>
    <xdr:ext cx="405111" cy="259045"/>
    <xdr:sp macro="" textlink="">
      <xdr:nvSpPr>
        <xdr:cNvPr id="186" name="n_2mainValue【体育館・プール】&#10;有形固定資産減価償却率">
          <a:extLst>
            <a:ext uri="{FF2B5EF4-FFF2-40B4-BE49-F238E27FC236}">
              <a16:creationId xmlns:a16="http://schemas.microsoft.com/office/drawing/2014/main" id="{C0AE5D7A-045A-40B2-B098-E5066831A6EA}"/>
            </a:ext>
          </a:extLst>
        </xdr:cNvPr>
        <xdr:cNvSpPr txBox="1"/>
      </xdr:nvSpPr>
      <xdr:spPr>
        <a:xfrm>
          <a:off x="2385704" y="969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7" name="正方形/長方形 186">
          <a:extLst>
            <a:ext uri="{FF2B5EF4-FFF2-40B4-BE49-F238E27FC236}">
              <a16:creationId xmlns:a16="http://schemas.microsoft.com/office/drawing/2014/main" id="{6D4E21AF-5D84-491B-9F75-6DB2BC2ECE0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8" name="正方形/長方形 187">
          <a:extLst>
            <a:ext uri="{FF2B5EF4-FFF2-40B4-BE49-F238E27FC236}">
              <a16:creationId xmlns:a16="http://schemas.microsoft.com/office/drawing/2014/main" id="{0D571525-DC92-427C-8BA3-60DC4B1CD50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9" name="正方形/長方形 188">
          <a:extLst>
            <a:ext uri="{FF2B5EF4-FFF2-40B4-BE49-F238E27FC236}">
              <a16:creationId xmlns:a16="http://schemas.microsoft.com/office/drawing/2014/main" id="{D833D52F-AACB-4BE3-BBB4-FB7190FBE9A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0" name="正方形/長方形 189">
          <a:extLst>
            <a:ext uri="{FF2B5EF4-FFF2-40B4-BE49-F238E27FC236}">
              <a16:creationId xmlns:a16="http://schemas.microsoft.com/office/drawing/2014/main" id="{C5F8A984-66D4-476F-BBC1-BB7AD3BB5BBD}"/>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1" name="正方形/長方形 190">
          <a:extLst>
            <a:ext uri="{FF2B5EF4-FFF2-40B4-BE49-F238E27FC236}">
              <a16:creationId xmlns:a16="http://schemas.microsoft.com/office/drawing/2014/main" id="{16082ED7-74C7-45B1-BA32-C99FD8227082}"/>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2" name="正方形/長方形 191">
          <a:extLst>
            <a:ext uri="{FF2B5EF4-FFF2-40B4-BE49-F238E27FC236}">
              <a16:creationId xmlns:a16="http://schemas.microsoft.com/office/drawing/2014/main" id="{DDDC0B6E-3F2E-42ED-8831-240CFE79F4D4}"/>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3" name="正方形/長方形 192">
          <a:extLst>
            <a:ext uri="{FF2B5EF4-FFF2-40B4-BE49-F238E27FC236}">
              <a16:creationId xmlns:a16="http://schemas.microsoft.com/office/drawing/2014/main" id="{43398BA3-66FE-4407-8D7B-43C5B3032086}"/>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4" name="正方形/長方形 193">
          <a:extLst>
            <a:ext uri="{FF2B5EF4-FFF2-40B4-BE49-F238E27FC236}">
              <a16:creationId xmlns:a16="http://schemas.microsoft.com/office/drawing/2014/main" id="{BFC3E24D-B040-4269-8617-A2B50DA7C35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5" name="テキスト ボックス 194">
          <a:extLst>
            <a:ext uri="{FF2B5EF4-FFF2-40B4-BE49-F238E27FC236}">
              <a16:creationId xmlns:a16="http://schemas.microsoft.com/office/drawing/2014/main" id="{70CB19EC-FD95-4249-B3D8-AA9E36CC3498}"/>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6" name="直線コネクタ 195">
          <a:extLst>
            <a:ext uri="{FF2B5EF4-FFF2-40B4-BE49-F238E27FC236}">
              <a16:creationId xmlns:a16="http://schemas.microsoft.com/office/drawing/2014/main" id="{D954EB45-7496-45F9-B010-4C2C243A41C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7" name="直線コネクタ 196">
          <a:extLst>
            <a:ext uri="{FF2B5EF4-FFF2-40B4-BE49-F238E27FC236}">
              <a16:creationId xmlns:a16="http://schemas.microsoft.com/office/drawing/2014/main" id="{E0C40D1B-EE7A-4079-84AF-89587A63FBBA}"/>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8" name="テキスト ボックス 197">
          <a:extLst>
            <a:ext uri="{FF2B5EF4-FFF2-40B4-BE49-F238E27FC236}">
              <a16:creationId xmlns:a16="http://schemas.microsoft.com/office/drawing/2014/main" id="{CA5F4F2B-4E63-4139-8868-CF002C8456D7}"/>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9" name="直線コネクタ 198">
          <a:extLst>
            <a:ext uri="{FF2B5EF4-FFF2-40B4-BE49-F238E27FC236}">
              <a16:creationId xmlns:a16="http://schemas.microsoft.com/office/drawing/2014/main" id="{27D53437-ADF0-4F70-92BE-DC6E727FB7B5}"/>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0" name="テキスト ボックス 199">
          <a:extLst>
            <a:ext uri="{FF2B5EF4-FFF2-40B4-BE49-F238E27FC236}">
              <a16:creationId xmlns:a16="http://schemas.microsoft.com/office/drawing/2014/main" id="{89D7BEBC-DF7A-4385-9ECA-422AE46C534E}"/>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1" name="直線コネクタ 200">
          <a:extLst>
            <a:ext uri="{FF2B5EF4-FFF2-40B4-BE49-F238E27FC236}">
              <a16:creationId xmlns:a16="http://schemas.microsoft.com/office/drawing/2014/main" id="{72436F77-4C11-4607-8D81-0A6A115F6E41}"/>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2" name="テキスト ボックス 201">
          <a:extLst>
            <a:ext uri="{FF2B5EF4-FFF2-40B4-BE49-F238E27FC236}">
              <a16:creationId xmlns:a16="http://schemas.microsoft.com/office/drawing/2014/main" id="{838D0947-5C13-4F90-A36A-B9A474C3296A}"/>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3" name="直線コネクタ 202">
          <a:extLst>
            <a:ext uri="{FF2B5EF4-FFF2-40B4-BE49-F238E27FC236}">
              <a16:creationId xmlns:a16="http://schemas.microsoft.com/office/drawing/2014/main" id="{17BDC770-DAB8-49D4-A854-B51A774AA073}"/>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4" name="テキスト ボックス 203">
          <a:extLst>
            <a:ext uri="{FF2B5EF4-FFF2-40B4-BE49-F238E27FC236}">
              <a16:creationId xmlns:a16="http://schemas.microsoft.com/office/drawing/2014/main" id="{E065F3BD-F1CB-4D3E-A0C9-4E5CD9F727F2}"/>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5" name="直線コネクタ 204">
          <a:extLst>
            <a:ext uri="{FF2B5EF4-FFF2-40B4-BE49-F238E27FC236}">
              <a16:creationId xmlns:a16="http://schemas.microsoft.com/office/drawing/2014/main" id="{9C89BA43-8F4A-42E4-8AAB-E6F33D93E5FC}"/>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6" name="テキスト ボックス 205">
          <a:extLst>
            <a:ext uri="{FF2B5EF4-FFF2-40B4-BE49-F238E27FC236}">
              <a16:creationId xmlns:a16="http://schemas.microsoft.com/office/drawing/2014/main" id="{B6B4631A-03A6-4B40-AFD9-34CED036F7A3}"/>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7" name="直線コネクタ 206">
          <a:extLst>
            <a:ext uri="{FF2B5EF4-FFF2-40B4-BE49-F238E27FC236}">
              <a16:creationId xmlns:a16="http://schemas.microsoft.com/office/drawing/2014/main" id="{B15C1C22-AAB1-43A5-B390-CAD7EB38EB6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08" name="テキスト ボックス 207">
          <a:extLst>
            <a:ext uri="{FF2B5EF4-FFF2-40B4-BE49-F238E27FC236}">
              <a16:creationId xmlns:a16="http://schemas.microsoft.com/office/drawing/2014/main" id="{D7CCBAAA-B033-4F27-8BFF-157D41F6148F}"/>
            </a:ext>
          </a:extLst>
        </xdr:cNvPr>
        <xdr:cNvSpPr txBox="1"/>
      </xdr:nvSpPr>
      <xdr:spPr>
        <a:xfrm>
          <a:off x="536404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9" name="【体育館・プール】&#10;一人当たり面積グラフ枠">
          <a:extLst>
            <a:ext uri="{FF2B5EF4-FFF2-40B4-BE49-F238E27FC236}">
              <a16:creationId xmlns:a16="http://schemas.microsoft.com/office/drawing/2014/main" id="{DED87422-DDDD-4B94-AA8D-A3F03E18B77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60960</xdr:rowOff>
    </xdr:from>
    <xdr:to>
      <xdr:col>54</xdr:col>
      <xdr:colOff>189865</xdr:colOff>
      <xdr:row>64</xdr:row>
      <xdr:rowOff>75057</xdr:rowOff>
    </xdr:to>
    <xdr:cxnSp macro="">
      <xdr:nvCxnSpPr>
        <xdr:cNvPr id="210" name="直線コネクタ 209">
          <a:extLst>
            <a:ext uri="{FF2B5EF4-FFF2-40B4-BE49-F238E27FC236}">
              <a16:creationId xmlns:a16="http://schemas.microsoft.com/office/drawing/2014/main" id="{1BE76A5F-8DB8-4B86-8E27-F5150BC2FBCD}"/>
            </a:ext>
          </a:extLst>
        </xdr:cNvPr>
        <xdr:cNvCxnSpPr/>
      </xdr:nvCxnSpPr>
      <xdr:spPr>
        <a:xfrm flipV="1">
          <a:off x="9219565" y="9281160"/>
          <a:ext cx="0" cy="152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211" name="【体育館・プール】&#10;一人当たり面積最小値テキスト">
          <a:extLst>
            <a:ext uri="{FF2B5EF4-FFF2-40B4-BE49-F238E27FC236}">
              <a16:creationId xmlns:a16="http://schemas.microsoft.com/office/drawing/2014/main" id="{E31DA38B-3D16-4226-9678-3A710A77FC82}"/>
            </a:ext>
          </a:extLst>
        </xdr:cNvPr>
        <xdr:cNvSpPr txBox="1"/>
      </xdr:nvSpPr>
      <xdr:spPr>
        <a:xfrm>
          <a:off x="9258300" y="1080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212" name="直線コネクタ 211">
          <a:extLst>
            <a:ext uri="{FF2B5EF4-FFF2-40B4-BE49-F238E27FC236}">
              <a16:creationId xmlns:a16="http://schemas.microsoft.com/office/drawing/2014/main" id="{4F9AB7F2-13A6-460E-8876-F3A424D7BBCB}"/>
            </a:ext>
          </a:extLst>
        </xdr:cNvPr>
        <xdr:cNvCxnSpPr/>
      </xdr:nvCxnSpPr>
      <xdr:spPr>
        <a:xfrm>
          <a:off x="9154160" y="10804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7637</xdr:rowOff>
    </xdr:from>
    <xdr:ext cx="469744" cy="259045"/>
    <xdr:sp macro="" textlink="">
      <xdr:nvSpPr>
        <xdr:cNvPr id="213" name="【体育館・プール】&#10;一人当たり面積最大値テキスト">
          <a:extLst>
            <a:ext uri="{FF2B5EF4-FFF2-40B4-BE49-F238E27FC236}">
              <a16:creationId xmlns:a16="http://schemas.microsoft.com/office/drawing/2014/main" id="{CD0F8423-84B5-44FC-96D7-9ED89C426C1D}"/>
            </a:ext>
          </a:extLst>
        </xdr:cNvPr>
        <xdr:cNvSpPr txBox="1"/>
      </xdr:nvSpPr>
      <xdr:spPr>
        <a:xfrm>
          <a:off x="9258300" y="906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60960</xdr:rowOff>
    </xdr:from>
    <xdr:to>
      <xdr:col>55</xdr:col>
      <xdr:colOff>88900</xdr:colOff>
      <xdr:row>55</xdr:row>
      <xdr:rowOff>60960</xdr:rowOff>
    </xdr:to>
    <xdr:cxnSp macro="">
      <xdr:nvCxnSpPr>
        <xdr:cNvPr id="214" name="直線コネクタ 213">
          <a:extLst>
            <a:ext uri="{FF2B5EF4-FFF2-40B4-BE49-F238E27FC236}">
              <a16:creationId xmlns:a16="http://schemas.microsoft.com/office/drawing/2014/main" id="{E6D81AE5-B446-4C76-B828-0C7F4F11253E}"/>
            </a:ext>
          </a:extLst>
        </xdr:cNvPr>
        <xdr:cNvCxnSpPr/>
      </xdr:nvCxnSpPr>
      <xdr:spPr>
        <a:xfrm>
          <a:off x="9154160" y="9281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2938</xdr:rowOff>
    </xdr:from>
    <xdr:ext cx="469744" cy="259045"/>
    <xdr:sp macro="" textlink="">
      <xdr:nvSpPr>
        <xdr:cNvPr id="215" name="【体育館・プール】&#10;一人当たり面積平均値テキスト">
          <a:extLst>
            <a:ext uri="{FF2B5EF4-FFF2-40B4-BE49-F238E27FC236}">
              <a16:creationId xmlns:a16="http://schemas.microsoft.com/office/drawing/2014/main" id="{678F5BF3-4841-47A6-A558-B8C41DAD7E6C}"/>
            </a:ext>
          </a:extLst>
        </xdr:cNvPr>
        <xdr:cNvSpPr txBox="1"/>
      </xdr:nvSpPr>
      <xdr:spPr>
        <a:xfrm>
          <a:off x="9258300" y="10396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151511</xdr:rowOff>
    </xdr:from>
    <xdr:to>
      <xdr:col>55</xdr:col>
      <xdr:colOff>50800</xdr:colOff>
      <xdr:row>63</xdr:row>
      <xdr:rowOff>81661</xdr:rowOff>
    </xdr:to>
    <xdr:sp macro="" textlink="">
      <xdr:nvSpPr>
        <xdr:cNvPr id="216" name="フローチャート: 判断 215">
          <a:extLst>
            <a:ext uri="{FF2B5EF4-FFF2-40B4-BE49-F238E27FC236}">
              <a16:creationId xmlns:a16="http://schemas.microsoft.com/office/drawing/2014/main" id="{1C46E73A-1B51-4612-8204-B02266BA8E2C}"/>
            </a:ext>
          </a:extLst>
        </xdr:cNvPr>
        <xdr:cNvSpPr/>
      </xdr:nvSpPr>
      <xdr:spPr>
        <a:xfrm>
          <a:off x="9192260" y="105451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159512</xdr:rowOff>
    </xdr:from>
    <xdr:to>
      <xdr:col>50</xdr:col>
      <xdr:colOff>165100</xdr:colOff>
      <xdr:row>63</xdr:row>
      <xdr:rowOff>89662</xdr:rowOff>
    </xdr:to>
    <xdr:sp macro="" textlink="">
      <xdr:nvSpPr>
        <xdr:cNvPr id="217" name="フローチャート: 判断 216">
          <a:extLst>
            <a:ext uri="{FF2B5EF4-FFF2-40B4-BE49-F238E27FC236}">
              <a16:creationId xmlns:a16="http://schemas.microsoft.com/office/drawing/2014/main" id="{015F3E9A-48B0-45CE-9137-B3AFD7AFDF26}"/>
            </a:ext>
          </a:extLst>
        </xdr:cNvPr>
        <xdr:cNvSpPr/>
      </xdr:nvSpPr>
      <xdr:spPr>
        <a:xfrm>
          <a:off x="8445500" y="1055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147892</xdr:rowOff>
    </xdr:from>
    <xdr:to>
      <xdr:col>46</xdr:col>
      <xdr:colOff>38100</xdr:colOff>
      <xdr:row>63</xdr:row>
      <xdr:rowOff>78042</xdr:rowOff>
    </xdr:to>
    <xdr:sp macro="" textlink="">
      <xdr:nvSpPr>
        <xdr:cNvPr id="218" name="フローチャート: 判断 217">
          <a:extLst>
            <a:ext uri="{FF2B5EF4-FFF2-40B4-BE49-F238E27FC236}">
              <a16:creationId xmlns:a16="http://schemas.microsoft.com/office/drawing/2014/main" id="{2FCAD891-4BCD-4ABB-AC7A-BF8FC7155174}"/>
            </a:ext>
          </a:extLst>
        </xdr:cNvPr>
        <xdr:cNvSpPr/>
      </xdr:nvSpPr>
      <xdr:spPr>
        <a:xfrm>
          <a:off x="7670800" y="105415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150558</xdr:rowOff>
    </xdr:from>
    <xdr:to>
      <xdr:col>41</xdr:col>
      <xdr:colOff>101600</xdr:colOff>
      <xdr:row>63</xdr:row>
      <xdr:rowOff>80708</xdr:rowOff>
    </xdr:to>
    <xdr:sp macro="" textlink="">
      <xdr:nvSpPr>
        <xdr:cNvPr id="219" name="フローチャート: 判断 218">
          <a:extLst>
            <a:ext uri="{FF2B5EF4-FFF2-40B4-BE49-F238E27FC236}">
              <a16:creationId xmlns:a16="http://schemas.microsoft.com/office/drawing/2014/main" id="{F9EA6865-5F76-46CD-8A97-619B1D9F110A}"/>
            </a:ext>
          </a:extLst>
        </xdr:cNvPr>
        <xdr:cNvSpPr/>
      </xdr:nvSpPr>
      <xdr:spPr>
        <a:xfrm>
          <a:off x="6873240" y="105442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220" name="フローチャート: 判断 219">
          <a:extLst>
            <a:ext uri="{FF2B5EF4-FFF2-40B4-BE49-F238E27FC236}">
              <a16:creationId xmlns:a16="http://schemas.microsoft.com/office/drawing/2014/main" id="{2E121F9E-F4B4-44AB-B935-153BB9E8C207}"/>
            </a:ext>
          </a:extLst>
        </xdr:cNvPr>
        <xdr:cNvSpPr/>
      </xdr:nvSpPr>
      <xdr:spPr>
        <a:xfrm>
          <a:off x="6098540" y="1056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a:extLst>
            <a:ext uri="{FF2B5EF4-FFF2-40B4-BE49-F238E27FC236}">
              <a16:creationId xmlns:a16="http://schemas.microsoft.com/office/drawing/2014/main" id="{539AA3B0-05A5-4CD8-9BCC-25A5E2321B18}"/>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A13B7BF9-65D9-434F-BD45-E1D7BDB1030E}"/>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C51CDD0B-4F8D-4B3F-AC0E-731A535EA4CF}"/>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7BF7400E-C78D-439C-8A44-9EEB8064D58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4EDB683C-BA1F-4B9C-8EE5-46DE73697E74}"/>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24257</xdr:rowOff>
    </xdr:from>
    <xdr:to>
      <xdr:col>55</xdr:col>
      <xdr:colOff>50800</xdr:colOff>
      <xdr:row>64</xdr:row>
      <xdr:rowOff>125857</xdr:rowOff>
    </xdr:to>
    <xdr:sp macro="" textlink="">
      <xdr:nvSpPr>
        <xdr:cNvPr id="226" name="楕円 225">
          <a:extLst>
            <a:ext uri="{FF2B5EF4-FFF2-40B4-BE49-F238E27FC236}">
              <a16:creationId xmlns:a16="http://schemas.microsoft.com/office/drawing/2014/main" id="{E367DEC2-F0E8-483A-9925-0CBD6A4FD39D}"/>
            </a:ext>
          </a:extLst>
        </xdr:cNvPr>
        <xdr:cNvSpPr/>
      </xdr:nvSpPr>
      <xdr:spPr>
        <a:xfrm>
          <a:off x="9192260" y="107532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110634</xdr:rowOff>
    </xdr:from>
    <xdr:ext cx="469744" cy="259045"/>
    <xdr:sp macro="" textlink="">
      <xdr:nvSpPr>
        <xdr:cNvPr id="227" name="【体育館・プール】&#10;一人当たり面積該当値テキスト">
          <a:extLst>
            <a:ext uri="{FF2B5EF4-FFF2-40B4-BE49-F238E27FC236}">
              <a16:creationId xmlns:a16="http://schemas.microsoft.com/office/drawing/2014/main" id="{220037FA-9778-4A68-ABDF-F005C23B7DC0}"/>
            </a:ext>
          </a:extLst>
        </xdr:cNvPr>
        <xdr:cNvSpPr txBox="1"/>
      </xdr:nvSpPr>
      <xdr:spPr>
        <a:xfrm>
          <a:off x="9258300" y="10671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168466</xdr:rowOff>
    </xdr:from>
    <xdr:to>
      <xdr:col>50</xdr:col>
      <xdr:colOff>165100</xdr:colOff>
      <xdr:row>64</xdr:row>
      <xdr:rowOff>98616</xdr:rowOff>
    </xdr:to>
    <xdr:sp macro="" textlink="">
      <xdr:nvSpPr>
        <xdr:cNvPr id="228" name="楕円 227">
          <a:extLst>
            <a:ext uri="{FF2B5EF4-FFF2-40B4-BE49-F238E27FC236}">
              <a16:creationId xmlns:a16="http://schemas.microsoft.com/office/drawing/2014/main" id="{ECABAB97-DD07-475D-B5B6-4AF58B378E4E}"/>
            </a:ext>
          </a:extLst>
        </xdr:cNvPr>
        <xdr:cNvSpPr/>
      </xdr:nvSpPr>
      <xdr:spPr>
        <a:xfrm>
          <a:off x="8445500" y="107297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47816</xdr:rowOff>
    </xdr:from>
    <xdr:to>
      <xdr:col>55</xdr:col>
      <xdr:colOff>0</xdr:colOff>
      <xdr:row>64</xdr:row>
      <xdr:rowOff>75057</xdr:rowOff>
    </xdr:to>
    <xdr:cxnSp macro="">
      <xdr:nvCxnSpPr>
        <xdr:cNvPr id="229" name="直線コネクタ 228">
          <a:extLst>
            <a:ext uri="{FF2B5EF4-FFF2-40B4-BE49-F238E27FC236}">
              <a16:creationId xmlns:a16="http://schemas.microsoft.com/office/drawing/2014/main" id="{B06ADBC4-26B0-48FE-85C2-9C5287D6BE76}"/>
            </a:ext>
          </a:extLst>
        </xdr:cNvPr>
        <xdr:cNvCxnSpPr/>
      </xdr:nvCxnSpPr>
      <xdr:spPr>
        <a:xfrm>
          <a:off x="8496300" y="10776776"/>
          <a:ext cx="723900" cy="2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169037</xdr:rowOff>
    </xdr:from>
    <xdr:to>
      <xdr:col>46</xdr:col>
      <xdr:colOff>38100</xdr:colOff>
      <xdr:row>64</xdr:row>
      <xdr:rowOff>99187</xdr:rowOff>
    </xdr:to>
    <xdr:sp macro="" textlink="">
      <xdr:nvSpPr>
        <xdr:cNvPr id="230" name="楕円 229">
          <a:extLst>
            <a:ext uri="{FF2B5EF4-FFF2-40B4-BE49-F238E27FC236}">
              <a16:creationId xmlns:a16="http://schemas.microsoft.com/office/drawing/2014/main" id="{6337766B-FE23-4A1C-927D-F68C520C2736}"/>
            </a:ext>
          </a:extLst>
        </xdr:cNvPr>
        <xdr:cNvSpPr/>
      </xdr:nvSpPr>
      <xdr:spPr>
        <a:xfrm>
          <a:off x="7670800" y="107303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47816</xdr:rowOff>
    </xdr:from>
    <xdr:to>
      <xdr:col>50</xdr:col>
      <xdr:colOff>114300</xdr:colOff>
      <xdr:row>64</xdr:row>
      <xdr:rowOff>48387</xdr:rowOff>
    </xdr:to>
    <xdr:cxnSp macro="">
      <xdr:nvCxnSpPr>
        <xdr:cNvPr id="231" name="直線コネクタ 230">
          <a:extLst>
            <a:ext uri="{FF2B5EF4-FFF2-40B4-BE49-F238E27FC236}">
              <a16:creationId xmlns:a16="http://schemas.microsoft.com/office/drawing/2014/main" id="{3960B8D7-38B2-4514-8F5E-D43F761A9189}"/>
            </a:ext>
          </a:extLst>
        </xdr:cNvPr>
        <xdr:cNvCxnSpPr/>
      </xdr:nvCxnSpPr>
      <xdr:spPr>
        <a:xfrm flipV="1">
          <a:off x="7713980" y="10776776"/>
          <a:ext cx="78232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106189</xdr:rowOff>
    </xdr:from>
    <xdr:ext cx="469744" cy="259045"/>
    <xdr:sp macro="" textlink="">
      <xdr:nvSpPr>
        <xdr:cNvPr id="232" name="n_1aveValue【体育館・プール】&#10;一人当たり面積">
          <a:extLst>
            <a:ext uri="{FF2B5EF4-FFF2-40B4-BE49-F238E27FC236}">
              <a16:creationId xmlns:a16="http://schemas.microsoft.com/office/drawing/2014/main" id="{F07EABB2-6D1A-4244-9491-E70FD3D9F297}"/>
            </a:ext>
          </a:extLst>
        </xdr:cNvPr>
        <xdr:cNvSpPr txBox="1"/>
      </xdr:nvSpPr>
      <xdr:spPr>
        <a:xfrm>
          <a:off x="8271587" y="1033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94569</xdr:rowOff>
    </xdr:from>
    <xdr:ext cx="469744" cy="259045"/>
    <xdr:sp macro="" textlink="">
      <xdr:nvSpPr>
        <xdr:cNvPr id="233" name="n_2aveValue【体育館・プール】&#10;一人当たり面積">
          <a:extLst>
            <a:ext uri="{FF2B5EF4-FFF2-40B4-BE49-F238E27FC236}">
              <a16:creationId xmlns:a16="http://schemas.microsoft.com/office/drawing/2014/main" id="{3DF2375A-F348-4B60-AB40-CCF2C44DF244}"/>
            </a:ext>
          </a:extLst>
        </xdr:cNvPr>
        <xdr:cNvSpPr txBox="1"/>
      </xdr:nvSpPr>
      <xdr:spPr>
        <a:xfrm>
          <a:off x="7509587" y="1032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97235</xdr:rowOff>
    </xdr:from>
    <xdr:ext cx="469744" cy="259045"/>
    <xdr:sp macro="" textlink="">
      <xdr:nvSpPr>
        <xdr:cNvPr id="234" name="n_3aveValue【体育館・プール】&#10;一人当たり面積">
          <a:extLst>
            <a:ext uri="{FF2B5EF4-FFF2-40B4-BE49-F238E27FC236}">
              <a16:creationId xmlns:a16="http://schemas.microsoft.com/office/drawing/2014/main" id="{01B45A1E-B8F3-4042-ABE3-D1D8287DD241}"/>
            </a:ext>
          </a:extLst>
        </xdr:cNvPr>
        <xdr:cNvSpPr txBox="1"/>
      </xdr:nvSpPr>
      <xdr:spPr>
        <a:xfrm>
          <a:off x="6712027" y="1032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235" name="n_4aveValue【体育館・プール】&#10;一人当たり面積">
          <a:extLst>
            <a:ext uri="{FF2B5EF4-FFF2-40B4-BE49-F238E27FC236}">
              <a16:creationId xmlns:a16="http://schemas.microsoft.com/office/drawing/2014/main" id="{69B28C0C-D1D7-4E71-AD13-A5111AE1EB9A}"/>
            </a:ext>
          </a:extLst>
        </xdr:cNvPr>
        <xdr:cNvSpPr txBox="1"/>
      </xdr:nvSpPr>
      <xdr:spPr>
        <a:xfrm>
          <a:off x="5937327" y="1034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89743</xdr:rowOff>
    </xdr:from>
    <xdr:ext cx="469744" cy="259045"/>
    <xdr:sp macro="" textlink="">
      <xdr:nvSpPr>
        <xdr:cNvPr id="236" name="n_1mainValue【体育館・プール】&#10;一人当たり面積">
          <a:extLst>
            <a:ext uri="{FF2B5EF4-FFF2-40B4-BE49-F238E27FC236}">
              <a16:creationId xmlns:a16="http://schemas.microsoft.com/office/drawing/2014/main" id="{1F0548A5-FA67-40E9-991C-D228B5AA3C14}"/>
            </a:ext>
          </a:extLst>
        </xdr:cNvPr>
        <xdr:cNvSpPr txBox="1"/>
      </xdr:nvSpPr>
      <xdr:spPr>
        <a:xfrm>
          <a:off x="8271587" y="1081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90314</xdr:rowOff>
    </xdr:from>
    <xdr:ext cx="469744" cy="259045"/>
    <xdr:sp macro="" textlink="">
      <xdr:nvSpPr>
        <xdr:cNvPr id="237" name="n_2mainValue【体育館・プール】&#10;一人当たり面積">
          <a:extLst>
            <a:ext uri="{FF2B5EF4-FFF2-40B4-BE49-F238E27FC236}">
              <a16:creationId xmlns:a16="http://schemas.microsoft.com/office/drawing/2014/main" id="{FFB2E937-F347-4B0B-8038-3855415AEFEB}"/>
            </a:ext>
          </a:extLst>
        </xdr:cNvPr>
        <xdr:cNvSpPr txBox="1"/>
      </xdr:nvSpPr>
      <xdr:spPr>
        <a:xfrm>
          <a:off x="7509587" y="1081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8" name="正方形/長方形 237">
          <a:extLst>
            <a:ext uri="{FF2B5EF4-FFF2-40B4-BE49-F238E27FC236}">
              <a16:creationId xmlns:a16="http://schemas.microsoft.com/office/drawing/2014/main" id="{B2A3F6CF-A4CF-44F8-A925-798A9E3370D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9" name="正方形/長方形 238">
          <a:extLst>
            <a:ext uri="{FF2B5EF4-FFF2-40B4-BE49-F238E27FC236}">
              <a16:creationId xmlns:a16="http://schemas.microsoft.com/office/drawing/2014/main" id="{A54240C6-EE59-4535-9144-9483FC56991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0" name="正方形/長方形 239">
          <a:extLst>
            <a:ext uri="{FF2B5EF4-FFF2-40B4-BE49-F238E27FC236}">
              <a16:creationId xmlns:a16="http://schemas.microsoft.com/office/drawing/2014/main" id="{A1F513F7-F9BB-46B5-99EE-0550FC013B7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1" name="正方形/長方形 240">
          <a:extLst>
            <a:ext uri="{FF2B5EF4-FFF2-40B4-BE49-F238E27FC236}">
              <a16:creationId xmlns:a16="http://schemas.microsoft.com/office/drawing/2014/main" id="{D9E8494E-6FEA-4FDE-90B0-935D40DDC6A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2" name="正方形/長方形 241">
          <a:extLst>
            <a:ext uri="{FF2B5EF4-FFF2-40B4-BE49-F238E27FC236}">
              <a16:creationId xmlns:a16="http://schemas.microsoft.com/office/drawing/2014/main" id="{7CE7C631-E2F2-4090-9368-864E9BA33A9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3" name="正方形/長方形 242">
          <a:extLst>
            <a:ext uri="{FF2B5EF4-FFF2-40B4-BE49-F238E27FC236}">
              <a16:creationId xmlns:a16="http://schemas.microsoft.com/office/drawing/2014/main" id="{E19D79A4-29D7-4929-979C-EBB4DD5E249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4" name="正方形/長方形 243">
          <a:extLst>
            <a:ext uri="{FF2B5EF4-FFF2-40B4-BE49-F238E27FC236}">
              <a16:creationId xmlns:a16="http://schemas.microsoft.com/office/drawing/2014/main" id="{7EFB3846-012B-4B6A-979B-6BD895F9B9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5" name="正方形/長方形 244">
          <a:extLst>
            <a:ext uri="{FF2B5EF4-FFF2-40B4-BE49-F238E27FC236}">
              <a16:creationId xmlns:a16="http://schemas.microsoft.com/office/drawing/2014/main" id="{62059CE9-51EA-42CE-9368-7F35F7B6D754}"/>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6" name="テキスト ボックス 245">
          <a:extLst>
            <a:ext uri="{FF2B5EF4-FFF2-40B4-BE49-F238E27FC236}">
              <a16:creationId xmlns:a16="http://schemas.microsoft.com/office/drawing/2014/main" id="{3BCC780B-1072-4765-939C-163FF21201E5}"/>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7" name="直線コネクタ 246">
          <a:extLst>
            <a:ext uri="{FF2B5EF4-FFF2-40B4-BE49-F238E27FC236}">
              <a16:creationId xmlns:a16="http://schemas.microsoft.com/office/drawing/2014/main" id="{3ED8C082-9F05-42F9-8B1E-BB1CAFD06F6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8" name="テキスト ボックス 247">
          <a:extLst>
            <a:ext uri="{FF2B5EF4-FFF2-40B4-BE49-F238E27FC236}">
              <a16:creationId xmlns:a16="http://schemas.microsoft.com/office/drawing/2014/main" id="{EA33E31F-48C6-402B-956F-721FC7E70A26}"/>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49" name="直線コネクタ 248">
          <a:extLst>
            <a:ext uri="{FF2B5EF4-FFF2-40B4-BE49-F238E27FC236}">
              <a16:creationId xmlns:a16="http://schemas.microsoft.com/office/drawing/2014/main" id="{37A236AB-CBEC-4F4E-9D4E-B4590F4CAD62}"/>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50" name="テキスト ボックス 249">
          <a:extLst>
            <a:ext uri="{FF2B5EF4-FFF2-40B4-BE49-F238E27FC236}">
              <a16:creationId xmlns:a16="http://schemas.microsoft.com/office/drawing/2014/main" id="{74238319-B61D-40D5-A796-76506F12417F}"/>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1" name="直線コネクタ 250">
          <a:extLst>
            <a:ext uri="{FF2B5EF4-FFF2-40B4-BE49-F238E27FC236}">
              <a16:creationId xmlns:a16="http://schemas.microsoft.com/office/drawing/2014/main" id="{350B9A6E-F634-4512-9468-68EF77DD5E42}"/>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2" name="テキスト ボックス 251">
          <a:extLst>
            <a:ext uri="{FF2B5EF4-FFF2-40B4-BE49-F238E27FC236}">
              <a16:creationId xmlns:a16="http://schemas.microsoft.com/office/drawing/2014/main" id="{CC02B524-9D9B-45E1-9DCC-B5095FEE5E0D}"/>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3" name="直線コネクタ 252">
          <a:extLst>
            <a:ext uri="{FF2B5EF4-FFF2-40B4-BE49-F238E27FC236}">
              <a16:creationId xmlns:a16="http://schemas.microsoft.com/office/drawing/2014/main" id="{9765B1EA-DBEB-43BC-85E5-7AEC3377DEE1}"/>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4" name="テキスト ボックス 253">
          <a:extLst>
            <a:ext uri="{FF2B5EF4-FFF2-40B4-BE49-F238E27FC236}">
              <a16:creationId xmlns:a16="http://schemas.microsoft.com/office/drawing/2014/main" id="{8BE1EE1E-ED2A-4E42-82EC-58EBFCC0A914}"/>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5" name="直線コネクタ 254">
          <a:extLst>
            <a:ext uri="{FF2B5EF4-FFF2-40B4-BE49-F238E27FC236}">
              <a16:creationId xmlns:a16="http://schemas.microsoft.com/office/drawing/2014/main" id="{4502B33C-6758-41AE-837A-3E13F0E3BF64}"/>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6" name="テキスト ボックス 255">
          <a:extLst>
            <a:ext uri="{FF2B5EF4-FFF2-40B4-BE49-F238E27FC236}">
              <a16:creationId xmlns:a16="http://schemas.microsoft.com/office/drawing/2014/main" id="{5565FE6C-D177-466D-9857-1FCB4A0D4E43}"/>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7" name="直線コネクタ 256">
          <a:extLst>
            <a:ext uri="{FF2B5EF4-FFF2-40B4-BE49-F238E27FC236}">
              <a16:creationId xmlns:a16="http://schemas.microsoft.com/office/drawing/2014/main" id="{D2D687BA-1163-41C4-B2EE-7D8EE51C1744}"/>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8" name="テキスト ボックス 257">
          <a:extLst>
            <a:ext uri="{FF2B5EF4-FFF2-40B4-BE49-F238E27FC236}">
              <a16:creationId xmlns:a16="http://schemas.microsoft.com/office/drawing/2014/main" id="{71E373E9-6E62-4F39-AC51-B171F6A5DBDD}"/>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9" name="直線コネクタ 258">
          <a:extLst>
            <a:ext uri="{FF2B5EF4-FFF2-40B4-BE49-F238E27FC236}">
              <a16:creationId xmlns:a16="http://schemas.microsoft.com/office/drawing/2014/main" id="{BA90265E-322C-4574-BC9A-21663BA4359B}"/>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60" name="テキスト ボックス 259">
          <a:extLst>
            <a:ext uri="{FF2B5EF4-FFF2-40B4-BE49-F238E27FC236}">
              <a16:creationId xmlns:a16="http://schemas.microsoft.com/office/drawing/2014/main" id="{383B0419-CABC-47BB-9A9F-7344D7E9F93A}"/>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1" name="直線コネクタ 260">
          <a:extLst>
            <a:ext uri="{FF2B5EF4-FFF2-40B4-BE49-F238E27FC236}">
              <a16:creationId xmlns:a16="http://schemas.microsoft.com/office/drawing/2014/main" id="{86DF6B9E-FFB7-4958-AEE0-285B176C595C}"/>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2" name="【福祉施設】&#10;有形固定資産減価償却率グラフ枠">
          <a:extLst>
            <a:ext uri="{FF2B5EF4-FFF2-40B4-BE49-F238E27FC236}">
              <a16:creationId xmlns:a16="http://schemas.microsoft.com/office/drawing/2014/main" id="{72AEAA15-A3F2-411D-899E-0EA27DBDE16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86</xdr:row>
      <xdr:rowOff>168729</xdr:rowOff>
    </xdr:to>
    <xdr:cxnSp macro="">
      <xdr:nvCxnSpPr>
        <xdr:cNvPr id="263" name="直線コネクタ 262">
          <a:extLst>
            <a:ext uri="{FF2B5EF4-FFF2-40B4-BE49-F238E27FC236}">
              <a16:creationId xmlns:a16="http://schemas.microsoft.com/office/drawing/2014/main" id="{C5C9C505-9126-48A9-B4A3-99D5B529AC92}"/>
            </a:ext>
          </a:extLst>
        </xdr:cNvPr>
        <xdr:cNvCxnSpPr/>
      </xdr:nvCxnSpPr>
      <xdr:spPr>
        <a:xfrm flipV="1">
          <a:off x="4086225" y="13042718"/>
          <a:ext cx="0" cy="1543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4" name="【福祉施設】&#10;有形固定資産減価償却率最小値テキスト">
          <a:extLst>
            <a:ext uri="{FF2B5EF4-FFF2-40B4-BE49-F238E27FC236}">
              <a16:creationId xmlns:a16="http://schemas.microsoft.com/office/drawing/2014/main" id="{364AE4E6-12F8-4D21-BA81-45EF47628453}"/>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5" name="直線コネクタ 264">
          <a:extLst>
            <a:ext uri="{FF2B5EF4-FFF2-40B4-BE49-F238E27FC236}">
              <a16:creationId xmlns:a16="http://schemas.microsoft.com/office/drawing/2014/main" id="{A919D0FF-ACB9-4379-971D-7A9653170889}"/>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340478" cy="259045"/>
    <xdr:sp macro="" textlink="">
      <xdr:nvSpPr>
        <xdr:cNvPr id="266" name="【福祉施設】&#10;有形固定資産減価償却率最大値テキスト">
          <a:extLst>
            <a:ext uri="{FF2B5EF4-FFF2-40B4-BE49-F238E27FC236}">
              <a16:creationId xmlns:a16="http://schemas.microsoft.com/office/drawing/2014/main" id="{AC7094F2-D7DF-4965-8381-BB66390D1E73}"/>
            </a:ext>
          </a:extLst>
        </xdr:cNvPr>
        <xdr:cNvSpPr txBox="1"/>
      </xdr:nvSpPr>
      <xdr:spPr>
        <a:xfrm>
          <a:off x="4124960" y="12821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267" name="直線コネクタ 266">
          <a:extLst>
            <a:ext uri="{FF2B5EF4-FFF2-40B4-BE49-F238E27FC236}">
              <a16:creationId xmlns:a16="http://schemas.microsoft.com/office/drawing/2014/main" id="{37143ACA-B951-475B-8914-355D7D317FF4}"/>
            </a:ext>
          </a:extLst>
        </xdr:cNvPr>
        <xdr:cNvCxnSpPr/>
      </xdr:nvCxnSpPr>
      <xdr:spPr>
        <a:xfrm>
          <a:off x="4020820" y="13042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268" name="【福祉施設】&#10;有形固定資産減価償却率平均値テキスト">
          <a:extLst>
            <a:ext uri="{FF2B5EF4-FFF2-40B4-BE49-F238E27FC236}">
              <a16:creationId xmlns:a16="http://schemas.microsoft.com/office/drawing/2014/main" id="{97580AD3-63E8-494C-ABD6-940F24D8243E}"/>
            </a:ext>
          </a:extLst>
        </xdr:cNvPr>
        <xdr:cNvSpPr txBox="1"/>
      </xdr:nvSpPr>
      <xdr:spPr>
        <a:xfrm>
          <a:off x="4124960" y="137196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269" name="フローチャート: 判断 268">
          <a:extLst>
            <a:ext uri="{FF2B5EF4-FFF2-40B4-BE49-F238E27FC236}">
              <a16:creationId xmlns:a16="http://schemas.microsoft.com/office/drawing/2014/main" id="{78EC0670-CBB7-440E-B74C-53A76992F934}"/>
            </a:ext>
          </a:extLst>
        </xdr:cNvPr>
        <xdr:cNvSpPr/>
      </xdr:nvSpPr>
      <xdr:spPr>
        <a:xfrm>
          <a:off x="4036060" y="138644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77107</xdr:rowOff>
    </xdr:from>
    <xdr:to>
      <xdr:col>20</xdr:col>
      <xdr:colOff>38100</xdr:colOff>
      <xdr:row>83</xdr:row>
      <xdr:rowOff>7257</xdr:rowOff>
    </xdr:to>
    <xdr:sp macro="" textlink="">
      <xdr:nvSpPr>
        <xdr:cNvPr id="270" name="フローチャート: 判断 269">
          <a:extLst>
            <a:ext uri="{FF2B5EF4-FFF2-40B4-BE49-F238E27FC236}">
              <a16:creationId xmlns:a16="http://schemas.microsoft.com/office/drawing/2014/main" id="{B28E8608-4F27-4967-82EC-C66C439CC01C}"/>
            </a:ext>
          </a:extLst>
        </xdr:cNvPr>
        <xdr:cNvSpPr/>
      </xdr:nvSpPr>
      <xdr:spPr>
        <a:xfrm>
          <a:off x="3312160" y="138235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15058</xdr:rowOff>
    </xdr:from>
    <xdr:to>
      <xdr:col>15</xdr:col>
      <xdr:colOff>101600</xdr:colOff>
      <xdr:row>82</xdr:row>
      <xdr:rowOff>116658</xdr:rowOff>
    </xdr:to>
    <xdr:sp macro="" textlink="">
      <xdr:nvSpPr>
        <xdr:cNvPr id="271" name="フローチャート: 判断 270">
          <a:extLst>
            <a:ext uri="{FF2B5EF4-FFF2-40B4-BE49-F238E27FC236}">
              <a16:creationId xmlns:a16="http://schemas.microsoft.com/office/drawing/2014/main" id="{69B8DBEC-8A66-435A-AC3A-BFF75E8E6280}"/>
            </a:ext>
          </a:extLst>
        </xdr:cNvPr>
        <xdr:cNvSpPr/>
      </xdr:nvSpPr>
      <xdr:spPr>
        <a:xfrm>
          <a:off x="2514600" y="1376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82006</xdr:rowOff>
    </xdr:from>
    <xdr:to>
      <xdr:col>10</xdr:col>
      <xdr:colOff>165100</xdr:colOff>
      <xdr:row>82</xdr:row>
      <xdr:rowOff>12156</xdr:rowOff>
    </xdr:to>
    <xdr:sp macro="" textlink="">
      <xdr:nvSpPr>
        <xdr:cNvPr id="272" name="フローチャート: 判断 271">
          <a:extLst>
            <a:ext uri="{FF2B5EF4-FFF2-40B4-BE49-F238E27FC236}">
              <a16:creationId xmlns:a16="http://schemas.microsoft.com/office/drawing/2014/main" id="{DF99A497-509B-4AA8-AFCE-CF2729E5C353}"/>
            </a:ext>
          </a:extLst>
        </xdr:cNvPr>
        <xdr:cNvSpPr/>
      </xdr:nvSpPr>
      <xdr:spPr>
        <a:xfrm>
          <a:off x="1739900" y="136608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57513</xdr:rowOff>
    </xdr:from>
    <xdr:to>
      <xdr:col>6</xdr:col>
      <xdr:colOff>38100</xdr:colOff>
      <xdr:row>81</xdr:row>
      <xdr:rowOff>159113</xdr:rowOff>
    </xdr:to>
    <xdr:sp macro="" textlink="">
      <xdr:nvSpPr>
        <xdr:cNvPr id="273" name="フローチャート: 判断 272">
          <a:extLst>
            <a:ext uri="{FF2B5EF4-FFF2-40B4-BE49-F238E27FC236}">
              <a16:creationId xmlns:a16="http://schemas.microsoft.com/office/drawing/2014/main" id="{CF187782-DC9E-4883-908B-D1189970D091}"/>
            </a:ext>
          </a:extLst>
        </xdr:cNvPr>
        <xdr:cNvSpPr/>
      </xdr:nvSpPr>
      <xdr:spPr>
        <a:xfrm>
          <a:off x="965200" y="136363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6734A5F9-51DC-4AA3-8C20-08ED5D0A9BE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1C1DBB32-6224-494B-82B5-DDAB68C039E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3A2B9AF5-1184-416C-BB2A-285BA269F352}"/>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C9D651D1-1101-46FD-97CA-C71EF742FFFB}"/>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65E770DA-01A9-4005-BB3B-DB854D875B3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29755</xdr:rowOff>
    </xdr:from>
    <xdr:to>
      <xdr:col>24</xdr:col>
      <xdr:colOff>114300</xdr:colOff>
      <xdr:row>84</xdr:row>
      <xdr:rowOff>131355</xdr:rowOff>
    </xdr:to>
    <xdr:sp macro="" textlink="">
      <xdr:nvSpPr>
        <xdr:cNvPr id="279" name="楕円 278">
          <a:extLst>
            <a:ext uri="{FF2B5EF4-FFF2-40B4-BE49-F238E27FC236}">
              <a16:creationId xmlns:a16="http://schemas.microsoft.com/office/drawing/2014/main" id="{89A46919-4F1A-43EB-B691-908EE05AD7CE}"/>
            </a:ext>
          </a:extLst>
        </xdr:cNvPr>
        <xdr:cNvSpPr/>
      </xdr:nvSpPr>
      <xdr:spPr>
        <a:xfrm>
          <a:off x="4036060" y="1411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8182</xdr:rowOff>
    </xdr:from>
    <xdr:ext cx="405111" cy="259045"/>
    <xdr:sp macro="" textlink="">
      <xdr:nvSpPr>
        <xdr:cNvPr id="280" name="【福祉施設】&#10;有形固定資産減価償却率該当値テキスト">
          <a:extLst>
            <a:ext uri="{FF2B5EF4-FFF2-40B4-BE49-F238E27FC236}">
              <a16:creationId xmlns:a16="http://schemas.microsoft.com/office/drawing/2014/main" id="{875BA5CA-331E-44E3-BB42-0795ECF37FF8}"/>
            </a:ext>
          </a:extLst>
        </xdr:cNvPr>
        <xdr:cNvSpPr txBox="1"/>
      </xdr:nvSpPr>
      <xdr:spPr>
        <a:xfrm>
          <a:off x="4124960" y="1408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82006</xdr:rowOff>
    </xdr:from>
    <xdr:to>
      <xdr:col>20</xdr:col>
      <xdr:colOff>38100</xdr:colOff>
      <xdr:row>83</xdr:row>
      <xdr:rowOff>12156</xdr:rowOff>
    </xdr:to>
    <xdr:sp macro="" textlink="">
      <xdr:nvSpPr>
        <xdr:cNvPr id="281" name="楕円 280">
          <a:extLst>
            <a:ext uri="{FF2B5EF4-FFF2-40B4-BE49-F238E27FC236}">
              <a16:creationId xmlns:a16="http://schemas.microsoft.com/office/drawing/2014/main" id="{5363F57F-3E6B-4DDA-A55D-0C4CC27BD6E8}"/>
            </a:ext>
          </a:extLst>
        </xdr:cNvPr>
        <xdr:cNvSpPr/>
      </xdr:nvSpPr>
      <xdr:spPr>
        <a:xfrm>
          <a:off x="3312160" y="138284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132806</xdr:rowOff>
    </xdr:from>
    <xdr:to>
      <xdr:col>24</xdr:col>
      <xdr:colOff>63500</xdr:colOff>
      <xdr:row>84</xdr:row>
      <xdr:rowOff>80555</xdr:rowOff>
    </xdr:to>
    <xdr:cxnSp macro="">
      <xdr:nvCxnSpPr>
        <xdr:cNvPr id="282" name="直線コネクタ 281">
          <a:extLst>
            <a:ext uri="{FF2B5EF4-FFF2-40B4-BE49-F238E27FC236}">
              <a16:creationId xmlns:a16="http://schemas.microsoft.com/office/drawing/2014/main" id="{6AE0DEC2-B9DF-4A36-BC2D-FC48731CADEE}"/>
            </a:ext>
          </a:extLst>
        </xdr:cNvPr>
        <xdr:cNvCxnSpPr/>
      </xdr:nvCxnSpPr>
      <xdr:spPr>
        <a:xfrm>
          <a:off x="3355340" y="13879286"/>
          <a:ext cx="73152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6894</xdr:rowOff>
    </xdr:from>
    <xdr:to>
      <xdr:col>15</xdr:col>
      <xdr:colOff>101600</xdr:colOff>
      <xdr:row>82</xdr:row>
      <xdr:rowOff>108494</xdr:rowOff>
    </xdr:to>
    <xdr:sp macro="" textlink="">
      <xdr:nvSpPr>
        <xdr:cNvPr id="283" name="楕円 282">
          <a:extLst>
            <a:ext uri="{FF2B5EF4-FFF2-40B4-BE49-F238E27FC236}">
              <a16:creationId xmlns:a16="http://schemas.microsoft.com/office/drawing/2014/main" id="{C2F43D2C-C5B6-4254-9D98-9BF08196D023}"/>
            </a:ext>
          </a:extLst>
        </xdr:cNvPr>
        <xdr:cNvSpPr/>
      </xdr:nvSpPr>
      <xdr:spPr>
        <a:xfrm>
          <a:off x="2514600" y="1375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57694</xdr:rowOff>
    </xdr:from>
    <xdr:to>
      <xdr:col>19</xdr:col>
      <xdr:colOff>177800</xdr:colOff>
      <xdr:row>82</xdr:row>
      <xdr:rowOff>132806</xdr:rowOff>
    </xdr:to>
    <xdr:cxnSp macro="">
      <xdr:nvCxnSpPr>
        <xdr:cNvPr id="284" name="直線コネクタ 283">
          <a:extLst>
            <a:ext uri="{FF2B5EF4-FFF2-40B4-BE49-F238E27FC236}">
              <a16:creationId xmlns:a16="http://schemas.microsoft.com/office/drawing/2014/main" id="{401A3B32-4D03-43C9-88A0-2C8C8389BD0D}"/>
            </a:ext>
          </a:extLst>
        </xdr:cNvPr>
        <xdr:cNvCxnSpPr/>
      </xdr:nvCxnSpPr>
      <xdr:spPr>
        <a:xfrm>
          <a:off x="2565400" y="13804174"/>
          <a:ext cx="78994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23784</xdr:rowOff>
    </xdr:from>
    <xdr:ext cx="405111" cy="259045"/>
    <xdr:sp macro="" textlink="">
      <xdr:nvSpPr>
        <xdr:cNvPr id="285" name="n_1aveValue【福祉施設】&#10;有形固定資産減価償却率">
          <a:extLst>
            <a:ext uri="{FF2B5EF4-FFF2-40B4-BE49-F238E27FC236}">
              <a16:creationId xmlns:a16="http://schemas.microsoft.com/office/drawing/2014/main" id="{94FECE91-6222-4738-9239-C25CC96B0099}"/>
            </a:ext>
          </a:extLst>
        </xdr:cNvPr>
        <xdr:cNvSpPr txBox="1"/>
      </xdr:nvSpPr>
      <xdr:spPr>
        <a:xfrm>
          <a:off x="3170564" y="1360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107785</xdr:rowOff>
    </xdr:from>
    <xdr:ext cx="405111" cy="259045"/>
    <xdr:sp macro="" textlink="">
      <xdr:nvSpPr>
        <xdr:cNvPr id="286" name="n_2aveValue【福祉施設】&#10;有形固定資産減価償却率">
          <a:extLst>
            <a:ext uri="{FF2B5EF4-FFF2-40B4-BE49-F238E27FC236}">
              <a16:creationId xmlns:a16="http://schemas.microsoft.com/office/drawing/2014/main" id="{78549786-BFCE-44B1-A80B-E4CB58C60257}"/>
            </a:ext>
          </a:extLst>
        </xdr:cNvPr>
        <xdr:cNvSpPr txBox="1"/>
      </xdr:nvSpPr>
      <xdr:spPr>
        <a:xfrm>
          <a:off x="2385704" y="13854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28683</xdr:rowOff>
    </xdr:from>
    <xdr:ext cx="405111" cy="259045"/>
    <xdr:sp macro="" textlink="">
      <xdr:nvSpPr>
        <xdr:cNvPr id="287" name="n_3aveValue【福祉施設】&#10;有形固定資産減価償却率">
          <a:extLst>
            <a:ext uri="{FF2B5EF4-FFF2-40B4-BE49-F238E27FC236}">
              <a16:creationId xmlns:a16="http://schemas.microsoft.com/office/drawing/2014/main" id="{EC25CAC1-1143-4C77-BAAE-70FF20B79C2B}"/>
            </a:ext>
          </a:extLst>
        </xdr:cNvPr>
        <xdr:cNvSpPr txBox="1"/>
      </xdr:nvSpPr>
      <xdr:spPr>
        <a:xfrm>
          <a:off x="1611004" y="1343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4190</xdr:rowOff>
    </xdr:from>
    <xdr:ext cx="405111" cy="259045"/>
    <xdr:sp macro="" textlink="">
      <xdr:nvSpPr>
        <xdr:cNvPr id="288" name="n_4aveValue【福祉施設】&#10;有形固定資産減価償却率">
          <a:extLst>
            <a:ext uri="{FF2B5EF4-FFF2-40B4-BE49-F238E27FC236}">
              <a16:creationId xmlns:a16="http://schemas.microsoft.com/office/drawing/2014/main" id="{6DCA7A1E-9625-42B7-B9B7-BEC406C884DB}"/>
            </a:ext>
          </a:extLst>
        </xdr:cNvPr>
        <xdr:cNvSpPr txBox="1"/>
      </xdr:nvSpPr>
      <xdr:spPr>
        <a:xfrm>
          <a:off x="836304" y="1341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3283</xdr:rowOff>
    </xdr:from>
    <xdr:ext cx="405111" cy="259045"/>
    <xdr:sp macro="" textlink="">
      <xdr:nvSpPr>
        <xdr:cNvPr id="289" name="n_1mainValue【福祉施設】&#10;有形固定資産減価償却率">
          <a:extLst>
            <a:ext uri="{FF2B5EF4-FFF2-40B4-BE49-F238E27FC236}">
              <a16:creationId xmlns:a16="http://schemas.microsoft.com/office/drawing/2014/main" id="{E48AB073-84AF-4EEC-A4E2-7856E87B5B09}"/>
            </a:ext>
          </a:extLst>
        </xdr:cNvPr>
        <xdr:cNvSpPr txBox="1"/>
      </xdr:nvSpPr>
      <xdr:spPr>
        <a:xfrm>
          <a:off x="3170564" y="13917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125021</xdr:rowOff>
    </xdr:from>
    <xdr:ext cx="405111" cy="259045"/>
    <xdr:sp macro="" textlink="">
      <xdr:nvSpPr>
        <xdr:cNvPr id="290" name="n_2mainValue【福祉施設】&#10;有形固定資産減価償却率">
          <a:extLst>
            <a:ext uri="{FF2B5EF4-FFF2-40B4-BE49-F238E27FC236}">
              <a16:creationId xmlns:a16="http://schemas.microsoft.com/office/drawing/2014/main" id="{5C5D1088-5551-4E03-8355-A3569481A89E}"/>
            </a:ext>
          </a:extLst>
        </xdr:cNvPr>
        <xdr:cNvSpPr txBox="1"/>
      </xdr:nvSpPr>
      <xdr:spPr>
        <a:xfrm>
          <a:off x="2385704" y="1353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1" name="正方形/長方形 290">
          <a:extLst>
            <a:ext uri="{FF2B5EF4-FFF2-40B4-BE49-F238E27FC236}">
              <a16:creationId xmlns:a16="http://schemas.microsoft.com/office/drawing/2014/main" id="{F732AE72-B47C-4153-9899-43432A6A792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2" name="正方形/長方形 291">
          <a:extLst>
            <a:ext uri="{FF2B5EF4-FFF2-40B4-BE49-F238E27FC236}">
              <a16:creationId xmlns:a16="http://schemas.microsoft.com/office/drawing/2014/main" id="{CE0B0552-DAA3-45D7-BC4B-5854B64B793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3" name="正方形/長方形 292">
          <a:extLst>
            <a:ext uri="{FF2B5EF4-FFF2-40B4-BE49-F238E27FC236}">
              <a16:creationId xmlns:a16="http://schemas.microsoft.com/office/drawing/2014/main" id="{E9DA400C-C63F-42FE-9C56-7F2E492A785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4" name="正方形/長方形 293">
          <a:extLst>
            <a:ext uri="{FF2B5EF4-FFF2-40B4-BE49-F238E27FC236}">
              <a16:creationId xmlns:a16="http://schemas.microsoft.com/office/drawing/2014/main" id="{CB357013-184F-41D4-B8A7-B90033654F03}"/>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5" name="正方形/長方形 294">
          <a:extLst>
            <a:ext uri="{FF2B5EF4-FFF2-40B4-BE49-F238E27FC236}">
              <a16:creationId xmlns:a16="http://schemas.microsoft.com/office/drawing/2014/main" id="{C28A8130-60BF-47F9-8953-8CE38FB8145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6" name="正方形/長方形 295">
          <a:extLst>
            <a:ext uri="{FF2B5EF4-FFF2-40B4-BE49-F238E27FC236}">
              <a16:creationId xmlns:a16="http://schemas.microsoft.com/office/drawing/2014/main" id="{26AB12EE-A2A6-4B86-94E8-9C616B3B032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7" name="正方形/長方形 296">
          <a:extLst>
            <a:ext uri="{FF2B5EF4-FFF2-40B4-BE49-F238E27FC236}">
              <a16:creationId xmlns:a16="http://schemas.microsoft.com/office/drawing/2014/main" id="{96FE8F58-2117-468A-BA22-8AECD34FF06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8" name="正方形/長方形 297">
          <a:extLst>
            <a:ext uri="{FF2B5EF4-FFF2-40B4-BE49-F238E27FC236}">
              <a16:creationId xmlns:a16="http://schemas.microsoft.com/office/drawing/2014/main" id="{5D86C457-CF47-4690-BF7D-0277C6A595B5}"/>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9" name="テキスト ボックス 298">
          <a:extLst>
            <a:ext uri="{FF2B5EF4-FFF2-40B4-BE49-F238E27FC236}">
              <a16:creationId xmlns:a16="http://schemas.microsoft.com/office/drawing/2014/main" id="{06B0982D-630E-4BA7-AEB8-636ECC3CE7EA}"/>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0" name="直線コネクタ 299">
          <a:extLst>
            <a:ext uri="{FF2B5EF4-FFF2-40B4-BE49-F238E27FC236}">
              <a16:creationId xmlns:a16="http://schemas.microsoft.com/office/drawing/2014/main" id="{EB33AD47-0060-4D0D-B69B-F1CC768F453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01" name="直線コネクタ 300">
          <a:extLst>
            <a:ext uri="{FF2B5EF4-FFF2-40B4-BE49-F238E27FC236}">
              <a16:creationId xmlns:a16="http://schemas.microsoft.com/office/drawing/2014/main" id="{3750855F-9B3D-444C-92E1-BAE8B07C06F3}"/>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02" name="テキスト ボックス 301">
          <a:extLst>
            <a:ext uri="{FF2B5EF4-FFF2-40B4-BE49-F238E27FC236}">
              <a16:creationId xmlns:a16="http://schemas.microsoft.com/office/drawing/2014/main" id="{5476FC02-0F3D-4E69-8EFD-2A02F5B35A42}"/>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03" name="直線コネクタ 302">
          <a:extLst>
            <a:ext uri="{FF2B5EF4-FFF2-40B4-BE49-F238E27FC236}">
              <a16:creationId xmlns:a16="http://schemas.microsoft.com/office/drawing/2014/main" id="{359CCCAC-D2F9-4273-B873-C483273B709A}"/>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04" name="テキスト ボックス 303">
          <a:extLst>
            <a:ext uri="{FF2B5EF4-FFF2-40B4-BE49-F238E27FC236}">
              <a16:creationId xmlns:a16="http://schemas.microsoft.com/office/drawing/2014/main" id="{D9474ECE-389C-4883-8829-020880B03566}"/>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05" name="直線コネクタ 304">
          <a:extLst>
            <a:ext uri="{FF2B5EF4-FFF2-40B4-BE49-F238E27FC236}">
              <a16:creationId xmlns:a16="http://schemas.microsoft.com/office/drawing/2014/main" id="{9D6C00C6-6DA6-4DD4-B80E-BEFDBCAC3732}"/>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06" name="テキスト ボックス 305">
          <a:extLst>
            <a:ext uri="{FF2B5EF4-FFF2-40B4-BE49-F238E27FC236}">
              <a16:creationId xmlns:a16="http://schemas.microsoft.com/office/drawing/2014/main" id="{DA857BC5-B6CB-4894-83F9-2C76E104151A}"/>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07" name="直線コネクタ 306">
          <a:extLst>
            <a:ext uri="{FF2B5EF4-FFF2-40B4-BE49-F238E27FC236}">
              <a16:creationId xmlns:a16="http://schemas.microsoft.com/office/drawing/2014/main" id="{45ED84FF-8E38-4923-BB7B-349657B47353}"/>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08" name="テキスト ボックス 307">
          <a:extLst>
            <a:ext uri="{FF2B5EF4-FFF2-40B4-BE49-F238E27FC236}">
              <a16:creationId xmlns:a16="http://schemas.microsoft.com/office/drawing/2014/main" id="{92E4A2EB-B475-428B-9C01-2A589F51AF92}"/>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9" name="直線コネクタ 308">
          <a:extLst>
            <a:ext uri="{FF2B5EF4-FFF2-40B4-BE49-F238E27FC236}">
              <a16:creationId xmlns:a16="http://schemas.microsoft.com/office/drawing/2014/main" id="{307708E0-4A3F-445D-AD6E-941038FF6DC4}"/>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0" name="テキスト ボックス 309">
          <a:extLst>
            <a:ext uri="{FF2B5EF4-FFF2-40B4-BE49-F238E27FC236}">
              <a16:creationId xmlns:a16="http://schemas.microsoft.com/office/drawing/2014/main" id="{EEDD689E-E3D9-4CA6-A8A3-AA00988712EF}"/>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1" name="【福祉施設】&#10;一人当たり面積グラフ枠">
          <a:extLst>
            <a:ext uri="{FF2B5EF4-FFF2-40B4-BE49-F238E27FC236}">
              <a16:creationId xmlns:a16="http://schemas.microsoft.com/office/drawing/2014/main" id="{11E7DEB0-7358-4B88-AE5C-F2D87FCDCF5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87934</xdr:rowOff>
    </xdr:from>
    <xdr:to>
      <xdr:col>54</xdr:col>
      <xdr:colOff>189865</xdr:colOff>
      <xdr:row>86</xdr:row>
      <xdr:rowOff>29642</xdr:rowOff>
    </xdr:to>
    <xdr:cxnSp macro="">
      <xdr:nvCxnSpPr>
        <xdr:cNvPr id="312" name="直線コネクタ 311">
          <a:extLst>
            <a:ext uri="{FF2B5EF4-FFF2-40B4-BE49-F238E27FC236}">
              <a16:creationId xmlns:a16="http://schemas.microsoft.com/office/drawing/2014/main" id="{464F79A1-21C7-4D68-85C1-A8091D848DB8}"/>
            </a:ext>
          </a:extLst>
        </xdr:cNvPr>
        <xdr:cNvCxnSpPr/>
      </xdr:nvCxnSpPr>
      <xdr:spPr>
        <a:xfrm flipV="1">
          <a:off x="9219565" y="12996214"/>
          <a:ext cx="0" cy="1450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313" name="【福祉施設】&#10;一人当たり面積最小値テキスト">
          <a:extLst>
            <a:ext uri="{FF2B5EF4-FFF2-40B4-BE49-F238E27FC236}">
              <a16:creationId xmlns:a16="http://schemas.microsoft.com/office/drawing/2014/main" id="{C4E04854-BBC0-4A0C-95B6-0367969F2FF8}"/>
            </a:ext>
          </a:extLst>
        </xdr:cNvPr>
        <xdr:cNvSpPr txBox="1"/>
      </xdr:nvSpPr>
      <xdr:spPr>
        <a:xfrm>
          <a:off x="9258300" y="1445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314" name="直線コネクタ 313">
          <a:extLst>
            <a:ext uri="{FF2B5EF4-FFF2-40B4-BE49-F238E27FC236}">
              <a16:creationId xmlns:a16="http://schemas.microsoft.com/office/drawing/2014/main" id="{228EC173-EEA9-4308-8D1D-52E8750B2CAF}"/>
            </a:ext>
          </a:extLst>
        </xdr:cNvPr>
        <xdr:cNvCxnSpPr/>
      </xdr:nvCxnSpPr>
      <xdr:spPr>
        <a:xfrm>
          <a:off x="9154160" y="14446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34611</xdr:rowOff>
    </xdr:from>
    <xdr:ext cx="469744" cy="259045"/>
    <xdr:sp macro="" textlink="">
      <xdr:nvSpPr>
        <xdr:cNvPr id="315" name="【福祉施設】&#10;一人当たり面積最大値テキスト">
          <a:extLst>
            <a:ext uri="{FF2B5EF4-FFF2-40B4-BE49-F238E27FC236}">
              <a16:creationId xmlns:a16="http://schemas.microsoft.com/office/drawing/2014/main" id="{FC82E7EF-445A-4057-AB19-1F5BEDB4CD4B}"/>
            </a:ext>
          </a:extLst>
        </xdr:cNvPr>
        <xdr:cNvSpPr txBox="1"/>
      </xdr:nvSpPr>
      <xdr:spPr>
        <a:xfrm>
          <a:off x="9258300" y="127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87934</xdr:rowOff>
    </xdr:from>
    <xdr:to>
      <xdr:col>55</xdr:col>
      <xdr:colOff>88900</xdr:colOff>
      <xdr:row>77</xdr:row>
      <xdr:rowOff>87934</xdr:rowOff>
    </xdr:to>
    <xdr:cxnSp macro="">
      <xdr:nvCxnSpPr>
        <xdr:cNvPr id="316" name="直線コネクタ 315">
          <a:extLst>
            <a:ext uri="{FF2B5EF4-FFF2-40B4-BE49-F238E27FC236}">
              <a16:creationId xmlns:a16="http://schemas.microsoft.com/office/drawing/2014/main" id="{BF5BF6E3-A3FE-4DEE-BEB6-502E8F06EF85}"/>
            </a:ext>
          </a:extLst>
        </xdr:cNvPr>
        <xdr:cNvCxnSpPr/>
      </xdr:nvCxnSpPr>
      <xdr:spPr>
        <a:xfrm>
          <a:off x="9154160" y="129962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138549</xdr:rowOff>
    </xdr:from>
    <xdr:ext cx="469744" cy="259045"/>
    <xdr:sp macro="" textlink="">
      <xdr:nvSpPr>
        <xdr:cNvPr id="317" name="【福祉施設】&#10;一人当たり面積平均値テキスト">
          <a:extLst>
            <a:ext uri="{FF2B5EF4-FFF2-40B4-BE49-F238E27FC236}">
              <a16:creationId xmlns:a16="http://schemas.microsoft.com/office/drawing/2014/main" id="{B28C0BD4-A65E-44FA-A015-61975CA7C216}"/>
            </a:ext>
          </a:extLst>
        </xdr:cNvPr>
        <xdr:cNvSpPr txBox="1"/>
      </xdr:nvSpPr>
      <xdr:spPr>
        <a:xfrm>
          <a:off x="9258300" y="14220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160122</xdr:rowOff>
    </xdr:from>
    <xdr:to>
      <xdr:col>55</xdr:col>
      <xdr:colOff>50800</xdr:colOff>
      <xdr:row>85</xdr:row>
      <xdr:rowOff>90272</xdr:rowOff>
    </xdr:to>
    <xdr:sp macro="" textlink="">
      <xdr:nvSpPr>
        <xdr:cNvPr id="318" name="フローチャート: 判断 317">
          <a:extLst>
            <a:ext uri="{FF2B5EF4-FFF2-40B4-BE49-F238E27FC236}">
              <a16:creationId xmlns:a16="http://schemas.microsoft.com/office/drawing/2014/main" id="{6548CAEC-9CE4-4897-B854-D871AE8D6951}"/>
            </a:ext>
          </a:extLst>
        </xdr:cNvPr>
        <xdr:cNvSpPr/>
      </xdr:nvSpPr>
      <xdr:spPr>
        <a:xfrm>
          <a:off x="9192260" y="142418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169723</xdr:rowOff>
    </xdr:from>
    <xdr:to>
      <xdr:col>50</xdr:col>
      <xdr:colOff>165100</xdr:colOff>
      <xdr:row>85</xdr:row>
      <xdr:rowOff>99873</xdr:rowOff>
    </xdr:to>
    <xdr:sp macro="" textlink="">
      <xdr:nvSpPr>
        <xdr:cNvPr id="319" name="フローチャート: 判断 318">
          <a:extLst>
            <a:ext uri="{FF2B5EF4-FFF2-40B4-BE49-F238E27FC236}">
              <a16:creationId xmlns:a16="http://schemas.microsoft.com/office/drawing/2014/main" id="{F4D78D91-312D-48CD-9FB1-E7B0EA0E3C66}"/>
            </a:ext>
          </a:extLst>
        </xdr:cNvPr>
        <xdr:cNvSpPr/>
      </xdr:nvSpPr>
      <xdr:spPr>
        <a:xfrm>
          <a:off x="8445500" y="142514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158750</xdr:rowOff>
    </xdr:from>
    <xdr:to>
      <xdr:col>46</xdr:col>
      <xdr:colOff>38100</xdr:colOff>
      <xdr:row>85</xdr:row>
      <xdr:rowOff>88900</xdr:rowOff>
    </xdr:to>
    <xdr:sp macro="" textlink="">
      <xdr:nvSpPr>
        <xdr:cNvPr id="320" name="フローチャート: 判断 319">
          <a:extLst>
            <a:ext uri="{FF2B5EF4-FFF2-40B4-BE49-F238E27FC236}">
              <a16:creationId xmlns:a16="http://schemas.microsoft.com/office/drawing/2014/main" id="{636C2D00-4B30-4EE0-BA2D-CE19207CB170}"/>
            </a:ext>
          </a:extLst>
        </xdr:cNvPr>
        <xdr:cNvSpPr/>
      </xdr:nvSpPr>
      <xdr:spPr>
        <a:xfrm>
          <a:off x="7670800" y="14240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169266</xdr:rowOff>
    </xdr:from>
    <xdr:to>
      <xdr:col>41</xdr:col>
      <xdr:colOff>101600</xdr:colOff>
      <xdr:row>85</xdr:row>
      <xdr:rowOff>99416</xdr:rowOff>
    </xdr:to>
    <xdr:sp macro="" textlink="">
      <xdr:nvSpPr>
        <xdr:cNvPr id="321" name="フローチャート: 判断 320">
          <a:extLst>
            <a:ext uri="{FF2B5EF4-FFF2-40B4-BE49-F238E27FC236}">
              <a16:creationId xmlns:a16="http://schemas.microsoft.com/office/drawing/2014/main" id="{E0CD3ADF-F4E7-4E21-A9AE-27E58C8CD994}"/>
            </a:ext>
          </a:extLst>
        </xdr:cNvPr>
        <xdr:cNvSpPr/>
      </xdr:nvSpPr>
      <xdr:spPr>
        <a:xfrm>
          <a:off x="6873240" y="142510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6502</xdr:rowOff>
    </xdr:from>
    <xdr:to>
      <xdr:col>36</xdr:col>
      <xdr:colOff>165100</xdr:colOff>
      <xdr:row>85</xdr:row>
      <xdr:rowOff>108102</xdr:rowOff>
    </xdr:to>
    <xdr:sp macro="" textlink="">
      <xdr:nvSpPr>
        <xdr:cNvPr id="322" name="フローチャート: 判断 321">
          <a:extLst>
            <a:ext uri="{FF2B5EF4-FFF2-40B4-BE49-F238E27FC236}">
              <a16:creationId xmlns:a16="http://schemas.microsoft.com/office/drawing/2014/main" id="{38DBAB33-AC47-4B76-AFC6-A276410F9BE9}"/>
            </a:ext>
          </a:extLst>
        </xdr:cNvPr>
        <xdr:cNvSpPr/>
      </xdr:nvSpPr>
      <xdr:spPr>
        <a:xfrm>
          <a:off x="6098540" y="1425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3" name="テキスト ボックス 322">
          <a:extLst>
            <a:ext uri="{FF2B5EF4-FFF2-40B4-BE49-F238E27FC236}">
              <a16:creationId xmlns:a16="http://schemas.microsoft.com/office/drawing/2014/main" id="{66FEDCA0-EAFD-4AF0-926D-F7CC72B72CAB}"/>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2AC88EB3-ABBE-433E-9AAA-223D673F9B6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4FC50EA3-4F18-4997-831C-6F99AD49A35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0A25D48C-E182-45C1-9A91-4AD79F6A75E2}"/>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3ED21D58-3FA2-487A-9CE3-6A2E2EF91F4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5359</xdr:rowOff>
    </xdr:from>
    <xdr:to>
      <xdr:col>55</xdr:col>
      <xdr:colOff>50800</xdr:colOff>
      <xdr:row>82</xdr:row>
      <xdr:rowOff>106959</xdr:rowOff>
    </xdr:to>
    <xdr:sp macro="" textlink="">
      <xdr:nvSpPr>
        <xdr:cNvPr id="328" name="楕円 327">
          <a:extLst>
            <a:ext uri="{FF2B5EF4-FFF2-40B4-BE49-F238E27FC236}">
              <a16:creationId xmlns:a16="http://schemas.microsoft.com/office/drawing/2014/main" id="{73AE173B-3B61-4BB9-A099-161C053898FE}"/>
            </a:ext>
          </a:extLst>
        </xdr:cNvPr>
        <xdr:cNvSpPr/>
      </xdr:nvSpPr>
      <xdr:spPr>
        <a:xfrm>
          <a:off x="9192260" y="137518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28236</xdr:rowOff>
    </xdr:from>
    <xdr:ext cx="469744" cy="259045"/>
    <xdr:sp macro="" textlink="">
      <xdr:nvSpPr>
        <xdr:cNvPr id="329" name="【福祉施設】&#10;一人当たり面積該当値テキスト">
          <a:extLst>
            <a:ext uri="{FF2B5EF4-FFF2-40B4-BE49-F238E27FC236}">
              <a16:creationId xmlns:a16="http://schemas.microsoft.com/office/drawing/2014/main" id="{B454FC44-CFB4-4217-A7EF-8226C7531999}"/>
            </a:ext>
          </a:extLst>
        </xdr:cNvPr>
        <xdr:cNvSpPr txBox="1"/>
      </xdr:nvSpPr>
      <xdr:spPr>
        <a:xfrm>
          <a:off x="9258300" y="1360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140691</xdr:rowOff>
    </xdr:from>
    <xdr:to>
      <xdr:col>50</xdr:col>
      <xdr:colOff>165100</xdr:colOff>
      <xdr:row>79</xdr:row>
      <xdr:rowOff>70841</xdr:rowOff>
    </xdr:to>
    <xdr:sp macro="" textlink="">
      <xdr:nvSpPr>
        <xdr:cNvPr id="330" name="楕円 329">
          <a:extLst>
            <a:ext uri="{FF2B5EF4-FFF2-40B4-BE49-F238E27FC236}">
              <a16:creationId xmlns:a16="http://schemas.microsoft.com/office/drawing/2014/main" id="{83DC798C-B4CC-45F5-AC44-E1EDE7FEAB99}"/>
            </a:ext>
          </a:extLst>
        </xdr:cNvPr>
        <xdr:cNvSpPr/>
      </xdr:nvSpPr>
      <xdr:spPr>
        <a:xfrm>
          <a:off x="8445500" y="13216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20041</xdr:rowOff>
    </xdr:from>
    <xdr:to>
      <xdr:col>55</xdr:col>
      <xdr:colOff>0</xdr:colOff>
      <xdr:row>82</xdr:row>
      <xdr:rowOff>56159</xdr:rowOff>
    </xdr:to>
    <xdr:cxnSp macro="">
      <xdr:nvCxnSpPr>
        <xdr:cNvPr id="331" name="直線コネクタ 330">
          <a:extLst>
            <a:ext uri="{FF2B5EF4-FFF2-40B4-BE49-F238E27FC236}">
              <a16:creationId xmlns:a16="http://schemas.microsoft.com/office/drawing/2014/main" id="{205D8C74-3451-46C1-A1D8-5A30E09DAA5B}"/>
            </a:ext>
          </a:extLst>
        </xdr:cNvPr>
        <xdr:cNvCxnSpPr/>
      </xdr:nvCxnSpPr>
      <xdr:spPr>
        <a:xfrm>
          <a:off x="8496300" y="13263601"/>
          <a:ext cx="723900" cy="53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165379</xdr:rowOff>
    </xdr:from>
    <xdr:to>
      <xdr:col>46</xdr:col>
      <xdr:colOff>38100</xdr:colOff>
      <xdr:row>79</xdr:row>
      <xdr:rowOff>95529</xdr:rowOff>
    </xdr:to>
    <xdr:sp macro="" textlink="">
      <xdr:nvSpPr>
        <xdr:cNvPr id="332" name="楕円 331">
          <a:extLst>
            <a:ext uri="{FF2B5EF4-FFF2-40B4-BE49-F238E27FC236}">
              <a16:creationId xmlns:a16="http://schemas.microsoft.com/office/drawing/2014/main" id="{82EBA83B-C5AE-46B7-87A6-74169F77FF11}"/>
            </a:ext>
          </a:extLst>
        </xdr:cNvPr>
        <xdr:cNvSpPr/>
      </xdr:nvSpPr>
      <xdr:spPr>
        <a:xfrm>
          <a:off x="7670800" y="132412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20041</xdr:rowOff>
    </xdr:from>
    <xdr:to>
      <xdr:col>50</xdr:col>
      <xdr:colOff>114300</xdr:colOff>
      <xdr:row>79</xdr:row>
      <xdr:rowOff>44729</xdr:rowOff>
    </xdr:to>
    <xdr:cxnSp macro="">
      <xdr:nvCxnSpPr>
        <xdr:cNvPr id="333" name="直線コネクタ 332">
          <a:extLst>
            <a:ext uri="{FF2B5EF4-FFF2-40B4-BE49-F238E27FC236}">
              <a16:creationId xmlns:a16="http://schemas.microsoft.com/office/drawing/2014/main" id="{A111A8F3-EC6A-410B-977E-FFC31EDE7E69}"/>
            </a:ext>
          </a:extLst>
        </xdr:cNvPr>
        <xdr:cNvCxnSpPr/>
      </xdr:nvCxnSpPr>
      <xdr:spPr>
        <a:xfrm flipV="1">
          <a:off x="7713980" y="13263601"/>
          <a:ext cx="782320" cy="2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91000</xdr:rowOff>
    </xdr:from>
    <xdr:ext cx="469744" cy="259045"/>
    <xdr:sp macro="" textlink="">
      <xdr:nvSpPr>
        <xdr:cNvPr id="334" name="n_1aveValue【福祉施設】&#10;一人当たり面積">
          <a:extLst>
            <a:ext uri="{FF2B5EF4-FFF2-40B4-BE49-F238E27FC236}">
              <a16:creationId xmlns:a16="http://schemas.microsoft.com/office/drawing/2014/main" id="{8777EB2A-361D-4D19-9E31-DA4E3D1115DC}"/>
            </a:ext>
          </a:extLst>
        </xdr:cNvPr>
        <xdr:cNvSpPr txBox="1"/>
      </xdr:nvSpPr>
      <xdr:spPr>
        <a:xfrm>
          <a:off x="8271587" y="14340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80027</xdr:rowOff>
    </xdr:from>
    <xdr:ext cx="469744" cy="259045"/>
    <xdr:sp macro="" textlink="">
      <xdr:nvSpPr>
        <xdr:cNvPr id="335" name="n_2aveValue【福祉施設】&#10;一人当たり面積">
          <a:extLst>
            <a:ext uri="{FF2B5EF4-FFF2-40B4-BE49-F238E27FC236}">
              <a16:creationId xmlns:a16="http://schemas.microsoft.com/office/drawing/2014/main" id="{3ECB7FE1-D3D4-421B-BF55-41A5C83E2D6C}"/>
            </a:ext>
          </a:extLst>
        </xdr:cNvPr>
        <xdr:cNvSpPr txBox="1"/>
      </xdr:nvSpPr>
      <xdr:spPr>
        <a:xfrm>
          <a:off x="750958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115943</xdr:rowOff>
    </xdr:from>
    <xdr:ext cx="469744" cy="259045"/>
    <xdr:sp macro="" textlink="">
      <xdr:nvSpPr>
        <xdr:cNvPr id="336" name="n_3aveValue【福祉施設】&#10;一人当たり面積">
          <a:extLst>
            <a:ext uri="{FF2B5EF4-FFF2-40B4-BE49-F238E27FC236}">
              <a16:creationId xmlns:a16="http://schemas.microsoft.com/office/drawing/2014/main" id="{0123B61F-DFA0-4E95-87ED-25574651E3D4}"/>
            </a:ext>
          </a:extLst>
        </xdr:cNvPr>
        <xdr:cNvSpPr txBox="1"/>
      </xdr:nvSpPr>
      <xdr:spPr>
        <a:xfrm>
          <a:off x="6712027" y="1403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124629</xdr:rowOff>
    </xdr:from>
    <xdr:ext cx="469744" cy="259045"/>
    <xdr:sp macro="" textlink="">
      <xdr:nvSpPr>
        <xdr:cNvPr id="337" name="n_4aveValue【福祉施設】&#10;一人当たり面積">
          <a:extLst>
            <a:ext uri="{FF2B5EF4-FFF2-40B4-BE49-F238E27FC236}">
              <a16:creationId xmlns:a16="http://schemas.microsoft.com/office/drawing/2014/main" id="{FDB83427-05B4-45A0-836F-4E199E6C1991}"/>
            </a:ext>
          </a:extLst>
        </xdr:cNvPr>
        <xdr:cNvSpPr txBox="1"/>
      </xdr:nvSpPr>
      <xdr:spPr>
        <a:xfrm>
          <a:off x="5937327" y="14038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87368</xdr:rowOff>
    </xdr:from>
    <xdr:ext cx="469744" cy="259045"/>
    <xdr:sp macro="" textlink="">
      <xdr:nvSpPr>
        <xdr:cNvPr id="338" name="n_1mainValue【福祉施設】&#10;一人当たり面積">
          <a:extLst>
            <a:ext uri="{FF2B5EF4-FFF2-40B4-BE49-F238E27FC236}">
              <a16:creationId xmlns:a16="http://schemas.microsoft.com/office/drawing/2014/main" id="{DF3E3B47-ACFA-4943-931A-B12413A30F6E}"/>
            </a:ext>
          </a:extLst>
        </xdr:cNvPr>
        <xdr:cNvSpPr txBox="1"/>
      </xdr:nvSpPr>
      <xdr:spPr>
        <a:xfrm>
          <a:off x="8271587" y="1299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112056</xdr:rowOff>
    </xdr:from>
    <xdr:ext cx="469744" cy="259045"/>
    <xdr:sp macro="" textlink="">
      <xdr:nvSpPr>
        <xdr:cNvPr id="339" name="n_2mainValue【福祉施設】&#10;一人当たり面積">
          <a:extLst>
            <a:ext uri="{FF2B5EF4-FFF2-40B4-BE49-F238E27FC236}">
              <a16:creationId xmlns:a16="http://schemas.microsoft.com/office/drawing/2014/main" id="{30381DF9-74B7-4B6A-872B-6548AFDFD00B}"/>
            </a:ext>
          </a:extLst>
        </xdr:cNvPr>
        <xdr:cNvSpPr txBox="1"/>
      </xdr:nvSpPr>
      <xdr:spPr>
        <a:xfrm>
          <a:off x="7509587" y="1302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0" name="正方形/長方形 339">
          <a:extLst>
            <a:ext uri="{FF2B5EF4-FFF2-40B4-BE49-F238E27FC236}">
              <a16:creationId xmlns:a16="http://schemas.microsoft.com/office/drawing/2014/main" id="{ED6D9513-30D9-4BC6-B9EE-8165C5CB78B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1" name="正方形/長方形 340">
          <a:extLst>
            <a:ext uri="{FF2B5EF4-FFF2-40B4-BE49-F238E27FC236}">
              <a16:creationId xmlns:a16="http://schemas.microsoft.com/office/drawing/2014/main" id="{DE104B02-243E-4C26-AB0E-6BA690A41EE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2" name="正方形/長方形 341">
          <a:extLst>
            <a:ext uri="{FF2B5EF4-FFF2-40B4-BE49-F238E27FC236}">
              <a16:creationId xmlns:a16="http://schemas.microsoft.com/office/drawing/2014/main" id="{976C3D3A-A82C-4D14-A26D-16B83585DACB}"/>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3" name="正方形/長方形 342">
          <a:extLst>
            <a:ext uri="{FF2B5EF4-FFF2-40B4-BE49-F238E27FC236}">
              <a16:creationId xmlns:a16="http://schemas.microsoft.com/office/drawing/2014/main" id="{20E5A58E-8614-43D1-A513-6C54EAD3781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4" name="正方形/長方形 343">
          <a:extLst>
            <a:ext uri="{FF2B5EF4-FFF2-40B4-BE49-F238E27FC236}">
              <a16:creationId xmlns:a16="http://schemas.microsoft.com/office/drawing/2014/main" id="{C546BCEA-9048-4C00-9DBF-B4E2E6C8FA8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5" name="正方形/長方形 344">
          <a:extLst>
            <a:ext uri="{FF2B5EF4-FFF2-40B4-BE49-F238E27FC236}">
              <a16:creationId xmlns:a16="http://schemas.microsoft.com/office/drawing/2014/main" id="{55F2DE48-6945-4083-84EF-8C9ABF9894E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6" name="正方形/長方形 345">
          <a:extLst>
            <a:ext uri="{FF2B5EF4-FFF2-40B4-BE49-F238E27FC236}">
              <a16:creationId xmlns:a16="http://schemas.microsoft.com/office/drawing/2014/main" id="{6FBB3B3A-C0EC-4938-B52F-E21F3CEEEB95}"/>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7" name="正方形/長方形 346">
          <a:extLst>
            <a:ext uri="{FF2B5EF4-FFF2-40B4-BE49-F238E27FC236}">
              <a16:creationId xmlns:a16="http://schemas.microsoft.com/office/drawing/2014/main" id="{838F49B9-E1E4-4D19-AACF-A8F62316F8FE}"/>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48" name="テキスト ボックス 347">
          <a:extLst>
            <a:ext uri="{FF2B5EF4-FFF2-40B4-BE49-F238E27FC236}">
              <a16:creationId xmlns:a16="http://schemas.microsoft.com/office/drawing/2014/main" id="{05143EC0-AB49-48F3-B391-CA7F14690FA5}"/>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9" name="直線コネクタ 348">
          <a:extLst>
            <a:ext uri="{FF2B5EF4-FFF2-40B4-BE49-F238E27FC236}">
              <a16:creationId xmlns:a16="http://schemas.microsoft.com/office/drawing/2014/main" id="{10AB28F7-CBB7-4B0A-9C7C-9028DBB57614}"/>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0" name="テキスト ボックス 349">
          <a:extLst>
            <a:ext uri="{FF2B5EF4-FFF2-40B4-BE49-F238E27FC236}">
              <a16:creationId xmlns:a16="http://schemas.microsoft.com/office/drawing/2014/main" id="{E6B8F5E7-02FE-44AE-AE9D-44ADC3C68C69}"/>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1" name="直線コネクタ 350">
          <a:extLst>
            <a:ext uri="{FF2B5EF4-FFF2-40B4-BE49-F238E27FC236}">
              <a16:creationId xmlns:a16="http://schemas.microsoft.com/office/drawing/2014/main" id="{C0B47098-D375-4D06-B5DE-49F930253F0C}"/>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52" name="テキスト ボックス 351">
          <a:extLst>
            <a:ext uri="{FF2B5EF4-FFF2-40B4-BE49-F238E27FC236}">
              <a16:creationId xmlns:a16="http://schemas.microsoft.com/office/drawing/2014/main" id="{768B3B89-F8BF-449E-A9E3-C03960729025}"/>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3" name="直線コネクタ 352">
          <a:extLst>
            <a:ext uri="{FF2B5EF4-FFF2-40B4-BE49-F238E27FC236}">
              <a16:creationId xmlns:a16="http://schemas.microsoft.com/office/drawing/2014/main" id="{AF0A1FBE-7709-4DC1-A832-64A0BB9BC3DA}"/>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54" name="テキスト ボックス 353">
          <a:extLst>
            <a:ext uri="{FF2B5EF4-FFF2-40B4-BE49-F238E27FC236}">
              <a16:creationId xmlns:a16="http://schemas.microsoft.com/office/drawing/2014/main" id="{C4CC02C1-8A80-4C46-8C4F-1BEDD68280C0}"/>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55" name="直線コネクタ 354">
          <a:extLst>
            <a:ext uri="{FF2B5EF4-FFF2-40B4-BE49-F238E27FC236}">
              <a16:creationId xmlns:a16="http://schemas.microsoft.com/office/drawing/2014/main" id="{6DF5CF2C-F42B-4CFF-8F5D-7677EB163282}"/>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56" name="テキスト ボックス 355">
          <a:extLst>
            <a:ext uri="{FF2B5EF4-FFF2-40B4-BE49-F238E27FC236}">
              <a16:creationId xmlns:a16="http://schemas.microsoft.com/office/drawing/2014/main" id="{B4446178-7583-4611-B348-1A4F37FD9955}"/>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57" name="直線コネクタ 356">
          <a:extLst>
            <a:ext uri="{FF2B5EF4-FFF2-40B4-BE49-F238E27FC236}">
              <a16:creationId xmlns:a16="http://schemas.microsoft.com/office/drawing/2014/main" id="{9B40E132-29B8-4991-8FCB-8F8F7AC56A79}"/>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58" name="テキスト ボックス 357">
          <a:extLst>
            <a:ext uri="{FF2B5EF4-FFF2-40B4-BE49-F238E27FC236}">
              <a16:creationId xmlns:a16="http://schemas.microsoft.com/office/drawing/2014/main" id="{DCEDEB50-8AF6-41FA-A649-44866208DD2A}"/>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59" name="直線コネクタ 358">
          <a:extLst>
            <a:ext uri="{FF2B5EF4-FFF2-40B4-BE49-F238E27FC236}">
              <a16:creationId xmlns:a16="http://schemas.microsoft.com/office/drawing/2014/main" id="{5D0E23C7-A487-4BBB-9BC7-5E677E5A66C5}"/>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60" name="テキスト ボックス 359">
          <a:extLst>
            <a:ext uri="{FF2B5EF4-FFF2-40B4-BE49-F238E27FC236}">
              <a16:creationId xmlns:a16="http://schemas.microsoft.com/office/drawing/2014/main" id="{20F0DBFB-5184-4E5C-A74F-014305704899}"/>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1" name="直線コネクタ 360">
          <a:extLst>
            <a:ext uri="{FF2B5EF4-FFF2-40B4-BE49-F238E27FC236}">
              <a16:creationId xmlns:a16="http://schemas.microsoft.com/office/drawing/2014/main" id="{86AB0602-DCE6-46A5-93D5-E18083BF25D2}"/>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62" name="テキスト ボックス 361">
          <a:extLst>
            <a:ext uri="{FF2B5EF4-FFF2-40B4-BE49-F238E27FC236}">
              <a16:creationId xmlns:a16="http://schemas.microsoft.com/office/drawing/2014/main" id="{2F62CCE7-037F-469A-908D-9D75BEE41B88}"/>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3" name="【市民会館】&#10;有形固定資産減価償却率グラフ枠">
          <a:extLst>
            <a:ext uri="{FF2B5EF4-FFF2-40B4-BE49-F238E27FC236}">
              <a16:creationId xmlns:a16="http://schemas.microsoft.com/office/drawing/2014/main" id="{19F084A6-6237-4AA4-93B6-9B7DD01AED96}"/>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57150</xdr:rowOff>
    </xdr:from>
    <xdr:to>
      <xdr:col>24</xdr:col>
      <xdr:colOff>62865</xdr:colOff>
      <xdr:row>108</xdr:row>
      <xdr:rowOff>152400</xdr:rowOff>
    </xdr:to>
    <xdr:cxnSp macro="">
      <xdr:nvCxnSpPr>
        <xdr:cNvPr id="364" name="直線コネクタ 363">
          <a:extLst>
            <a:ext uri="{FF2B5EF4-FFF2-40B4-BE49-F238E27FC236}">
              <a16:creationId xmlns:a16="http://schemas.microsoft.com/office/drawing/2014/main" id="{B7F2D98C-FAE2-4861-8424-AE8DC44BDE66}"/>
            </a:ext>
          </a:extLst>
        </xdr:cNvPr>
        <xdr:cNvCxnSpPr/>
      </xdr:nvCxnSpPr>
      <xdr:spPr>
        <a:xfrm flipV="1">
          <a:off x="4086225" y="16653510"/>
          <a:ext cx="0" cy="16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65" name="【市民会館】&#10;有形固定資産減価償却率最小値テキスト">
          <a:extLst>
            <a:ext uri="{FF2B5EF4-FFF2-40B4-BE49-F238E27FC236}">
              <a16:creationId xmlns:a16="http://schemas.microsoft.com/office/drawing/2014/main" id="{FA9E3F0B-3E49-44A0-A542-EF66BE910965}"/>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66" name="直線コネクタ 365">
          <a:extLst>
            <a:ext uri="{FF2B5EF4-FFF2-40B4-BE49-F238E27FC236}">
              <a16:creationId xmlns:a16="http://schemas.microsoft.com/office/drawing/2014/main" id="{8019EC14-718C-4E1D-87EA-75687F0C4F17}"/>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3827</xdr:rowOff>
    </xdr:from>
    <xdr:ext cx="405111" cy="259045"/>
    <xdr:sp macro="" textlink="">
      <xdr:nvSpPr>
        <xdr:cNvPr id="367" name="【市民会館】&#10;有形固定資産減価償却率最大値テキスト">
          <a:extLst>
            <a:ext uri="{FF2B5EF4-FFF2-40B4-BE49-F238E27FC236}">
              <a16:creationId xmlns:a16="http://schemas.microsoft.com/office/drawing/2014/main" id="{11DA1AE8-DEC5-411C-B7BE-1916A3039EF6}"/>
            </a:ext>
          </a:extLst>
        </xdr:cNvPr>
        <xdr:cNvSpPr txBox="1"/>
      </xdr:nvSpPr>
      <xdr:spPr>
        <a:xfrm>
          <a:off x="4124960" y="16432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57150</xdr:rowOff>
    </xdr:from>
    <xdr:to>
      <xdr:col>24</xdr:col>
      <xdr:colOff>152400</xdr:colOff>
      <xdr:row>99</xdr:row>
      <xdr:rowOff>57150</xdr:rowOff>
    </xdr:to>
    <xdr:cxnSp macro="">
      <xdr:nvCxnSpPr>
        <xdr:cNvPr id="368" name="直線コネクタ 367">
          <a:extLst>
            <a:ext uri="{FF2B5EF4-FFF2-40B4-BE49-F238E27FC236}">
              <a16:creationId xmlns:a16="http://schemas.microsoft.com/office/drawing/2014/main" id="{8AEA4300-4049-4806-A5C1-911EED730071}"/>
            </a:ext>
          </a:extLst>
        </xdr:cNvPr>
        <xdr:cNvCxnSpPr/>
      </xdr:nvCxnSpPr>
      <xdr:spPr>
        <a:xfrm>
          <a:off x="4020820" y="166535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73041</xdr:rowOff>
    </xdr:from>
    <xdr:ext cx="405111" cy="259045"/>
    <xdr:sp macro="" textlink="">
      <xdr:nvSpPr>
        <xdr:cNvPr id="369" name="【市民会館】&#10;有形固定資産減価償却率平均値テキスト">
          <a:extLst>
            <a:ext uri="{FF2B5EF4-FFF2-40B4-BE49-F238E27FC236}">
              <a16:creationId xmlns:a16="http://schemas.microsoft.com/office/drawing/2014/main" id="{A0837156-0884-4558-BEF2-DA7B319638A2}"/>
            </a:ext>
          </a:extLst>
        </xdr:cNvPr>
        <xdr:cNvSpPr txBox="1"/>
      </xdr:nvSpPr>
      <xdr:spPr>
        <a:xfrm>
          <a:off x="4124960" y="17339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50164</xdr:rowOff>
    </xdr:from>
    <xdr:to>
      <xdr:col>24</xdr:col>
      <xdr:colOff>114300</xdr:colOff>
      <xdr:row>104</xdr:row>
      <xdr:rowOff>151764</xdr:rowOff>
    </xdr:to>
    <xdr:sp macro="" textlink="">
      <xdr:nvSpPr>
        <xdr:cNvPr id="370" name="フローチャート: 判断 369">
          <a:extLst>
            <a:ext uri="{FF2B5EF4-FFF2-40B4-BE49-F238E27FC236}">
              <a16:creationId xmlns:a16="http://schemas.microsoft.com/office/drawing/2014/main" id="{6C07A7BE-80B9-4D75-80D2-F0060B46EED5}"/>
            </a:ext>
          </a:extLst>
        </xdr:cNvPr>
        <xdr:cNvSpPr/>
      </xdr:nvSpPr>
      <xdr:spPr>
        <a:xfrm>
          <a:off x="4036060" y="1748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168275</xdr:rowOff>
    </xdr:from>
    <xdr:to>
      <xdr:col>20</xdr:col>
      <xdr:colOff>38100</xdr:colOff>
      <xdr:row>104</xdr:row>
      <xdr:rowOff>98425</xdr:rowOff>
    </xdr:to>
    <xdr:sp macro="" textlink="">
      <xdr:nvSpPr>
        <xdr:cNvPr id="371" name="フローチャート: 判断 370">
          <a:extLst>
            <a:ext uri="{FF2B5EF4-FFF2-40B4-BE49-F238E27FC236}">
              <a16:creationId xmlns:a16="http://schemas.microsoft.com/office/drawing/2014/main" id="{06288892-EEA9-4BC5-9B21-1748DCA81733}"/>
            </a:ext>
          </a:extLst>
        </xdr:cNvPr>
        <xdr:cNvSpPr/>
      </xdr:nvSpPr>
      <xdr:spPr>
        <a:xfrm>
          <a:off x="3312160" y="174351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372" name="フローチャート: 判断 371">
          <a:extLst>
            <a:ext uri="{FF2B5EF4-FFF2-40B4-BE49-F238E27FC236}">
              <a16:creationId xmlns:a16="http://schemas.microsoft.com/office/drawing/2014/main" id="{6FF833C0-1CD0-4173-9E08-88D6ED7F58AE}"/>
            </a:ext>
          </a:extLst>
        </xdr:cNvPr>
        <xdr:cNvSpPr/>
      </xdr:nvSpPr>
      <xdr:spPr>
        <a:xfrm>
          <a:off x="2514600" y="17433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69214</xdr:rowOff>
    </xdr:from>
    <xdr:to>
      <xdr:col>10</xdr:col>
      <xdr:colOff>165100</xdr:colOff>
      <xdr:row>103</xdr:row>
      <xdr:rowOff>170814</xdr:rowOff>
    </xdr:to>
    <xdr:sp macro="" textlink="">
      <xdr:nvSpPr>
        <xdr:cNvPr id="373" name="フローチャート: 判断 372">
          <a:extLst>
            <a:ext uri="{FF2B5EF4-FFF2-40B4-BE49-F238E27FC236}">
              <a16:creationId xmlns:a16="http://schemas.microsoft.com/office/drawing/2014/main" id="{15808F91-858B-4547-B3A9-B63DDCE146AD}"/>
            </a:ext>
          </a:extLst>
        </xdr:cNvPr>
        <xdr:cNvSpPr/>
      </xdr:nvSpPr>
      <xdr:spPr>
        <a:xfrm>
          <a:off x="173990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69214</xdr:rowOff>
    </xdr:from>
    <xdr:to>
      <xdr:col>6</xdr:col>
      <xdr:colOff>38100</xdr:colOff>
      <xdr:row>103</xdr:row>
      <xdr:rowOff>170814</xdr:rowOff>
    </xdr:to>
    <xdr:sp macro="" textlink="">
      <xdr:nvSpPr>
        <xdr:cNvPr id="374" name="フローチャート: 判断 373">
          <a:extLst>
            <a:ext uri="{FF2B5EF4-FFF2-40B4-BE49-F238E27FC236}">
              <a16:creationId xmlns:a16="http://schemas.microsoft.com/office/drawing/2014/main" id="{33FCAE37-2214-4F72-A9BB-58DBE7BFAD7A}"/>
            </a:ext>
          </a:extLst>
        </xdr:cNvPr>
        <xdr:cNvSpPr/>
      </xdr:nvSpPr>
      <xdr:spPr>
        <a:xfrm>
          <a:off x="965200" y="173361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4789F3C-1764-491D-AD98-34E828B5F77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FE5FA663-B427-4CF3-BDE4-F5B64683BB3F}"/>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E6FD9E07-5377-4D33-8156-9C1F0774F7F1}"/>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F81EA56B-E91C-42CD-B4CF-055CCA8B92F2}"/>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9D4FB0AD-C1E2-48FE-8448-0D2A4A1E45E5}"/>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46355</xdr:rowOff>
    </xdr:from>
    <xdr:to>
      <xdr:col>24</xdr:col>
      <xdr:colOff>114300</xdr:colOff>
      <xdr:row>105</xdr:row>
      <xdr:rowOff>147955</xdr:rowOff>
    </xdr:to>
    <xdr:sp macro="" textlink="">
      <xdr:nvSpPr>
        <xdr:cNvPr id="380" name="楕円 379">
          <a:extLst>
            <a:ext uri="{FF2B5EF4-FFF2-40B4-BE49-F238E27FC236}">
              <a16:creationId xmlns:a16="http://schemas.microsoft.com/office/drawing/2014/main" id="{1BC3882B-8017-4FCA-819A-2CB0BE3E5EB3}"/>
            </a:ext>
          </a:extLst>
        </xdr:cNvPr>
        <xdr:cNvSpPr/>
      </xdr:nvSpPr>
      <xdr:spPr>
        <a:xfrm>
          <a:off x="4036060" y="1764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24782</xdr:rowOff>
    </xdr:from>
    <xdr:ext cx="405111" cy="259045"/>
    <xdr:sp macro="" textlink="">
      <xdr:nvSpPr>
        <xdr:cNvPr id="381" name="【市民会館】&#10;有形固定資産減価償却率該当値テキスト">
          <a:extLst>
            <a:ext uri="{FF2B5EF4-FFF2-40B4-BE49-F238E27FC236}">
              <a16:creationId xmlns:a16="http://schemas.microsoft.com/office/drawing/2014/main" id="{79D2A8C0-A881-4E4C-85B9-EA2247AF8E8A}"/>
            </a:ext>
          </a:extLst>
        </xdr:cNvPr>
        <xdr:cNvSpPr txBox="1"/>
      </xdr:nvSpPr>
      <xdr:spPr>
        <a:xfrm>
          <a:off x="4124960" y="1762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170180</xdr:rowOff>
    </xdr:from>
    <xdr:to>
      <xdr:col>20</xdr:col>
      <xdr:colOff>38100</xdr:colOff>
      <xdr:row>105</xdr:row>
      <xdr:rowOff>100330</xdr:rowOff>
    </xdr:to>
    <xdr:sp macro="" textlink="">
      <xdr:nvSpPr>
        <xdr:cNvPr id="382" name="楕円 381">
          <a:extLst>
            <a:ext uri="{FF2B5EF4-FFF2-40B4-BE49-F238E27FC236}">
              <a16:creationId xmlns:a16="http://schemas.microsoft.com/office/drawing/2014/main" id="{8134CA97-8A83-4AD4-8DA3-740743C0D953}"/>
            </a:ext>
          </a:extLst>
        </xdr:cNvPr>
        <xdr:cNvSpPr/>
      </xdr:nvSpPr>
      <xdr:spPr>
        <a:xfrm>
          <a:off x="3312160" y="17604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49530</xdr:rowOff>
    </xdr:from>
    <xdr:to>
      <xdr:col>24</xdr:col>
      <xdr:colOff>63500</xdr:colOff>
      <xdr:row>105</xdr:row>
      <xdr:rowOff>97155</xdr:rowOff>
    </xdr:to>
    <xdr:cxnSp macro="">
      <xdr:nvCxnSpPr>
        <xdr:cNvPr id="383" name="直線コネクタ 382">
          <a:extLst>
            <a:ext uri="{FF2B5EF4-FFF2-40B4-BE49-F238E27FC236}">
              <a16:creationId xmlns:a16="http://schemas.microsoft.com/office/drawing/2014/main" id="{2EBEC0E8-8035-488B-AD4C-7DDD83AAB627}"/>
            </a:ext>
          </a:extLst>
        </xdr:cNvPr>
        <xdr:cNvCxnSpPr/>
      </xdr:nvCxnSpPr>
      <xdr:spPr>
        <a:xfrm>
          <a:off x="3355340" y="17651730"/>
          <a:ext cx="7315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118745</xdr:rowOff>
    </xdr:from>
    <xdr:to>
      <xdr:col>15</xdr:col>
      <xdr:colOff>101600</xdr:colOff>
      <xdr:row>105</xdr:row>
      <xdr:rowOff>48895</xdr:rowOff>
    </xdr:to>
    <xdr:sp macro="" textlink="">
      <xdr:nvSpPr>
        <xdr:cNvPr id="384" name="楕円 383">
          <a:extLst>
            <a:ext uri="{FF2B5EF4-FFF2-40B4-BE49-F238E27FC236}">
              <a16:creationId xmlns:a16="http://schemas.microsoft.com/office/drawing/2014/main" id="{9D0845AB-14CD-498B-90A3-64AD11EAA914}"/>
            </a:ext>
          </a:extLst>
        </xdr:cNvPr>
        <xdr:cNvSpPr/>
      </xdr:nvSpPr>
      <xdr:spPr>
        <a:xfrm>
          <a:off x="2514600" y="17553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169545</xdr:rowOff>
    </xdr:from>
    <xdr:to>
      <xdr:col>19</xdr:col>
      <xdr:colOff>177800</xdr:colOff>
      <xdr:row>105</xdr:row>
      <xdr:rowOff>49530</xdr:rowOff>
    </xdr:to>
    <xdr:cxnSp macro="">
      <xdr:nvCxnSpPr>
        <xdr:cNvPr id="385" name="直線コネクタ 384">
          <a:extLst>
            <a:ext uri="{FF2B5EF4-FFF2-40B4-BE49-F238E27FC236}">
              <a16:creationId xmlns:a16="http://schemas.microsoft.com/office/drawing/2014/main" id="{9A713F23-CC3D-4FEF-9EC1-681B184B2135}"/>
            </a:ext>
          </a:extLst>
        </xdr:cNvPr>
        <xdr:cNvCxnSpPr/>
      </xdr:nvCxnSpPr>
      <xdr:spPr>
        <a:xfrm>
          <a:off x="2565400" y="17604105"/>
          <a:ext cx="78994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114952</xdr:rowOff>
    </xdr:from>
    <xdr:ext cx="405111" cy="259045"/>
    <xdr:sp macro="" textlink="">
      <xdr:nvSpPr>
        <xdr:cNvPr id="386" name="n_1aveValue【市民会館】&#10;有形固定資産減価償却率">
          <a:extLst>
            <a:ext uri="{FF2B5EF4-FFF2-40B4-BE49-F238E27FC236}">
              <a16:creationId xmlns:a16="http://schemas.microsoft.com/office/drawing/2014/main" id="{07D1619E-60BA-43DA-95ED-511F697770FF}"/>
            </a:ext>
          </a:extLst>
        </xdr:cNvPr>
        <xdr:cNvSpPr txBox="1"/>
      </xdr:nvSpPr>
      <xdr:spPr>
        <a:xfrm>
          <a:off x="3170564" y="1721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113047</xdr:rowOff>
    </xdr:from>
    <xdr:ext cx="405111" cy="259045"/>
    <xdr:sp macro="" textlink="">
      <xdr:nvSpPr>
        <xdr:cNvPr id="387" name="n_2aveValue【市民会館】&#10;有形固定資産減価償却率">
          <a:extLst>
            <a:ext uri="{FF2B5EF4-FFF2-40B4-BE49-F238E27FC236}">
              <a16:creationId xmlns:a16="http://schemas.microsoft.com/office/drawing/2014/main" id="{ABB5DDB5-0F7D-425B-96C0-16B9BD186C94}"/>
            </a:ext>
          </a:extLst>
        </xdr:cNvPr>
        <xdr:cNvSpPr txBox="1"/>
      </xdr:nvSpPr>
      <xdr:spPr>
        <a:xfrm>
          <a:off x="2385704" y="1721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15891</xdr:rowOff>
    </xdr:from>
    <xdr:ext cx="405111" cy="259045"/>
    <xdr:sp macro="" textlink="">
      <xdr:nvSpPr>
        <xdr:cNvPr id="388" name="n_3aveValue【市民会館】&#10;有形固定資産減価償却率">
          <a:extLst>
            <a:ext uri="{FF2B5EF4-FFF2-40B4-BE49-F238E27FC236}">
              <a16:creationId xmlns:a16="http://schemas.microsoft.com/office/drawing/2014/main" id="{FCF2B217-110C-4099-80C5-C293EBA71455}"/>
            </a:ext>
          </a:extLst>
        </xdr:cNvPr>
        <xdr:cNvSpPr txBox="1"/>
      </xdr:nvSpPr>
      <xdr:spPr>
        <a:xfrm>
          <a:off x="161100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15891</xdr:rowOff>
    </xdr:from>
    <xdr:ext cx="405111" cy="259045"/>
    <xdr:sp macro="" textlink="">
      <xdr:nvSpPr>
        <xdr:cNvPr id="389" name="n_4aveValue【市民会館】&#10;有形固定資産減価償却率">
          <a:extLst>
            <a:ext uri="{FF2B5EF4-FFF2-40B4-BE49-F238E27FC236}">
              <a16:creationId xmlns:a16="http://schemas.microsoft.com/office/drawing/2014/main" id="{14C656B8-7455-40DB-AE1C-10673CD786DD}"/>
            </a:ext>
          </a:extLst>
        </xdr:cNvPr>
        <xdr:cNvSpPr txBox="1"/>
      </xdr:nvSpPr>
      <xdr:spPr>
        <a:xfrm>
          <a:off x="83630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91457</xdr:rowOff>
    </xdr:from>
    <xdr:ext cx="405111" cy="259045"/>
    <xdr:sp macro="" textlink="">
      <xdr:nvSpPr>
        <xdr:cNvPr id="390" name="n_1mainValue【市民会館】&#10;有形固定資産減価償却率">
          <a:extLst>
            <a:ext uri="{FF2B5EF4-FFF2-40B4-BE49-F238E27FC236}">
              <a16:creationId xmlns:a16="http://schemas.microsoft.com/office/drawing/2014/main" id="{2DC55794-CCFC-47AD-9732-E137768EACBE}"/>
            </a:ext>
          </a:extLst>
        </xdr:cNvPr>
        <xdr:cNvSpPr txBox="1"/>
      </xdr:nvSpPr>
      <xdr:spPr>
        <a:xfrm>
          <a:off x="3170564" y="1769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40022</xdr:rowOff>
    </xdr:from>
    <xdr:ext cx="405111" cy="259045"/>
    <xdr:sp macro="" textlink="">
      <xdr:nvSpPr>
        <xdr:cNvPr id="391" name="n_2mainValue【市民会館】&#10;有形固定資産減価償却率">
          <a:extLst>
            <a:ext uri="{FF2B5EF4-FFF2-40B4-BE49-F238E27FC236}">
              <a16:creationId xmlns:a16="http://schemas.microsoft.com/office/drawing/2014/main" id="{6D4E56E7-84D0-4398-87D2-1086FC55CD27}"/>
            </a:ext>
          </a:extLst>
        </xdr:cNvPr>
        <xdr:cNvSpPr txBox="1"/>
      </xdr:nvSpPr>
      <xdr:spPr>
        <a:xfrm>
          <a:off x="2385704" y="176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2" name="正方形/長方形 391">
          <a:extLst>
            <a:ext uri="{FF2B5EF4-FFF2-40B4-BE49-F238E27FC236}">
              <a16:creationId xmlns:a16="http://schemas.microsoft.com/office/drawing/2014/main" id="{D54F146C-A8BA-4866-A4F1-4A8D890259A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3" name="正方形/長方形 392">
          <a:extLst>
            <a:ext uri="{FF2B5EF4-FFF2-40B4-BE49-F238E27FC236}">
              <a16:creationId xmlns:a16="http://schemas.microsoft.com/office/drawing/2014/main" id="{CAA44041-32F0-4446-BD5D-850B5C75942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4" name="正方形/長方形 393">
          <a:extLst>
            <a:ext uri="{FF2B5EF4-FFF2-40B4-BE49-F238E27FC236}">
              <a16:creationId xmlns:a16="http://schemas.microsoft.com/office/drawing/2014/main" id="{07F4A7B4-109C-491A-B52B-B3A8C6C492C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5" name="正方形/長方形 394">
          <a:extLst>
            <a:ext uri="{FF2B5EF4-FFF2-40B4-BE49-F238E27FC236}">
              <a16:creationId xmlns:a16="http://schemas.microsoft.com/office/drawing/2014/main" id="{80B09097-0451-4373-907A-1DD4EC3D841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6" name="正方形/長方形 395">
          <a:extLst>
            <a:ext uri="{FF2B5EF4-FFF2-40B4-BE49-F238E27FC236}">
              <a16:creationId xmlns:a16="http://schemas.microsoft.com/office/drawing/2014/main" id="{2530490C-64CA-4181-9894-91DF5C737E21}"/>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7" name="正方形/長方形 396">
          <a:extLst>
            <a:ext uri="{FF2B5EF4-FFF2-40B4-BE49-F238E27FC236}">
              <a16:creationId xmlns:a16="http://schemas.microsoft.com/office/drawing/2014/main" id="{3FACBF28-A4ED-4FE1-9104-F9D6B542736A}"/>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8" name="正方形/長方形 397">
          <a:extLst>
            <a:ext uri="{FF2B5EF4-FFF2-40B4-BE49-F238E27FC236}">
              <a16:creationId xmlns:a16="http://schemas.microsoft.com/office/drawing/2014/main" id="{8E6A21E0-8EBB-4BBA-B8FC-7CA21D953D3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9" name="正方形/長方形 398">
          <a:extLst>
            <a:ext uri="{FF2B5EF4-FFF2-40B4-BE49-F238E27FC236}">
              <a16:creationId xmlns:a16="http://schemas.microsoft.com/office/drawing/2014/main" id="{5EF10C5A-475E-47C4-A339-CC8418439049}"/>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0" name="テキスト ボックス 399">
          <a:extLst>
            <a:ext uri="{FF2B5EF4-FFF2-40B4-BE49-F238E27FC236}">
              <a16:creationId xmlns:a16="http://schemas.microsoft.com/office/drawing/2014/main" id="{50B30552-33ED-4213-8C25-CA6C0429AF4F}"/>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1" name="直線コネクタ 400">
          <a:extLst>
            <a:ext uri="{FF2B5EF4-FFF2-40B4-BE49-F238E27FC236}">
              <a16:creationId xmlns:a16="http://schemas.microsoft.com/office/drawing/2014/main" id="{D0509057-92D7-4334-ABB8-6900073FF371}"/>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2" name="直線コネクタ 401">
          <a:extLst>
            <a:ext uri="{FF2B5EF4-FFF2-40B4-BE49-F238E27FC236}">
              <a16:creationId xmlns:a16="http://schemas.microsoft.com/office/drawing/2014/main" id="{EA9FAC63-057A-45A3-ACF7-56301D4F87F5}"/>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03" name="テキスト ボックス 402">
          <a:extLst>
            <a:ext uri="{FF2B5EF4-FFF2-40B4-BE49-F238E27FC236}">
              <a16:creationId xmlns:a16="http://schemas.microsoft.com/office/drawing/2014/main" id="{18464B22-C8C6-472E-926A-AAC40B3E671E}"/>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04" name="直線コネクタ 403">
          <a:extLst>
            <a:ext uri="{FF2B5EF4-FFF2-40B4-BE49-F238E27FC236}">
              <a16:creationId xmlns:a16="http://schemas.microsoft.com/office/drawing/2014/main" id="{C6C1B560-F6A2-4075-92BD-6EB1EE17668D}"/>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05" name="テキスト ボックス 404">
          <a:extLst>
            <a:ext uri="{FF2B5EF4-FFF2-40B4-BE49-F238E27FC236}">
              <a16:creationId xmlns:a16="http://schemas.microsoft.com/office/drawing/2014/main" id="{B895E10D-53BA-46EC-AD5B-1D111542F7C1}"/>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06" name="直線コネクタ 405">
          <a:extLst>
            <a:ext uri="{FF2B5EF4-FFF2-40B4-BE49-F238E27FC236}">
              <a16:creationId xmlns:a16="http://schemas.microsoft.com/office/drawing/2014/main" id="{C490F942-ED92-4791-8E2B-CBB9428D15BA}"/>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07" name="テキスト ボックス 406">
          <a:extLst>
            <a:ext uri="{FF2B5EF4-FFF2-40B4-BE49-F238E27FC236}">
              <a16:creationId xmlns:a16="http://schemas.microsoft.com/office/drawing/2014/main" id="{36A18302-C097-4795-B071-F056D53A57EF}"/>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08" name="直線コネクタ 407">
          <a:extLst>
            <a:ext uri="{FF2B5EF4-FFF2-40B4-BE49-F238E27FC236}">
              <a16:creationId xmlns:a16="http://schemas.microsoft.com/office/drawing/2014/main" id="{3E876556-BFD0-4CEE-8583-61A8BF40FA2C}"/>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09" name="テキスト ボックス 408">
          <a:extLst>
            <a:ext uri="{FF2B5EF4-FFF2-40B4-BE49-F238E27FC236}">
              <a16:creationId xmlns:a16="http://schemas.microsoft.com/office/drawing/2014/main" id="{0BEA6864-81E8-4B1D-9BFE-734BC99A44CC}"/>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0" name="直線コネクタ 409">
          <a:extLst>
            <a:ext uri="{FF2B5EF4-FFF2-40B4-BE49-F238E27FC236}">
              <a16:creationId xmlns:a16="http://schemas.microsoft.com/office/drawing/2014/main" id="{F68B0BE3-62AE-4F5B-BAAE-0CDBF190B637}"/>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11" name="テキスト ボックス 410">
          <a:extLst>
            <a:ext uri="{FF2B5EF4-FFF2-40B4-BE49-F238E27FC236}">
              <a16:creationId xmlns:a16="http://schemas.microsoft.com/office/drawing/2014/main" id="{F80B6182-AA3B-4D8A-B0D3-630407AE32FE}"/>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2" name="直線コネクタ 411">
          <a:extLst>
            <a:ext uri="{FF2B5EF4-FFF2-40B4-BE49-F238E27FC236}">
              <a16:creationId xmlns:a16="http://schemas.microsoft.com/office/drawing/2014/main" id="{CA81D697-BEF9-43CB-A038-DD3A57841AB2}"/>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13" name="テキスト ボックス 412">
          <a:extLst>
            <a:ext uri="{FF2B5EF4-FFF2-40B4-BE49-F238E27FC236}">
              <a16:creationId xmlns:a16="http://schemas.microsoft.com/office/drawing/2014/main" id="{2CCC0A58-DAEB-41AF-86C8-3A7418DF695E}"/>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4" name="【市民会館】&#10;一人当たり面積グラフ枠">
          <a:extLst>
            <a:ext uri="{FF2B5EF4-FFF2-40B4-BE49-F238E27FC236}">
              <a16:creationId xmlns:a16="http://schemas.microsoft.com/office/drawing/2014/main" id="{0F2E0326-60CC-4ED6-8206-0294DF93A17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144780</xdr:rowOff>
    </xdr:from>
    <xdr:to>
      <xdr:col>54</xdr:col>
      <xdr:colOff>189865</xdr:colOff>
      <xdr:row>108</xdr:row>
      <xdr:rowOff>91439</xdr:rowOff>
    </xdr:to>
    <xdr:cxnSp macro="">
      <xdr:nvCxnSpPr>
        <xdr:cNvPr id="415" name="直線コネクタ 414">
          <a:extLst>
            <a:ext uri="{FF2B5EF4-FFF2-40B4-BE49-F238E27FC236}">
              <a16:creationId xmlns:a16="http://schemas.microsoft.com/office/drawing/2014/main" id="{617E1AFC-F1A4-4756-83A1-F4F0030C748C}"/>
            </a:ext>
          </a:extLst>
        </xdr:cNvPr>
        <xdr:cNvCxnSpPr/>
      </xdr:nvCxnSpPr>
      <xdr:spPr>
        <a:xfrm flipV="1">
          <a:off x="9219565" y="16908780"/>
          <a:ext cx="0" cy="1287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416" name="【市民会館】&#10;一人当たり面積最小値テキスト">
          <a:extLst>
            <a:ext uri="{FF2B5EF4-FFF2-40B4-BE49-F238E27FC236}">
              <a16:creationId xmlns:a16="http://schemas.microsoft.com/office/drawing/2014/main" id="{DDB6DB51-646C-4A95-926E-3B6E7AEC4884}"/>
            </a:ext>
          </a:extLst>
        </xdr:cNvPr>
        <xdr:cNvSpPr txBox="1"/>
      </xdr:nvSpPr>
      <xdr:spPr>
        <a:xfrm>
          <a:off x="9258300" y="182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417" name="直線コネクタ 416">
          <a:extLst>
            <a:ext uri="{FF2B5EF4-FFF2-40B4-BE49-F238E27FC236}">
              <a16:creationId xmlns:a16="http://schemas.microsoft.com/office/drawing/2014/main" id="{A2AA02D2-F4D4-4086-9D59-80E72FAF46E0}"/>
            </a:ext>
          </a:extLst>
        </xdr:cNvPr>
        <xdr:cNvCxnSpPr/>
      </xdr:nvCxnSpPr>
      <xdr:spPr>
        <a:xfrm>
          <a:off x="9154160" y="18196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91457</xdr:rowOff>
    </xdr:from>
    <xdr:ext cx="469744" cy="259045"/>
    <xdr:sp macro="" textlink="">
      <xdr:nvSpPr>
        <xdr:cNvPr id="418" name="【市民会館】&#10;一人当たり面積最大値テキスト">
          <a:extLst>
            <a:ext uri="{FF2B5EF4-FFF2-40B4-BE49-F238E27FC236}">
              <a16:creationId xmlns:a16="http://schemas.microsoft.com/office/drawing/2014/main" id="{FA0F4A07-96A1-4815-B39E-50C8E2B4D875}"/>
            </a:ext>
          </a:extLst>
        </xdr:cNvPr>
        <xdr:cNvSpPr txBox="1"/>
      </xdr:nvSpPr>
      <xdr:spPr>
        <a:xfrm>
          <a:off x="9258300" y="1668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144780</xdr:rowOff>
    </xdr:from>
    <xdr:to>
      <xdr:col>55</xdr:col>
      <xdr:colOff>88900</xdr:colOff>
      <xdr:row>100</xdr:row>
      <xdr:rowOff>144780</xdr:rowOff>
    </xdr:to>
    <xdr:cxnSp macro="">
      <xdr:nvCxnSpPr>
        <xdr:cNvPr id="419" name="直線コネクタ 418">
          <a:extLst>
            <a:ext uri="{FF2B5EF4-FFF2-40B4-BE49-F238E27FC236}">
              <a16:creationId xmlns:a16="http://schemas.microsoft.com/office/drawing/2014/main" id="{E09FF865-8F23-4B24-846D-9ABC822A7252}"/>
            </a:ext>
          </a:extLst>
        </xdr:cNvPr>
        <xdr:cNvCxnSpPr/>
      </xdr:nvCxnSpPr>
      <xdr:spPr>
        <a:xfrm>
          <a:off x="9154160" y="1690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115460</xdr:rowOff>
    </xdr:from>
    <xdr:ext cx="469744" cy="259045"/>
    <xdr:sp macro="" textlink="">
      <xdr:nvSpPr>
        <xdr:cNvPr id="420" name="【市民会館】&#10;一人当たり面積平均値テキスト">
          <a:extLst>
            <a:ext uri="{FF2B5EF4-FFF2-40B4-BE49-F238E27FC236}">
              <a16:creationId xmlns:a16="http://schemas.microsoft.com/office/drawing/2014/main" id="{0558519E-ABF1-4A1E-ACFF-57A29A5F4023}"/>
            </a:ext>
          </a:extLst>
        </xdr:cNvPr>
        <xdr:cNvSpPr txBox="1"/>
      </xdr:nvSpPr>
      <xdr:spPr>
        <a:xfrm>
          <a:off x="9258300" y="17885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137033</xdr:rowOff>
    </xdr:from>
    <xdr:to>
      <xdr:col>55</xdr:col>
      <xdr:colOff>50800</xdr:colOff>
      <xdr:row>107</xdr:row>
      <xdr:rowOff>67183</xdr:rowOff>
    </xdr:to>
    <xdr:sp macro="" textlink="">
      <xdr:nvSpPr>
        <xdr:cNvPr id="421" name="フローチャート: 判断 420">
          <a:extLst>
            <a:ext uri="{FF2B5EF4-FFF2-40B4-BE49-F238E27FC236}">
              <a16:creationId xmlns:a16="http://schemas.microsoft.com/office/drawing/2014/main" id="{DA1AD6B0-D058-4454-BD4B-8C6556CBF151}"/>
            </a:ext>
          </a:extLst>
        </xdr:cNvPr>
        <xdr:cNvSpPr/>
      </xdr:nvSpPr>
      <xdr:spPr>
        <a:xfrm>
          <a:off x="9192260" y="179068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148082</xdr:rowOff>
    </xdr:from>
    <xdr:to>
      <xdr:col>50</xdr:col>
      <xdr:colOff>165100</xdr:colOff>
      <xdr:row>107</xdr:row>
      <xdr:rowOff>78232</xdr:rowOff>
    </xdr:to>
    <xdr:sp macro="" textlink="">
      <xdr:nvSpPr>
        <xdr:cNvPr id="422" name="フローチャート: 判断 421">
          <a:extLst>
            <a:ext uri="{FF2B5EF4-FFF2-40B4-BE49-F238E27FC236}">
              <a16:creationId xmlns:a16="http://schemas.microsoft.com/office/drawing/2014/main" id="{EF67E195-CC22-474F-A7E2-1B18FBF3DC70}"/>
            </a:ext>
          </a:extLst>
        </xdr:cNvPr>
        <xdr:cNvSpPr/>
      </xdr:nvSpPr>
      <xdr:spPr>
        <a:xfrm>
          <a:off x="8445500" y="179179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128651</xdr:rowOff>
    </xdr:from>
    <xdr:to>
      <xdr:col>46</xdr:col>
      <xdr:colOff>38100</xdr:colOff>
      <xdr:row>107</xdr:row>
      <xdr:rowOff>58801</xdr:rowOff>
    </xdr:to>
    <xdr:sp macro="" textlink="">
      <xdr:nvSpPr>
        <xdr:cNvPr id="423" name="フローチャート: 判断 422">
          <a:extLst>
            <a:ext uri="{FF2B5EF4-FFF2-40B4-BE49-F238E27FC236}">
              <a16:creationId xmlns:a16="http://schemas.microsoft.com/office/drawing/2014/main" id="{85942A9B-F0AB-4559-9C5A-0E8AC6F4408E}"/>
            </a:ext>
          </a:extLst>
        </xdr:cNvPr>
        <xdr:cNvSpPr/>
      </xdr:nvSpPr>
      <xdr:spPr>
        <a:xfrm>
          <a:off x="7670800" y="178984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164846</xdr:rowOff>
    </xdr:from>
    <xdr:to>
      <xdr:col>41</xdr:col>
      <xdr:colOff>101600</xdr:colOff>
      <xdr:row>107</xdr:row>
      <xdr:rowOff>94996</xdr:rowOff>
    </xdr:to>
    <xdr:sp macro="" textlink="">
      <xdr:nvSpPr>
        <xdr:cNvPr id="424" name="フローチャート: 判断 423">
          <a:extLst>
            <a:ext uri="{FF2B5EF4-FFF2-40B4-BE49-F238E27FC236}">
              <a16:creationId xmlns:a16="http://schemas.microsoft.com/office/drawing/2014/main" id="{B8899228-7B91-46E0-BAD9-6287DE720643}"/>
            </a:ext>
          </a:extLst>
        </xdr:cNvPr>
        <xdr:cNvSpPr/>
      </xdr:nvSpPr>
      <xdr:spPr>
        <a:xfrm>
          <a:off x="6873240" y="179346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166370</xdr:rowOff>
    </xdr:from>
    <xdr:to>
      <xdr:col>36</xdr:col>
      <xdr:colOff>165100</xdr:colOff>
      <xdr:row>107</xdr:row>
      <xdr:rowOff>96520</xdr:rowOff>
    </xdr:to>
    <xdr:sp macro="" textlink="">
      <xdr:nvSpPr>
        <xdr:cNvPr id="425" name="フローチャート: 判断 424">
          <a:extLst>
            <a:ext uri="{FF2B5EF4-FFF2-40B4-BE49-F238E27FC236}">
              <a16:creationId xmlns:a16="http://schemas.microsoft.com/office/drawing/2014/main" id="{4C7F1737-E6E5-4EBE-A3AE-ADDB0AEA16EA}"/>
            </a:ext>
          </a:extLst>
        </xdr:cNvPr>
        <xdr:cNvSpPr/>
      </xdr:nvSpPr>
      <xdr:spPr>
        <a:xfrm>
          <a:off x="6098540" y="17936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6" name="テキスト ボックス 425">
          <a:extLst>
            <a:ext uri="{FF2B5EF4-FFF2-40B4-BE49-F238E27FC236}">
              <a16:creationId xmlns:a16="http://schemas.microsoft.com/office/drawing/2014/main" id="{D11ECC24-7448-4D47-A63F-50D5B5CCF95C}"/>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7" name="テキスト ボックス 426">
          <a:extLst>
            <a:ext uri="{FF2B5EF4-FFF2-40B4-BE49-F238E27FC236}">
              <a16:creationId xmlns:a16="http://schemas.microsoft.com/office/drawing/2014/main" id="{15DDFD1F-2CDB-4D93-A1E1-EE056D993C0E}"/>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8" name="テキスト ボックス 427">
          <a:extLst>
            <a:ext uri="{FF2B5EF4-FFF2-40B4-BE49-F238E27FC236}">
              <a16:creationId xmlns:a16="http://schemas.microsoft.com/office/drawing/2014/main" id="{F88FD891-BFAD-4FF7-B2E0-4931EF5DEE6C}"/>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9" name="テキスト ボックス 428">
          <a:extLst>
            <a:ext uri="{FF2B5EF4-FFF2-40B4-BE49-F238E27FC236}">
              <a16:creationId xmlns:a16="http://schemas.microsoft.com/office/drawing/2014/main" id="{BC328B04-5F9D-4639-AE7D-CD57CCBD134F}"/>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0" name="テキスト ボックス 429">
          <a:extLst>
            <a:ext uri="{FF2B5EF4-FFF2-40B4-BE49-F238E27FC236}">
              <a16:creationId xmlns:a16="http://schemas.microsoft.com/office/drawing/2014/main" id="{95A957E8-68ED-4332-897C-CE2059A298AC}"/>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13208</xdr:rowOff>
    </xdr:from>
    <xdr:to>
      <xdr:col>55</xdr:col>
      <xdr:colOff>50800</xdr:colOff>
      <xdr:row>106</xdr:row>
      <xdr:rowOff>114808</xdr:rowOff>
    </xdr:to>
    <xdr:sp macro="" textlink="">
      <xdr:nvSpPr>
        <xdr:cNvPr id="431" name="楕円 430">
          <a:extLst>
            <a:ext uri="{FF2B5EF4-FFF2-40B4-BE49-F238E27FC236}">
              <a16:creationId xmlns:a16="http://schemas.microsoft.com/office/drawing/2014/main" id="{4B4A929F-38BC-427D-AAC3-7F669417537E}"/>
            </a:ext>
          </a:extLst>
        </xdr:cNvPr>
        <xdr:cNvSpPr/>
      </xdr:nvSpPr>
      <xdr:spPr>
        <a:xfrm>
          <a:off x="9192260" y="177830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36085</xdr:rowOff>
    </xdr:from>
    <xdr:ext cx="469744" cy="259045"/>
    <xdr:sp macro="" textlink="">
      <xdr:nvSpPr>
        <xdr:cNvPr id="432" name="【市民会館】&#10;一人当たり面積該当値テキスト">
          <a:extLst>
            <a:ext uri="{FF2B5EF4-FFF2-40B4-BE49-F238E27FC236}">
              <a16:creationId xmlns:a16="http://schemas.microsoft.com/office/drawing/2014/main" id="{AC649631-8462-4098-AF9A-528D7E81CB47}"/>
            </a:ext>
          </a:extLst>
        </xdr:cNvPr>
        <xdr:cNvSpPr txBox="1"/>
      </xdr:nvSpPr>
      <xdr:spPr>
        <a:xfrm>
          <a:off x="9258300" y="1763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107314</xdr:rowOff>
    </xdr:from>
    <xdr:to>
      <xdr:col>50</xdr:col>
      <xdr:colOff>165100</xdr:colOff>
      <xdr:row>106</xdr:row>
      <xdr:rowOff>37464</xdr:rowOff>
    </xdr:to>
    <xdr:sp macro="" textlink="">
      <xdr:nvSpPr>
        <xdr:cNvPr id="433" name="楕円 432">
          <a:extLst>
            <a:ext uri="{FF2B5EF4-FFF2-40B4-BE49-F238E27FC236}">
              <a16:creationId xmlns:a16="http://schemas.microsoft.com/office/drawing/2014/main" id="{8718394D-EEAB-41F4-91E6-49B29E1B1CBF}"/>
            </a:ext>
          </a:extLst>
        </xdr:cNvPr>
        <xdr:cNvSpPr/>
      </xdr:nvSpPr>
      <xdr:spPr>
        <a:xfrm>
          <a:off x="8445500" y="177095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158114</xdr:rowOff>
    </xdr:from>
    <xdr:to>
      <xdr:col>55</xdr:col>
      <xdr:colOff>0</xdr:colOff>
      <xdr:row>106</xdr:row>
      <xdr:rowOff>64008</xdr:rowOff>
    </xdr:to>
    <xdr:cxnSp macro="">
      <xdr:nvCxnSpPr>
        <xdr:cNvPr id="434" name="直線コネクタ 433">
          <a:extLst>
            <a:ext uri="{FF2B5EF4-FFF2-40B4-BE49-F238E27FC236}">
              <a16:creationId xmlns:a16="http://schemas.microsoft.com/office/drawing/2014/main" id="{ECABFA01-EA17-4386-B7B7-79E033AD0C1D}"/>
            </a:ext>
          </a:extLst>
        </xdr:cNvPr>
        <xdr:cNvCxnSpPr/>
      </xdr:nvCxnSpPr>
      <xdr:spPr>
        <a:xfrm>
          <a:off x="8496300" y="17760314"/>
          <a:ext cx="723900" cy="7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117602</xdr:rowOff>
    </xdr:from>
    <xdr:to>
      <xdr:col>46</xdr:col>
      <xdr:colOff>38100</xdr:colOff>
      <xdr:row>106</xdr:row>
      <xdr:rowOff>47752</xdr:rowOff>
    </xdr:to>
    <xdr:sp macro="" textlink="">
      <xdr:nvSpPr>
        <xdr:cNvPr id="435" name="楕円 434">
          <a:extLst>
            <a:ext uri="{FF2B5EF4-FFF2-40B4-BE49-F238E27FC236}">
              <a16:creationId xmlns:a16="http://schemas.microsoft.com/office/drawing/2014/main" id="{D11EEC1E-999D-49CB-BFFD-9D8059BDAFD5}"/>
            </a:ext>
          </a:extLst>
        </xdr:cNvPr>
        <xdr:cNvSpPr/>
      </xdr:nvSpPr>
      <xdr:spPr>
        <a:xfrm>
          <a:off x="7670800" y="177198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158114</xdr:rowOff>
    </xdr:from>
    <xdr:to>
      <xdr:col>50</xdr:col>
      <xdr:colOff>114300</xdr:colOff>
      <xdr:row>105</xdr:row>
      <xdr:rowOff>168402</xdr:rowOff>
    </xdr:to>
    <xdr:cxnSp macro="">
      <xdr:nvCxnSpPr>
        <xdr:cNvPr id="436" name="直線コネクタ 435">
          <a:extLst>
            <a:ext uri="{FF2B5EF4-FFF2-40B4-BE49-F238E27FC236}">
              <a16:creationId xmlns:a16="http://schemas.microsoft.com/office/drawing/2014/main" id="{B43813DC-4666-43F3-BA0B-EA90FBAA6793}"/>
            </a:ext>
          </a:extLst>
        </xdr:cNvPr>
        <xdr:cNvCxnSpPr/>
      </xdr:nvCxnSpPr>
      <xdr:spPr>
        <a:xfrm flipV="1">
          <a:off x="7713980" y="17760314"/>
          <a:ext cx="78232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69359</xdr:rowOff>
    </xdr:from>
    <xdr:ext cx="469744" cy="259045"/>
    <xdr:sp macro="" textlink="">
      <xdr:nvSpPr>
        <xdr:cNvPr id="437" name="n_1aveValue【市民会館】&#10;一人当たり面積">
          <a:extLst>
            <a:ext uri="{FF2B5EF4-FFF2-40B4-BE49-F238E27FC236}">
              <a16:creationId xmlns:a16="http://schemas.microsoft.com/office/drawing/2014/main" id="{0E29E515-A3CD-4B4E-937F-9BFA40835467}"/>
            </a:ext>
          </a:extLst>
        </xdr:cNvPr>
        <xdr:cNvSpPr txBox="1"/>
      </xdr:nvSpPr>
      <xdr:spPr>
        <a:xfrm>
          <a:off x="8271587" y="18006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49928</xdr:rowOff>
    </xdr:from>
    <xdr:ext cx="469744" cy="259045"/>
    <xdr:sp macro="" textlink="">
      <xdr:nvSpPr>
        <xdr:cNvPr id="438" name="n_2aveValue【市民会館】&#10;一人当たり面積">
          <a:extLst>
            <a:ext uri="{FF2B5EF4-FFF2-40B4-BE49-F238E27FC236}">
              <a16:creationId xmlns:a16="http://schemas.microsoft.com/office/drawing/2014/main" id="{8DBB8D37-1AD6-4CAE-9D2F-2E02D531B11B}"/>
            </a:ext>
          </a:extLst>
        </xdr:cNvPr>
        <xdr:cNvSpPr txBox="1"/>
      </xdr:nvSpPr>
      <xdr:spPr>
        <a:xfrm>
          <a:off x="7509587" y="17987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111523</xdr:rowOff>
    </xdr:from>
    <xdr:ext cx="469744" cy="259045"/>
    <xdr:sp macro="" textlink="">
      <xdr:nvSpPr>
        <xdr:cNvPr id="439" name="n_3aveValue【市民会館】&#10;一人当たり面積">
          <a:extLst>
            <a:ext uri="{FF2B5EF4-FFF2-40B4-BE49-F238E27FC236}">
              <a16:creationId xmlns:a16="http://schemas.microsoft.com/office/drawing/2014/main" id="{1A05E857-F209-4F2B-BAEF-FBF6CE3043AA}"/>
            </a:ext>
          </a:extLst>
        </xdr:cNvPr>
        <xdr:cNvSpPr txBox="1"/>
      </xdr:nvSpPr>
      <xdr:spPr>
        <a:xfrm>
          <a:off x="6712027" y="1771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113047</xdr:rowOff>
    </xdr:from>
    <xdr:ext cx="469744" cy="259045"/>
    <xdr:sp macro="" textlink="">
      <xdr:nvSpPr>
        <xdr:cNvPr id="440" name="n_4aveValue【市民会館】&#10;一人当たり面積">
          <a:extLst>
            <a:ext uri="{FF2B5EF4-FFF2-40B4-BE49-F238E27FC236}">
              <a16:creationId xmlns:a16="http://schemas.microsoft.com/office/drawing/2014/main" id="{F77F6957-7F8D-4E6C-92BA-734F36239C11}"/>
            </a:ext>
          </a:extLst>
        </xdr:cNvPr>
        <xdr:cNvSpPr txBox="1"/>
      </xdr:nvSpPr>
      <xdr:spPr>
        <a:xfrm>
          <a:off x="59373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53991</xdr:rowOff>
    </xdr:from>
    <xdr:ext cx="469744" cy="259045"/>
    <xdr:sp macro="" textlink="">
      <xdr:nvSpPr>
        <xdr:cNvPr id="441" name="n_1mainValue【市民会館】&#10;一人当たり面積">
          <a:extLst>
            <a:ext uri="{FF2B5EF4-FFF2-40B4-BE49-F238E27FC236}">
              <a16:creationId xmlns:a16="http://schemas.microsoft.com/office/drawing/2014/main" id="{BC4C2E49-57DF-443B-88B8-3AF384D7AD34}"/>
            </a:ext>
          </a:extLst>
        </xdr:cNvPr>
        <xdr:cNvSpPr txBox="1"/>
      </xdr:nvSpPr>
      <xdr:spPr>
        <a:xfrm>
          <a:off x="8271587" y="1748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64279</xdr:rowOff>
    </xdr:from>
    <xdr:ext cx="469744" cy="259045"/>
    <xdr:sp macro="" textlink="">
      <xdr:nvSpPr>
        <xdr:cNvPr id="442" name="n_2mainValue【市民会館】&#10;一人当たり面積">
          <a:extLst>
            <a:ext uri="{FF2B5EF4-FFF2-40B4-BE49-F238E27FC236}">
              <a16:creationId xmlns:a16="http://schemas.microsoft.com/office/drawing/2014/main" id="{40977054-65E2-4925-A8FE-EA4534745759}"/>
            </a:ext>
          </a:extLst>
        </xdr:cNvPr>
        <xdr:cNvSpPr txBox="1"/>
      </xdr:nvSpPr>
      <xdr:spPr>
        <a:xfrm>
          <a:off x="7509587" y="1749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3" name="正方形/長方形 442">
          <a:extLst>
            <a:ext uri="{FF2B5EF4-FFF2-40B4-BE49-F238E27FC236}">
              <a16:creationId xmlns:a16="http://schemas.microsoft.com/office/drawing/2014/main" id="{54FCB7E8-5008-4220-9237-2CEC3E9AB11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4" name="正方形/長方形 443">
          <a:extLst>
            <a:ext uri="{FF2B5EF4-FFF2-40B4-BE49-F238E27FC236}">
              <a16:creationId xmlns:a16="http://schemas.microsoft.com/office/drawing/2014/main" id="{E93A81D5-DB98-42BC-938F-3EC5036A26A8}"/>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5" name="正方形/長方形 444">
          <a:extLst>
            <a:ext uri="{FF2B5EF4-FFF2-40B4-BE49-F238E27FC236}">
              <a16:creationId xmlns:a16="http://schemas.microsoft.com/office/drawing/2014/main" id="{02C87191-1AF8-444D-8934-148129A64BF3}"/>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6" name="正方形/長方形 445">
          <a:extLst>
            <a:ext uri="{FF2B5EF4-FFF2-40B4-BE49-F238E27FC236}">
              <a16:creationId xmlns:a16="http://schemas.microsoft.com/office/drawing/2014/main" id="{02473182-F261-454C-BFE5-C7684E8A566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47" name="正方形/長方形 446">
          <a:extLst>
            <a:ext uri="{FF2B5EF4-FFF2-40B4-BE49-F238E27FC236}">
              <a16:creationId xmlns:a16="http://schemas.microsoft.com/office/drawing/2014/main" id="{D005B7E8-3D7A-4CE8-B7AA-3B74B6381BC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48" name="正方形/長方形 447">
          <a:extLst>
            <a:ext uri="{FF2B5EF4-FFF2-40B4-BE49-F238E27FC236}">
              <a16:creationId xmlns:a16="http://schemas.microsoft.com/office/drawing/2014/main" id="{D36818B6-C74C-42F9-8E4C-A7F1C124D0CF}"/>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49" name="正方形/長方形 448">
          <a:extLst>
            <a:ext uri="{FF2B5EF4-FFF2-40B4-BE49-F238E27FC236}">
              <a16:creationId xmlns:a16="http://schemas.microsoft.com/office/drawing/2014/main" id="{6D20893D-97AA-4E5D-9981-B800AE3E4C6C}"/>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0" name="正方形/長方形 449">
          <a:extLst>
            <a:ext uri="{FF2B5EF4-FFF2-40B4-BE49-F238E27FC236}">
              <a16:creationId xmlns:a16="http://schemas.microsoft.com/office/drawing/2014/main" id="{72AF57E8-9511-45B1-8775-121EC081385B}"/>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3664742F-4641-47E5-8F45-7F67A863113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EDD86340-72B8-41FC-8F15-D14E8B9C29DF}"/>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D56ECE57-7311-4D99-B09C-C07B0FA2CDB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AC98DB22-B558-4FDF-B16E-E5DA55CF4E9A}"/>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DF267F2A-236D-4B0B-BA70-78FC18BC22E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B5C79E76-51DD-40D9-AB0D-3B5844C905CE}"/>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44984EB9-EB66-4ED8-A1F3-940C6CF200E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BAC4A666-210F-4130-8709-99BCF46F53D5}"/>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59" name="正方形/長方形 458">
          <a:extLst>
            <a:ext uri="{FF2B5EF4-FFF2-40B4-BE49-F238E27FC236}">
              <a16:creationId xmlns:a16="http://schemas.microsoft.com/office/drawing/2014/main" id="{5519D11C-9E4D-41C0-88CA-B61B0769ED27}"/>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0" name="正方形/長方形 459">
          <a:extLst>
            <a:ext uri="{FF2B5EF4-FFF2-40B4-BE49-F238E27FC236}">
              <a16:creationId xmlns:a16="http://schemas.microsoft.com/office/drawing/2014/main" id="{56239C27-53FE-4C3D-801E-1EC2DB9B92D8}"/>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1" name="正方形/長方形 460">
          <a:extLst>
            <a:ext uri="{FF2B5EF4-FFF2-40B4-BE49-F238E27FC236}">
              <a16:creationId xmlns:a16="http://schemas.microsoft.com/office/drawing/2014/main" id="{EF7C16FA-848C-4A0B-8382-2EF4D712086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2" name="正方形/長方形 461">
          <a:extLst>
            <a:ext uri="{FF2B5EF4-FFF2-40B4-BE49-F238E27FC236}">
              <a16:creationId xmlns:a16="http://schemas.microsoft.com/office/drawing/2014/main" id="{6EB3AE49-03B1-421B-8B36-FD81C3C38745}"/>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3" name="正方形/長方形 462">
          <a:extLst>
            <a:ext uri="{FF2B5EF4-FFF2-40B4-BE49-F238E27FC236}">
              <a16:creationId xmlns:a16="http://schemas.microsoft.com/office/drawing/2014/main" id="{D48B991C-67DE-44B4-845C-79AC26E5C6F2}"/>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4" name="正方形/長方形 463">
          <a:extLst>
            <a:ext uri="{FF2B5EF4-FFF2-40B4-BE49-F238E27FC236}">
              <a16:creationId xmlns:a16="http://schemas.microsoft.com/office/drawing/2014/main" id="{E2D544EA-A96B-4C53-B65A-53E6EF60DDD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5" name="正方形/長方形 464">
          <a:extLst>
            <a:ext uri="{FF2B5EF4-FFF2-40B4-BE49-F238E27FC236}">
              <a16:creationId xmlns:a16="http://schemas.microsoft.com/office/drawing/2014/main" id="{B4B2E842-2180-451A-96B0-58083832DB63}"/>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6" name="正方形/長方形 465">
          <a:extLst>
            <a:ext uri="{FF2B5EF4-FFF2-40B4-BE49-F238E27FC236}">
              <a16:creationId xmlns:a16="http://schemas.microsoft.com/office/drawing/2014/main" id="{6463C678-BA1E-4FB9-BBC1-BCE791E321D5}"/>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67" name="正方形/長方形 466">
          <a:extLst>
            <a:ext uri="{FF2B5EF4-FFF2-40B4-BE49-F238E27FC236}">
              <a16:creationId xmlns:a16="http://schemas.microsoft.com/office/drawing/2014/main" id="{2BD13DFC-7A8F-40F3-8AB9-E920AEF7767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8" name="正方形/長方形 467">
          <a:extLst>
            <a:ext uri="{FF2B5EF4-FFF2-40B4-BE49-F238E27FC236}">
              <a16:creationId xmlns:a16="http://schemas.microsoft.com/office/drawing/2014/main" id="{57F5C4EE-B51A-45B4-A1A8-BF31D2E4550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9" name="正方形/長方形 468">
          <a:extLst>
            <a:ext uri="{FF2B5EF4-FFF2-40B4-BE49-F238E27FC236}">
              <a16:creationId xmlns:a16="http://schemas.microsoft.com/office/drawing/2014/main" id="{C3E85C52-11A6-4F73-AC44-A8A24C62737B}"/>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0" name="正方形/長方形 469">
          <a:extLst>
            <a:ext uri="{FF2B5EF4-FFF2-40B4-BE49-F238E27FC236}">
              <a16:creationId xmlns:a16="http://schemas.microsoft.com/office/drawing/2014/main" id="{7230FD80-3BAE-47D9-BD04-B81CF225FFD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1" name="正方形/長方形 470">
          <a:extLst>
            <a:ext uri="{FF2B5EF4-FFF2-40B4-BE49-F238E27FC236}">
              <a16:creationId xmlns:a16="http://schemas.microsoft.com/office/drawing/2014/main" id="{5D33443B-E912-4652-B4FF-6B459C96C9EB}"/>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2" name="正方形/長方形 471">
          <a:extLst>
            <a:ext uri="{FF2B5EF4-FFF2-40B4-BE49-F238E27FC236}">
              <a16:creationId xmlns:a16="http://schemas.microsoft.com/office/drawing/2014/main" id="{1CC3875B-DC1B-4385-AF60-13D90516C2C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3" name="正方形/長方形 472">
          <a:extLst>
            <a:ext uri="{FF2B5EF4-FFF2-40B4-BE49-F238E27FC236}">
              <a16:creationId xmlns:a16="http://schemas.microsoft.com/office/drawing/2014/main" id="{850EE43D-1E8C-43E5-BF7B-31163F886D4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4" name="正方形/長方形 473">
          <a:extLst>
            <a:ext uri="{FF2B5EF4-FFF2-40B4-BE49-F238E27FC236}">
              <a16:creationId xmlns:a16="http://schemas.microsoft.com/office/drawing/2014/main" id="{43EB5D66-DAD5-4862-89A6-CBA81F79424D}"/>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75" name="正方形/長方形 474">
          <a:extLst>
            <a:ext uri="{FF2B5EF4-FFF2-40B4-BE49-F238E27FC236}">
              <a16:creationId xmlns:a16="http://schemas.microsoft.com/office/drawing/2014/main" id="{AD67D604-C81F-4FAB-9BDF-E5FC1AB30912}"/>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76" name="正方形/長方形 475">
          <a:extLst>
            <a:ext uri="{FF2B5EF4-FFF2-40B4-BE49-F238E27FC236}">
              <a16:creationId xmlns:a16="http://schemas.microsoft.com/office/drawing/2014/main" id="{593FF893-CEBE-4CEF-9A9B-CF8B0ECC6131}"/>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77" name="正方形/長方形 476">
          <a:extLst>
            <a:ext uri="{FF2B5EF4-FFF2-40B4-BE49-F238E27FC236}">
              <a16:creationId xmlns:a16="http://schemas.microsoft.com/office/drawing/2014/main" id="{334A7F4D-CCDE-4FAE-B966-D31F85E1C1AC}"/>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8" name="正方形/長方形 477">
          <a:extLst>
            <a:ext uri="{FF2B5EF4-FFF2-40B4-BE49-F238E27FC236}">
              <a16:creationId xmlns:a16="http://schemas.microsoft.com/office/drawing/2014/main" id="{5DC2D14A-BE45-4702-97E1-F790CC4C464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9" name="正方形/長方形 478">
          <a:extLst>
            <a:ext uri="{FF2B5EF4-FFF2-40B4-BE49-F238E27FC236}">
              <a16:creationId xmlns:a16="http://schemas.microsoft.com/office/drawing/2014/main" id="{997F958B-3DA1-47B5-87E1-C236FBEE63EA}"/>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0" name="正方形/長方形 479">
          <a:extLst>
            <a:ext uri="{FF2B5EF4-FFF2-40B4-BE49-F238E27FC236}">
              <a16:creationId xmlns:a16="http://schemas.microsoft.com/office/drawing/2014/main" id="{51B4CB74-A2F1-4C88-AD65-761A6313487C}"/>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1" name="正方形/長方形 480">
          <a:extLst>
            <a:ext uri="{FF2B5EF4-FFF2-40B4-BE49-F238E27FC236}">
              <a16:creationId xmlns:a16="http://schemas.microsoft.com/office/drawing/2014/main" id="{D0E58205-70B8-4EEE-BEDD-1C211D36919C}"/>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82" name="正方形/長方形 481">
          <a:extLst>
            <a:ext uri="{FF2B5EF4-FFF2-40B4-BE49-F238E27FC236}">
              <a16:creationId xmlns:a16="http://schemas.microsoft.com/office/drawing/2014/main" id="{91807224-DAA1-42EF-B167-A956B6D97E3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83" name="テキスト ボックス 482">
          <a:extLst>
            <a:ext uri="{FF2B5EF4-FFF2-40B4-BE49-F238E27FC236}">
              <a16:creationId xmlns:a16="http://schemas.microsoft.com/office/drawing/2014/main" id="{2875F05D-DF1F-4BDA-B539-557E0FD7752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84" name="直線コネクタ 483">
          <a:extLst>
            <a:ext uri="{FF2B5EF4-FFF2-40B4-BE49-F238E27FC236}">
              <a16:creationId xmlns:a16="http://schemas.microsoft.com/office/drawing/2014/main" id="{86D58947-0179-4BEE-9B6B-D50425D85553}"/>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85" name="テキスト ボックス 484">
          <a:extLst>
            <a:ext uri="{FF2B5EF4-FFF2-40B4-BE49-F238E27FC236}">
              <a16:creationId xmlns:a16="http://schemas.microsoft.com/office/drawing/2014/main" id="{99C8D57C-0921-4C87-BBDA-74D65075E61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86" name="直線コネクタ 485">
          <a:extLst>
            <a:ext uri="{FF2B5EF4-FFF2-40B4-BE49-F238E27FC236}">
              <a16:creationId xmlns:a16="http://schemas.microsoft.com/office/drawing/2014/main" id="{C2C4D238-DDEC-4EC0-8284-D51A6FE2D25F}"/>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87" name="テキスト ボックス 486">
          <a:extLst>
            <a:ext uri="{FF2B5EF4-FFF2-40B4-BE49-F238E27FC236}">
              <a16:creationId xmlns:a16="http://schemas.microsoft.com/office/drawing/2014/main" id="{20DD0036-C8DC-4E18-9C3E-F3E271AB0CC1}"/>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88" name="直線コネクタ 487">
          <a:extLst>
            <a:ext uri="{FF2B5EF4-FFF2-40B4-BE49-F238E27FC236}">
              <a16:creationId xmlns:a16="http://schemas.microsoft.com/office/drawing/2014/main" id="{62C2ECC9-019E-46CB-8AC0-96D4285B554A}"/>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89" name="テキスト ボックス 488">
          <a:extLst>
            <a:ext uri="{FF2B5EF4-FFF2-40B4-BE49-F238E27FC236}">
              <a16:creationId xmlns:a16="http://schemas.microsoft.com/office/drawing/2014/main" id="{B32960FD-9132-4E4A-9318-6E48A60E1A91}"/>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90" name="直線コネクタ 489">
          <a:extLst>
            <a:ext uri="{FF2B5EF4-FFF2-40B4-BE49-F238E27FC236}">
              <a16:creationId xmlns:a16="http://schemas.microsoft.com/office/drawing/2014/main" id="{C63C0874-D61B-4779-B861-37C60D3B553C}"/>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91" name="テキスト ボックス 490">
          <a:extLst>
            <a:ext uri="{FF2B5EF4-FFF2-40B4-BE49-F238E27FC236}">
              <a16:creationId xmlns:a16="http://schemas.microsoft.com/office/drawing/2014/main" id="{D6767506-68B3-4684-89D4-D849B5B69BA1}"/>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92" name="直線コネクタ 491">
          <a:extLst>
            <a:ext uri="{FF2B5EF4-FFF2-40B4-BE49-F238E27FC236}">
              <a16:creationId xmlns:a16="http://schemas.microsoft.com/office/drawing/2014/main" id="{595B8C0A-1D3A-427C-BFD9-B74912A3CF1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93" name="テキスト ボックス 492">
          <a:extLst>
            <a:ext uri="{FF2B5EF4-FFF2-40B4-BE49-F238E27FC236}">
              <a16:creationId xmlns:a16="http://schemas.microsoft.com/office/drawing/2014/main" id="{0A839E78-3504-41DF-9567-346B5022FD3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94" name="直線コネクタ 493">
          <a:extLst>
            <a:ext uri="{FF2B5EF4-FFF2-40B4-BE49-F238E27FC236}">
              <a16:creationId xmlns:a16="http://schemas.microsoft.com/office/drawing/2014/main" id="{EF3907DE-FF8C-43A3-AFBE-AA5D1A44F1CB}"/>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495" name="テキスト ボックス 494">
          <a:extLst>
            <a:ext uri="{FF2B5EF4-FFF2-40B4-BE49-F238E27FC236}">
              <a16:creationId xmlns:a16="http://schemas.microsoft.com/office/drawing/2014/main" id="{E4400343-0CB2-46E0-AD38-939B4F1A8370}"/>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6" name="直線コネクタ 495">
          <a:extLst>
            <a:ext uri="{FF2B5EF4-FFF2-40B4-BE49-F238E27FC236}">
              <a16:creationId xmlns:a16="http://schemas.microsoft.com/office/drawing/2014/main" id="{11404F0A-761C-4A28-A9C9-684CA22CCE0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7" name="【消防施設】&#10;有形固定資産減価償却率グラフ枠">
          <a:extLst>
            <a:ext uri="{FF2B5EF4-FFF2-40B4-BE49-F238E27FC236}">
              <a16:creationId xmlns:a16="http://schemas.microsoft.com/office/drawing/2014/main" id="{9FEF9B39-25B7-4861-8771-267F6E95BA1E}"/>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498" name="直線コネクタ 497">
          <a:extLst>
            <a:ext uri="{FF2B5EF4-FFF2-40B4-BE49-F238E27FC236}">
              <a16:creationId xmlns:a16="http://schemas.microsoft.com/office/drawing/2014/main" id="{19590E6F-961D-4A4D-87D5-B9071F93FF9F}"/>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499" name="【消防施設】&#10;有形固定資産減価償却率最小値テキスト">
          <a:extLst>
            <a:ext uri="{FF2B5EF4-FFF2-40B4-BE49-F238E27FC236}">
              <a16:creationId xmlns:a16="http://schemas.microsoft.com/office/drawing/2014/main" id="{91E96495-66DF-4857-82C8-2E27EB9D0E2A}"/>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500" name="直線コネクタ 499">
          <a:extLst>
            <a:ext uri="{FF2B5EF4-FFF2-40B4-BE49-F238E27FC236}">
              <a16:creationId xmlns:a16="http://schemas.microsoft.com/office/drawing/2014/main" id="{0E79B9A3-9F73-4FA6-94B5-5DE5FDCACE30}"/>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501" name="【消防施設】&#10;有形固定資産減価償却率最大値テキスト">
          <a:extLst>
            <a:ext uri="{FF2B5EF4-FFF2-40B4-BE49-F238E27FC236}">
              <a16:creationId xmlns:a16="http://schemas.microsoft.com/office/drawing/2014/main" id="{CD7D84A6-0249-4387-8CE2-E2CFE27A7BC6}"/>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02" name="直線コネクタ 501">
          <a:extLst>
            <a:ext uri="{FF2B5EF4-FFF2-40B4-BE49-F238E27FC236}">
              <a16:creationId xmlns:a16="http://schemas.microsoft.com/office/drawing/2014/main" id="{A45B52C2-6405-46E2-882F-28EDE4CC198D}"/>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87647</xdr:rowOff>
    </xdr:from>
    <xdr:ext cx="405111" cy="259045"/>
    <xdr:sp macro="" textlink="">
      <xdr:nvSpPr>
        <xdr:cNvPr id="503" name="【消防施設】&#10;有形固定資産減価償却率平均値テキスト">
          <a:extLst>
            <a:ext uri="{FF2B5EF4-FFF2-40B4-BE49-F238E27FC236}">
              <a16:creationId xmlns:a16="http://schemas.microsoft.com/office/drawing/2014/main" id="{C9018BA1-2A0D-4F6C-8D31-0EBB2D6699A7}"/>
            </a:ext>
          </a:extLst>
        </xdr:cNvPr>
        <xdr:cNvSpPr txBox="1"/>
      </xdr:nvSpPr>
      <xdr:spPr>
        <a:xfrm>
          <a:off x="14414500" y="13666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504" name="フローチャート: 判断 503">
          <a:extLst>
            <a:ext uri="{FF2B5EF4-FFF2-40B4-BE49-F238E27FC236}">
              <a16:creationId xmlns:a16="http://schemas.microsoft.com/office/drawing/2014/main" id="{614FAC0A-EA54-4CED-B397-A7AB60772A07}"/>
            </a:ext>
          </a:extLst>
        </xdr:cNvPr>
        <xdr:cNvSpPr/>
      </xdr:nvSpPr>
      <xdr:spPr>
        <a:xfrm>
          <a:off x="14325600" y="136880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505" name="フローチャート: 判断 504">
          <a:extLst>
            <a:ext uri="{FF2B5EF4-FFF2-40B4-BE49-F238E27FC236}">
              <a16:creationId xmlns:a16="http://schemas.microsoft.com/office/drawing/2014/main" id="{A736F2EC-3C0A-40D8-82AA-DE423AA98C12}"/>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506" name="フローチャート: 判断 505">
          <a:extLst>
            <a:ext uri="{FF2B5EF4-FFF2-40B4-BE49-F238E27FC236}">
              <a16:creationId xmlns:a16="http://schemas.microsoft.com/office/drawing/2014/main" id="{D4A26A8F-9439-4869-8818-954DDCB1236E}"/>
            </a:ext>
          </a:extLst>
        </xdr:cNvPr>
        <xdr:cNvSpPr/>
      </xdr:nvSpPr>
      <xdr:spPr>
        <a:xfrm>
          <a:off x="12804140" y="13689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507" name="フローチャート: 判断 506">
          <a:extLst>
            <a:ext uri="{FF2B5EF4-FFF2-40B4-BE49-F238E27FC236}">
              <a16:creationId xmlns:a16="http://schemas.microsoft.com/office/drawing/2014/main" id="{607CB886-6B3F-4B8A-82FE-2306D6D8A7B4}"/>
            </a:ext>
          </a:extLst>
        </xdr:cNvPr>
        <xdr:cNvSpPr/>
      </xdr:nvSpPr>
      <xdr:spPr>
        <a:xfrm>
          <a:off x="12029440" y="137388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508" name="フローチャート: 判断 507">
          <a:extLst>
            <a:ext uri="{FF2B5EF4-FFF2-40B4-BE49-F238E27FC236}">
              <a16:creationId xmlns:a16="http://schemas.microsoft.com/office/drawing/2014/main" id="{DB524C7E-AFF4-4CB8-AAFD-04AE71829E77}"/>
            </a:ext>
          </a:extLst>
        </xdr:cNvPr>
        <xdr:cNvSpPr/>
      </xdr:nvSpPr>
      <xdr:spPr>
        <a:xfrm>
          <a:off x="11231880" y="1375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09" name="テキスト ボックス 508">
          <a:extLst>
            <a:ext uri="{FF2B5EF4-FFF2-40B4-BE49-F238E27FC236}">
              <a16:creationId xmlns:a16="http://schemas.microsoft.com/office/drawing/2014/main" id="{04EE8FCC-F381-4760-8C32-A89DF063886D}"/>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0" name="テキスト ボックス 509">
          <a:extLst>
            <a:ext uri="{FF2B5EF4-FFF2-40B4-BE49-F238E27FC236}">
              <a16:creationId xmlns:a16="http://schemas.microsoft.com/office/drawing/2014/main" id="{6A20ACBA-A774-41A3-B051-FAC0879A5AE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11" name="テキスト ボックス 510">
          <a:extLst>
            <a:ext uri="{FF2B5EF4-FFF2-40B4-BE49-F238E27FC236}">
              <a16:creationId xmlns:a16="http://schemas.microsoft.com/office/drawing/2014/main" id="{B51DE8ED-EF97-4524-ADF2-0EB50E939943}"/>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2" name="テキスト ボックス 511">
          <a:extLst>
            <a:ext uri="{FF2B5EF4-FFF2-40B4-BE49-F238E27FC236}">
              <a16:creationId xmlns:a16="http://schemas.microsoft.com/office/drawing/2014/main" id="{00E5FBF0-8B1C-4B8B-80B2-D6434DD655DA}"/>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3" name="テキスト ボックス 512">
          <a:extLst>
            <a:ext uri="{FF2B5EF4-FFF2-40B4-BE49-F238E27FC236}">
              <a16:creationId xmlns:a16="http://schemas.microsoft.com/office/drawing/2014/main" id="{A3C526D9-7F05-434A-968F-DAF4E5CBE64D}"/>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19050</xdr:rowOff>
    </xdr:from>
    <xdr:to>
      <xdr:col>85</xdr:col>
      <xdr:colOff>177800</xdr:colOff>
      <xdr:row>81</xdr:row>
      <xdr:rowOff>120650</xdr:rowOff>
    </xdr:to>
    <xdr:sp macro="" textlink="">
      <xdr:nvSpPr>
        <xdr:cNvPr id="514" name="楕円 513">
          <a:extLst>
            <a:ext uri="{FF2B5EF4-FFF2-40B4-BE49-F238E27FC236}">
              <a16:creationId xmlns:a16="http://schemas.microsoft.com/office/drawing/2014/main" id="{18A52EE7-D503-4C96-B0F3-6076A23771DC}"/>
            </a:ext>
          </a:extLst>
        </xdr:cNvPr>
        <xdr:cNvSpPr/>
      </xdr:nvSpPr>
      <xdr:spPr>
        <a:xfrm>
          <a:off x="14325600" y="135978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41927</xdr:rowOff>
    </xdr:from>
    <xdr:ext cx="405111" cy="259045"/>
    <xdr:sp macro="" textlink="">
      <xdr:nvSpPr>
        <xdr:cNvPr id="515" name="【消防施設】&#10;有形固定資産減価償却率該当値テキスト">
          <a:extLst>
            <a:ext uri="{FF2B5EF4-FFF2-40B4-BE49-F238E27FC236}">
              <a16:creationId xmlns:a16="http://schemas.microsoft.com/office/drawing/2014/main" id="{E4E849B8-4DAF-4AFE-A312-C159561AAE60}"/>
            </a:ext>
          </a:extLst>
        </xdr:cNvPr>
        <xdr:cNvSpPr txBox="1"/>
      </xdr:nvSpPr>
      <xdr:spPr>
        <a:xfrm>
          <a:off x="14414500" y="1345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118111</xdr:rowOff>
    </xdr:from>
    <xdr:to>
      <xdr:col>81</xdr:col>
      <xdr:colOff>101600</xdr:colOff>
      <xdr:row>81</xdr:row>
      <xdr:rowOff>48261</xdr:rowOff>
    </xdr:to>
    <xdr:sp macro="" textlink="">
      <xdr:nvSpPr>
        <xdr:cNvPr id="516" name="楕円 515">
          <a:extLst>
            <a:ext uri="{FF2B5EF4-FFF2-40B4-BE49-F238E27FC236}">
              <a16:creationId xmlns:a16="http://schemas.microsoft.com/office/drawing/2014/main" id="{6894CBBE-5719-4F68-AA59-027FA4862E5B}"/>
            </a:ext>
          </a:extLst>
        </xdr:cNvPr>
        <xdr:cNvSpPr/>
      </xdr:nvSpPr>
      <xdr:spPr>
        <a:xfrm>
          <a:off x="13578840" y="135293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168911</xdr:rowOff>
    </xdr:from>
    <xdr:to>
      <xdr:col>85</xdr:col>
      <xdr:colOff>127000</xdr:colOff>
      <xdr:row>81</xdr:row>
      <xdr:rowOff>69850</xdr:rowOff>
    </xdr:to>
    <xdr:cxnSp macro="">
      <xdr:nvCxnSpPr>
        <xdr:cNvPr id="517" name="直線コネクタ 516">
          <a:extLst>
            <a:ext uri="{FF2B5EF4-FFF2-40B4-BE49-F238E27FC236}">
              <a16:creationId xmlns:a16="http://schemas.microsoft.com/office/drawing/2014/main" id="{3259396C-0ACB-4CB5-B75C-0C02456B9896}"/>
            </a:ext>
          </a:extLst>
        </xdr:cNvPr>
        <xdr:cNvCxnSpPr/>
      </xdr:nvCxnSpPr>
      <xdr:spPr>
        <a:xfrm>
          <a:off x="13629640" y="13580111"/>
          <a:ext cx="74676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76200</xdr:rowOff>
    </xdr:from>
    <xdr:to>
      <xdr:col>76</xdr:col>
      <xdr:colOff>165100</xdr:colOff>
      <xdr:row>81</xdr:row>
      <xdr:rowOff>6350</xdr:rowOff>
    </xdr:to>
    <xdr:sp macro="" textlink="">
      <xdr:nvSpPr>
        <xdr:cNvPr id="518" name="楕円 517">
          <a:extLst>
            <a:ext uri="{FF2B5EF4-FFF2-40B4-BE49-F238E27FC236}">
              <a16:creationId xmlns:a16="http://schemas.microsoft.com/office/drawing/2014/main" id="{9590A16D-9E1F-42C2-BB3D-53C04EA0F9EF}"/>
            </a:ext>
          </a:extLst>
        </xdr:cNvPr>
        <xdr:cNvSpPr/>
      </xdr:nvSpPr>
      <xdr:spPr>
        <a:xfrm>
          <a:off x="12804140" y="13487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127000</xdr:rowOff>
    </xdr:from>
    <xdr:to>
      <xdr:col>81</xdr:col>
      <xdr:colOff>50800</xdr:colOff>
      <xdr:row>80</xdr:row>
      <xdr:rowOff>168911</xdr:rowOff>
    </xdr:to>
    <xdr:cxnSp macro="">
      <xdr:nvCxnSpPr>
        <xdr:cNvPr id="519" name="直線コネクタ 518">
          <a:extLst>
            <a:ext uri="{FF2B5EF4-FFF2-40B4-BE49-F238E27FC236}">
              <a16:creationId xmlns:a16="http://schemas.microsoft.com/office/drawing/2014/main" id="{14A0D76D-80A7-4B0E-BDE1-FB0F1F34A26F}"/>
            </a:ext>
          </a:extLst>
        </xdr:cNvPr>
        <xdr:cNvCxnSpPr/>
      </xdr:nvCxnSpPr>
      <xdr:spPr>
        <a:xfrm>
          <a:off x="12854940" y="13538200"/>
          <a:ext cx="7747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520" name="n_1aveValue【消防施設】&#10;有形固定資産減価償却率">
          <a:extLst>
            <a:ext uri="{FF2B5EF4-FFF2-40B4-BE49-F238E27FC236}">
              <a16:creationId xmlns:a16="http://schemas.microsoft.com/office/drawing/2014/main" id="{DB5B3934-1137-4663-8CFB-A71515ADEDAE}"/>
            </a:ext>
          </a:extLst>
        </xdr:cNvPr>
        <xdr:cNvSpPr txBox="1"/>
      </xdr:nvSpPr>
      <xdr:spPr>
        <a:xfrm>
          <a:off x="134372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31766</xdr:rowOff>
    </xdr:from>
    <xdr:ext cx="405111" cy="259045"/>
    <xdr:sp macro="" textlink="">
      <xdr:nvSpPr>
        <xdr:cNvPr id="521" name="n_2aveValue【消防施設】&#10;有形固定資産減価償却率">
          <a:extLst>
            <a:ext uri="{FF2B5EF4-FFF2-40B4-BE49-F238E27FC236}">
              <a16:creationId xmlns:a16="http://schemas.microsoft.com/office/drawing/2014/main" id="{71F5E8A3-B264-4911-A201-EFC3F5721AEF}"/>
            </a:ext>
          </a:extLst>
        </xdr:cNvPr>
        <xdr:cNvSpPr txBox="1"/>
      </xdr:nvSpPr>
      <xdr:spPr>
        <a:xfrm>
          <a:off x="12675244" y="1377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106697</xdr:rowOff>
    </xdr:from>
    <xdr:ext cx="405111" cy="259045"/>
    <xdr:sp macro="" textlink="">
      <xdr:nvSpPr>
        <xdr:cNvPr id="522" name="n_3aveValue【消防施設】&#10;有形固定資産減価償却率">
          <a:extLst>
            <a:ext uri="{FF2B5EF4-FFF2-40B4-BE49-F238E27FC236}">
              <a16:creationId xmlns:a16="http://schemas.microsoft.com/office/drawing/2014/main" id="{04ADFABF-B477-46BE-9C3A-2D546C370274}"/>
            </a:ext>
          </a:extLst>
        </xdr:cNvPr>
        <xdr:cNvSpPr txBox="1"/>
      </xdr:nvSpPr>
      <xdr:spPr>
        <a:xfrm>
          <a:off x="11900544" y="1351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121938</xdr:rowOff>
    </xdr:from>
    <xdr:ext cx="405111" cy="259045"/>
    <xdr:sp macro="" textlink="">
      <xdr:nvSpPr>
        <xdr:cNvPr id="523" name="n_4aveValue【消防施設】&#10;有形固定資産減価償却率">
          <a:extLst>
            <a:ext uri="{FF2B5EF4-FFF2-40B4-BE49-F238E27FC236}">
              <a16:creationId xmlns:a16="http://schemas.microsoft.com/office/drawing/2014/main" id="{C7B70913-4E57-4C28-A3BF-2CD89151F74E}"/>
            </a:ext>
          </a:extLst>
        </xdr:cNvPr>
        <xdr:cNvSpPr txBox="1"/>
      </xdr:nvSpPr>
      <xdr:spPr>
        <a:xfrm>
          <a:off x="1110298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64788</xdr:rowOff>
    </xdr:from>
    <xdr:ext cx="405111" cy="259045"/>
    <xdr:sp macro="" textlink="">
      <xdr:nvSpPr>
        <xdr:cNvPr id="524" name="n_1mainValue【消防施設】&#10;有形固定資産減価償却率">
          <a:extLst>
            <a:ext uri="{FF2B5EF4-FFF2-40B4-BE49-F238E27FC236}">
              <a16:creationId xmlns:a16="http://schemas.microsoft.com/office/drawing/2014/main" id="{83290CF6-EDE3-4E6D-AEFF-EBF82E44D075}"/>
            </a:ext>
          </a:extLst>
        </xdr:cNvPr>
        <xdr:cNvSpPr txBox="1"/>
      </xdr:nvSpPr>
      <xdr:spPr>
        <a:xfrm>
          <a:off x="13437244" y="133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22877</xdr:rowOff>
    </xdr:from>
    <xdr:ext cx="405111" cy="259045"/>
    <xdr:sp macro="" textlink="">
      <xdr:nvSpPr>
        <xdr:cNvPr id="525" name="n_2mainValue【消防施設】&#10;有形固定資産減価償却率">
          <a:extLst>
            <a:ext uri="{FF2B5EF4-FFF2-40B4-BE49-F238E27FC236}">
              <a16:creationId xmlns:a16="http://schemas.microsoft.com/office/drawing/2014/main" id="{1E980D4E-7EF4-4A81-9900-86E318A9B2AC}"/>
            </a:ext>
          </a:extLst>
        </xdr:cNvPr>
        <xdr:cNvSpPr txBox="1"/>
      </xdr:nvSpPr>
      <xdr:spPr>
        <a:xfrm>
          <a:off x="12675244" y="1326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26" name="正方形/長方形 525">
          <a:extLst>
            <a:ext uri="{FF2B5EF4-FFF2-40B4-BE49-F238E27FC236}">
              <a16:creationId xmlns:a16="http://schemas.microsoft.com/office/drawing/2014/main" id="{A9EA7032-8F2E-4B3C-93E6-5CFCC442BB5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7" name="正方形/長方形 526">
          <a:extLst>
            <a:ext uri="{FF2B5EF4-FFF2-40B4-BE49-F238E27FC236}">
              <a16:creationId xmlns:a16="http://schemas.microsoft.com/office/drawing/2014/main" id="{2B4B3687-168F-4516-A9B6-01B61E3FF118}"/>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28" name="正方形/長方形 527">
          <a:extLst>
            <a:ext uri="{FF2B5EF4-FFF2-40B4-BE49-F238E27FC236}">
              <a16:creationId xmlns:a16="http://schemas.microsoft.com/office/drawing/2014/main" id="{D806FC12-5B38-4174-89FD-5713EBA5F60A}"/>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29" name="正方形/長方形 528">
          <a:extLst>
            <a:ext uri="{FF2B5EF4-FFF2-40B4-BE49-F238E27FC236}">
              <a16:creationId xmlns:a16="http://schemas.microsoft.com/office/drawing/2014/main" id="{833B0ED1-5242-4089-BB67-6A53B312558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0" name="正方形/長方形 529">
          <a:extLst>
            <a:ext uri="{FF2B5EF4-FFF2-40B4-BE49-F238E27FC236}">
              <a16:creationId xmlns:a16="http://schemas.microsoft.com/office/drawing/2014/main" id="{AFB0F5E0-8525-4865-A283-0804EE854D7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1" name="正方形/長方形 530">
          <a:extLst>
            <a:ext uri="{FF2B5EF4-FFF2-40B4-BE49-F238E27FC236}">
              <a16:creationId xmlns:a16="http://schemas.microsoft.com/office/drawing/2014/main" id="{5DE431C0-D46B-428D-A847-4B147687FBFF}"/>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2" name="正方形/長方形 531">
          <a:extLst>
            <a:ext uri="{FF2B5EF4-FFF2-40B4-BE49-F238E27FC236}">
              <a16:creationId xmlns:a16="http://schemas.microsoft.com/office/drawing/2014/main" id="{4A1C93CB-31AF-4F2E-B0C1-10DAD01186D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3" name="正方形/長方形 532">
          <a:extLst>
            <a:ext uri="{FF2B5EF4-FFF2-40B4-BE49-F238E27FC236}">
              <a16:creationId xmlns:a16="http://schemas.microsoft.com/office/drawing/2014/main" id="{E2609D51-1414-4D5E-B4D1-C10179FDB1E5}"/>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34" name="テキスト ボックス 533">
          <a:extLst>
            <a:ext uri="{FF2B5EF4-FFF2-40B4-BE49-F238E27FC236}">
              <a16:creationId xmlns:a16="http://schemas.microsoft.com/office/drawing/2014/main" id="{E358B1F8-F882-46D5-8490-3879238E08AA}"/>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35" name="直線コネクタ 534">
          <a:extLst>
            <a:ext uri="{FF2B5EF4-FFF2-40B4-BE49-F238E27FC236}">
              <a16:creationId xmlns:a16="http://schemas.microsoft.com/office/drawing/2014/main" id="{2CE29C29-ACFB-413A-AA59-F169A86B1FD4}"/>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36" name="直線コネクタ 535">
          <a:extLst>
            <a:ext uri="{FF2B5EF4-FFF2-40B4-BE49-F238E27FC236}">
              <a16:creationId xmlns:a16="http://schemas.microsoft.com/office/drawing/2014/main" id="{84B81CD4-6328-4711-A2ED-586DE6266835}"/>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37" name="テキスト ボックス 536">
          <a:extLst>
            <a:ext uri="{FF2B5EF4-FFF2-40B4-BE49-F238E27FC236}">
              <a16:creationId xmlns:a16="http://schemas.microsoft.com/office/drawing/2014/main" id="{7641CC97-5B07-48EF-9A10-FE86CEF3B9DB}"/>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38" name="直線コネクタ 537">
          <a:extLst>
            <a:ext uri="{FF2B5EF4-FFF2-40B4-BE49-F238E27FC236}">
              <a16:creationId xmlns:a16="http://schemas.microsoft.com/office/drawing/2014/main" id="{1C804D15-C047-4A94-9F46-367320849CE3}"/>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39" name="テキスト ボックス 538">
          <a:extLst>
            <a:ext uri="{FF2B5EF4-FFF2-40B4-BE49-F238E27FC236}">
              <a16:creationId xmlns:a16="http://schemas.microsoft.com/office/drawing/2014/main" id="{4154F15B-6407-4E7E-B2CA-95B4A69A2027}"/>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40" name="直線コネクタ 539">
          <a:extLst>
            <a:ext uri="{FF2B5EF4-FFF2-40B4-BE49-F238E27FC236}">
              <a16:creationId xmlns:a16="http://schemas.microsoft.com/office/drawing/2014/main" id="{9CA23C57-FAEB-4FF5-A445-C5CB4A81C5C6}"/>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41" name="テキスト ボックス 540">
          <a:extLst>
            <a:ext uri="{FF2B5EF4-FFF2-40B4-BE49-F238E27FC236}">
              <a16:creationId xmlns:a16="http://schemas.microsoft.com/office/drawing/2014/main" id="{36F83254-C3F5-49DE-A6D1-BBF4439E0FB7}"/>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42" name="直線コネクタ 541">
          <a:extLst>
            <a:ext uri="{FF2B5EF4-FFF2-40B4-BE49-F238E27FC236}">
              <a16:creationId xmlns:a16="http://schemas.microsoft.com/office/drawing/2014/main" id="{5C97D2D4-3020-43F5-864B-F71B3F031CB5}"/>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43" name="テキスト ボックス 542">
          <a:extLst>
            <a:ext uri="{FF2B5EF4-FFF2-40B4-BE49-F238E27FC236}">
              <a16:creationId xmlns:a16="http://schemas.microsoft.com/office/drawing/2014/main" id="{105900A3-D040-45AB-BCEB-71CCCD1C81E8}"/>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44" name="直線コネクタ 543">
          <a:extLst>
            <a:ext uri="{FF2B5EF4-FFF2-40B4-BE49-F238E27FC236}">
              <a16:creationId xmlns:a16="http://schemas.microsoft.com/office/drawing/2014/main" id="{B14A79BD-682C-457C-8860-C198E289F222}"/>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45" name="テキスト ボックス 544">
          <a:extLst>
            <a:ext uri="{FF2B5EF4-FFF2-40B4-BE49-F238E27FC236}">
              <a16:creationId xmlns:a16="http://schemas.microsoft.com/office/drawing/2014/main" id="{1F3C5298-4B63-4109-A5B0-2FE799EE36FB}"/>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46" name="直線コネクタ 545">
          <a:extLst>
            <a:ext uri="{FF2B5EF4-FFF2-40B4-BE49-F238E27FC236}">
              <a16:creationId xmlns:a16="http://schemas.microsoft.com/office/drawing/2014/main" id="{FB112779-B9D0-4AD7-A10D-B849A00580B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47" name="テキスト ボックス 546">
          <a:extLst>
            <a:ext uri="{FF2B5EF4-FFF2-40B4-BE49-F238E27FC236}">
              <a16:creationId xmlns:a16="http://schemas.microsoft.com/office/drawing/2014/main" id="{CBF8F6BD-1340-4F0A-BE66-40FAC154C323}"/>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48" name="【消防施設】&#10;一人当たり面積グラフ枠">
          <a:extLst>
            <a:ext uri="{FF2B5EF4-FFF2-40B4-BE49-F238E27FC236}">
              <a16:creationId xmlns:a16="http://schemas.microsoft.com/office/drawing/2014/main" id="{381E887A-16F1-4620-B90B-84F2E279AF8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549" name="直線コネクタ 548">
          <a:extLst>
            <a:ext uri="{FF2B5EF4-FFF2-40B4-BE49-F238E27FC236}">
              <a16:creationId xmlns:a16="http://schemas.microsoft.com/office/drawing/2014/main" id="{BAE2F7A9-E6EB-44FA-A6CD-6F0FA67EBDF0}"/>
            </a:ext>
          </a:extLst>
        </xdr:cNvPr>
        <xdr:cNvCxnSpPr/>
      </xdr:nvCxnSpPr>
      <xdr:spPr>
        <a:xfrm flipV="1">
          <a:off x="19509104" y="12960858"/>
          <a:ext cx="0" cy="1563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550" name="【消防施設】&#10;一人当たり面積最小値テキスト">
          <a:extLst>
            <a:ext uri="{FF2B5EF4-FFF2-40B4-BE49-F238E27FC236}">
              <a16:creationId xmlns:a16="http://schemas.microsoft.com/office/drawing/2014/main" id="{DAFC3DD7-F9FE-48E5-B7F3-543036429066}"/>
            </a:ext>
          </a:extLst>
        </xdr:cNvPr>
        <xdr:cNvSpPr txBox="1"/>
      </xdr:nvSpPr>
      <xdr:spPr>
        <a:xfrm>
          <a:off x="19547840" y="145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551" name="直線コネクタ 550">
          <a:extLst>
            <a:ext uri="{FF2B5EF4-FFF2-40B4-BE49-F238E27FC236}">
              <a16:creationId xmlns:a16="http://schemas.microsoft.com/office/drawing/2014/main" id="{5F9C4954-CB1E-4431-AEAE-254F4665B775}"/>
            </a:ext>
          </a:extLst>
        </xdr:cNvPr>
        <xdr:cNvCxnSpPr/>
      </xdr:nvCxnSpPr>
      <xdr:spPr>
        <a:xfrm>
          <a:off x="19443700" y="145241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552" name="【消防施設】&#10;一人当たり面積最大値テキスト">
          <a:extLst>
            <a:ext uri="{FF2B5EF4-FFF2-40B4-BE49-F238E27FC236}">
              <a16:creationId xmlns:a16="http://schemas.microsoft.com/office/drawing/2014/main" id="{D69A7155-05B7-4F47-83F2-23B6C5747ECE}"/>
            </a:ext>
          </a:extLst>
        </xdr:cNvPr>
        <xdr:cNvSpPr txBox="1"/>
      </xdr:nvSpPr>
      <xdr:spPr>
        <a:xfrm>
          <a:off x="19547840" y="12743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553" name="直線コネクタ 552">
          <a:extLst>
            <a:ext uri="{FF2B5EF4-FFF2-40B4-BE49-F238E27FC236}">
              <a16:creationId xmlns:a16="http://schemas.microsoft.com/office/drawing/2014/main" id="{CE6B1694-90F6-4DF3-AF19-B49632C419CB}"/>
            </a:ext>
          </a:extLst>
        </xdr:cNvPr>
        <xdr:cNvCxnSpPr/>
      </xdr:nvCxnSpPr>
      <xdr:spPr>
        <a:xfrm>
          <a:off x="19443700" y="129608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140479</xdr:rowOff>
    </xdr:from>
    <xdr:ext cx="469744" cy="259045"/>
    <xdr:sp macro="" textlink="">
      <xdr:nvSpPr>
        <xdr:cNvPr id="554" name="【消防施設】&#10;一人当たり面積平均値テキスト">
          <a:extLst>
            <a:ext uri="{FF2B5EF4-FFF2-40B4-BE49-F238E27FC236}">
              <a16:creationId xmlns:a16="http://schemas.microsoft.com/office/drawing/2014/main" id="{239ACEF6-C8D6-4972-A34E-EFD15DC90C44}"/>
            </a:ext>
          </a:extLst>
        </xdr:cNvPr>
        <xdr:cNvSpPr txBox="1"/>
      </xdr:nvSpPr>
      <xdr:spPr>
        <a:xfrm>
          <a:off x="19547840" y="1422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555" name="フローチャート: 判断 554">
          <a:extLst>
            <a:ext uri="{FF2B5EF4-FFF2-40B4-BE49-F238E27FC236}">
              <a16:creationId xmlns:a16="http://schemas.microsoft.com/office/drawing/2014/main" id="{17E92FE1-CD39-4D41-981E-897C75F01598}"/>
            </a:ext>
          </a:extLst>
        </xdr:cNvPr>
        <xdr:cNvSpPr/>
      </xdr:nvSpPr>
      <xdr:spPr>
        <a:xfrm>
          <a:off x="1945894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556" name="フローチャート: 判断 555">
          <a:extLst>
            <a:ext uri="{FF2B5EF4-FFF2-40B4-BE49-F238E27FC236}">
              <a16:creationId xmlns:a16="http://schemas.microsoft.com/office/drawing/2014/main" id="{E150707A-35FE-46EC-8625-5D1674265F9B}"/>
            </a:ext>
          </a:extLst>
        </xdr:cNvPr>
        <xdr:cNvSpPr/>
      </xdr:nvSpPr>
      <xdr:spPr>
        <a:xfrm>
          <a:off x="18735040" y="143738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557" name="フローチャート: 判断 556">
          <a:extLst>
            <a:ext uri="{FF2B5EF4-FFF2-40B4-BE49-F238E27FC236}">
              <a16:creationId xmlns:a16="http://schemas.microsoft.com/office/drawing/2014/main" id="{9056F0A3-63E6-4063-8391-988197F9BF9F}"/>
            </a:ext>
          </a:extLst>
        </xdr:cNvPr>
        <xdr:cNvSpPr/>
      </xdr:nvSpPr>
      <xdr:spPr>
        <a:xfrm>
          <a:off x="17937480" y="143235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558" name="フローチャート: 判断 557">
          <a:extLst>
            <a:ext uri="{FF2B5EF4-FFF2-40B4-BE49-F238E27FC236}">
              <a16:creationId xmlns:a16="http://schemas.microsoft.com/office/drawing/2014/main" id="{9DFFD0F9-3F74-4115-9E31-BC12262B466E}"/>
            </a:ext>
          </a:extLst>
        </xdr:cNvPr>
        <xdr:cNvSpPr/>
      </xdr:nvSpPr>
      <xdr:spPr>
        <a:xfrm>
          <a:off x="1716278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109982</xdr:rowOff>
    </xdr:from>
    <xdr:to>
      <xdr:col>98</xdr:col>
      <xdr:colOff>38100</xdr:colOff>
      <xdr:row>86</xdr:row>
      <xdr:rowOff>40132</xdr:rowOff>
    </xdr:to>
    <xdr:sp macro="" textlink="">
      <xdr:nvSpPr>
        <xdr:cNvPr id="559" name="フローチャート: 判断 558">
          <a:extLst>
            <a:ext uri="{FF2B5EF4-FFF2-40B4-BE49-F238E27FC236}">
              <a16:creationId xmlns:a16="http://schemas.microsoft.com/office/drawing/2014/main" id="{87972990-DA22-4B42-B685-7A25D50A3E13}"/>
            </a:ext>
          </a:extLst>
        </xdr:cNvPr>
        <xdr:cNvSpPr/>
      </xdr:nvSpPr>
      <xdr:spPr>
        <a:xfrm>
          <a:off x="16388080" y="143593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88222C02-EA38-4D5E-BDA6-0765848F641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4EDF5E1D-6DC8-46E8-94CE-D494C5CFD835}"/>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F1A9D437-26E9-466B-83CC-C11426E86A4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1522B570-51FA-42D8-9B94-30324AE3AD0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D36BA53D-F9E6-4C7E-B1F4-BDC21E7191E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139319</xdr:rowOff>
    </xdr:from>
    <xdr:to>
      <xdr:col>116</xdr:col>
      <xdr:colOff>114300</xdr:colOff>
      <xdr:row>86</xdr:row>
      <xdr:rowOff>69469</xdr:rowOff>
    </xdr:to>
    <xdr:sp macro="" textlink="">
      <xdr:nvSpPr>
        <xdr:cNvPr id="565" name="楕円 564">
          <a:extLst>
            <a:ext uri="{FF2B5EF4-FFF2-40B4-BE49-F238E27FC236}">
              <a16:creationId xmlns:a16="http://schemas.microsoft.com/office/drawing/2014/main" id="{9CA044BE-51A7-4B13-9273-978B2490A3F8}"/>
            </a:ext>
          </a:extLst>
        </xdr:cNvPr>
        <xdr:cNvSpPr/>
      </xdr:nvSpPr>
      <xdr:spPr>
        <a:xfrm>
          <a:off x="19458940" y="143887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96029</xdr:rowOff>
    </xdr:from>
    <xdr:ext cx="469744" cy="259045"/>
    <xdr:sp macro="" textlink="">
      <xdr:nvSpPr>
        <xdr:cNvPr id="566" name="【消防施設】&#10;一人当たり面積該当値テキスト">
          <a:extLst>
            <a:ext uri="{FF2B5EF4-FFF2-40B4-BE49-F238E27FC236}">
              <a16:creationId xmlns:a16="http://schemas.microsoft.com/office/drawing/2014/main" id="{5AC590F8-2A27-4507-B6D4-D590516DE60C}"/>
            </a:ext>
          </a:extLst>
        </xdr:cNvPr>
        <xdr:cNvSpPr txBox="1"/>
      </xdr:nvSpPr>
      <xdr:spPr>
        <a:xfrm>
          <a:off x="19547840" y="14345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163703</xdr:rowOff>
    </xdr:from>
    <xdr:to>
      <xdr:col>112</xdr:col>
      <xdr:colOff>38100</xdr:colOff>
      <xdr:row>85</xdr:row>
      <xdr:rowOff>93853</xdr:rowOff>
    </xdr:to>
    <xdr:sp macro="" textlink="">
      <xdr:nvSpPr>
        <xdr:cNvPr id="567" name="楕円 566">
          <a:extLst>
            <a:ext uri="{FF2B5EF4-FFF2-40B4-BE49-F238E27FC236}">
              <a16:creationId xmlns:a16="http://schemas.microsoft.com/office/drawing/2014/main" id="{941083D4-2C74-4DED-A79A-55F9099E042A}"/>
            </a:ext>
          </a:extLst>
        </xdr:cNvPr>
        <xdr:cNvSpPr/>
      </xdr:nvSpPr>
      <xdr:spPr>
        <a:xfrm>
          <a:off x="18735040" y="142454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43053</xdr:rowOff>
    </xdr:from>
    <xdr:to>
      <xdr:col>116</xdr:col>
      <xdr:colOff>63500</xdr:colOff>
      <xdr:row>86</xdr:row>
      <xdr:rowOff>18669</xdr:rowOff>
    </xdr:to>
    <xdr:cxnSp macro="">
      <xdr:nvCxnSpPr>
        <xdr:cNvPr id="568" name="直線コネクタ 567">
          <a:extLst>
            <a:ext uri="{FF2B5EF4-FFF2-40B4-BE49-F238E27FC236}">
              <a16:creationId xmlns:a16="http://schemas.microsoft.com/office/drawing/2014/main" id="{E88C6352-DFDB-44FE-83DD-B19481FFB8A7}"/>
            </a:ext>
          </a:extLst>
        </xdr:cNvPr>
        <xdr:cNvCxnSpPr/>
      </xdr:nvCxnSpPr>
      <xdr:spPr>
        <a:xfrm>
          <a:off x="18778220" y="14292453"/>
          <a:ext cx="731520" cy="14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168656</xdr:rowOff>
    </xdr:from>
    <xdr:to>
      <xdr:col>107</xdr:col>
      <xdr:colOff>101600</xdr:colOff>
      <xdr:row>85</xdr:row>
      <xdr:rowOff>98806</xdr:rowOff>
    </xdr:to>
    <xdr:sp macro="" textlink="">
      <xdr:nvSpPr>
        <xdr:cNvPr id="569" name="楕円 568">
          <a:extLst>
            <a:ext uri="{FF2B5EF4-FFF2-40B4-BE49-F238E27FC236}">
              <a16:creationId xmlns:a16="http://schemas.microsoft.com/office/drawing/2014/main" id="{F4C65045-6745-4601-B59F-7A068DA39138}"/>
            </a:ext>
          </a:extLst>
        </xdr:cNvPr>
        <xdr:cNvSpPr/>
      </xdr:nvSpPr>
      <xdr:spPr>
        <a:xfrm>
          <a:off x="17937480" y="142504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43053</xdr:rowOff>
    </xdr:from>
    <xdr:to>
      <xdr:col>111</xdr:col>
      <xdr:colOff>177800</xdr:colOff>
      <xdr:row>85</xdr:row>
      <xdr:rowOff>48006</xdr:rowOff>
    </xdr:to>
    <xdr:cxnSp macro="">
      <xdr:nvCxnSpPr>
        <xdr:cNvPr id="570" name="直線コネクタ 569">
          <a:extLst>
            <a:ext uri="{FF2B5EF4-FFF2-40B4-BE49-F238E27FC236}">
              <a16:creationId xmlns:a16="http://schemas.microsoft.com/office/drawing/2014/main" id="{DAE38ED3-7AF0-42FA-99C0-89CB5D0C9A05}"/>
            </a:ext>
          </a:extLst>
        </xdr:cNvPr>
        <xdr:cNvCxnSpPr/>
      </xdr:nvCxnSpPr>
      <xdr:spPr>
        <a:xfrm flipV="1">
          <a:off x="17988280" y="14292453"/>
          <a:ext cx="78994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45738</xdr:rowOff>
    </xdr:from>
    <xdr:ext cx="469744" cy="259045"/>
    <xdr:sp macro="" textlink="">
      <xdr:nvSpPr>
        <xdr:cNvPr id="571" name="n_1aveValue【消防施設】&#10;一人当たり面積">
          <a:extLst>
            <a:ext uri="{FF2B5EF4-FFF2-40B4-BE49-F238E27FC236}">
              <a16:creationId xmlns:a16="http://schemas.microsoft.com/office/drawing/2014/main" id="{1DD401AC-1043-4400-9DB4-A9D75B2CCC4D}"/>
            </a:ext>
          </a:extLst>
        </xdr:cNvPr>
        <xdr:cNvSpPr txBox="1"/>
      </xdr:nvSpPr>
      <xdr:spPr>
        <a:xfrm>
          <a:off x="18561127" y="1446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166895</xdr:rowOff>
    </xdr:from>
    <xdr:ext cx="469744" cy="259045"/>
    <xdr:sp macro="" textlink="">
      <xdr:nvSpPr>
        <xdr:cNvPr id="572" name="n_2aveValue【消防施設】&#10;一人当たり面積">
          <a:extLst>
            <a:ext uri="{FF2B5EF4-FFF2-40B4-BE49-F238E27FC236}">
              <a16:creationId xmlns:a16="http://schemas.microsoft.com/office/drawing/2014/main" id="{B0481C08-A748-4697-B9F2-4F9F31DA9C10}"/>
            </a:ext>
          </a:extLst>
        </xdr:cNvPr>
        <xdr:cNvSpPr txBox="1"/>
      </xdr:nvSpPr>
      <xdr:spPr>
        <a:xfrm>
          <a:off x="17776267" y="1441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64279</xdr:rowOff>
    </xdr:from>
    <xdr:ext cx="469744" cy="259045"/>
    <xdr:sp macro="" textlink="">
      <xdr:nvSpPr>
        <xdr:cNvPr id="573" name="n_3aveValue【消防施設】&#10;一人当たり面積">
          <a:extLst>
            <a:ext uri="{FF2B5EF4-FFF2-40B4-BE49-F238E27FC236}">
              <a16:creationId xmlns:a16="http://schemas.microsoft.com/office/drawing/2014/main" id="{D139D4A4-C5D9-40A9-A627-70EF410E4328}"/>
            </a:ext>
          </a:extLst>
        </xdr:cNvPr>
        <xdr:cNvSpPr txBox="1"/>
      </xdr:nvSpPr>
      <xdr:spPr>
        <a:xfrm>
          <a:off x="17001567" y="1414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56659</xdr:rowOff>
    </xdr:from>
    <xdr:ext cx="469744" cy="259045"/>
    <xdr:sp macro="" textlink="">
      <xdr:nvSpPr>
        <xdr:cNvPr id="574" name="n_4aveValue【消防施設】&#10;一人当たり面積">
          <a:extLst>
            <a:ext uri="{FF2B5EF4-FFF2-40B4-BE49-F238E27FC236}">
              <a16:creationId xmlns:a16="http://schemas.microsoft.com/office/drawing/2014/main" id="{D58F9E0E-E67B-4B95-B568-DC4D3D5ABBAF}"/>
            </a:ext>
          </a:extLst>
        </xdr:cNvPr>
        <xdr:cNvSpPr txBox="1"/>
      </xdr:nvSpPr>
      <xdr:spPr>
        <a:xfrm>
          <a:off x="16226867" y="1413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110380</xdr:rowOff>
    </xdr:from>
    <xdr:ext cx="469744" cy="259045"/>
    <xdr:sp macro="" textlink="">
      <xdr:nvSpPr>
        <xdr:cNvPr id="575" name="n_1mainValue【消防施設】&#10;一人当たり面積">
          <a:extLst>
            <a:ext uri="{FF2B5EF4-FFF2-40B4-BE49-F238E27FC236}">
              <a16:creationId xmlns:a16="http://schemas.microsoft.com/office/drawing/2014/main" id="{D47B5A47-1DF5-43FA-8527-98DEB899D24D}"/>
            </a:ext>
          </a:extLst>
        </xdr:cNvPr>
        <xdr:cNvSpPr txBox="1"/>
      </xdr:nvSpPr>
      <xdr:spPr>
        <a:xfrm>
          <a:off x="18561127" y="1402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115333</xdr:rowOff>
    </xdr:from>
    <xdr:ext cx="469744" cy="259045"/>
    <xdr:sp macro="" textlink="">
      <xdr:nvSpPr>
        <xdr:cNvPr id="576" name="n_2mainValue【消防施設】&#10;一人当たり面積">
          <a:extLst>
            <a:ext uri="{FF2B5EF4-FFF2-40B4-BE49-F238E27FC236}">
              <a16:creationId xmlns:a16="http://schemas.microsoft.com/office/drawing/2014/main" id="{FEFE92D1-22AA-4F14-A349-56325291B052}"/>
            </a:ext>
          </a:extLst>
        </xdr:cNvPr>
        <xdr:cNvSpPr txBox="1"/>
      </xdr:nvSpPr>
      <xdr:spPr>
        <a:xfrm>
          <a:off x="17776267" y="1402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77" name="正方形/長方形 576">
          <a:extLst>
            <a:ext uri="{FF2B5EF4-FFF2-40B4-BE49-F238E27FC236}">
              <a16:creationId xmlns:a16="http://schemas.microsoft.com/office/drawing/2014/main" id="{5B7788BF-8732-48E5-AA38-E3265C7A0AE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8" name="正方形/長方形 577">
          <a:extLst>
            <a:ext uri="{FF2B5EF4-FFF2-40B4-BE49-F238E27FC236}">
              <a16:creationId xmlns:a16="http://schemas.microsoft.com/office/drawing/2014/main" id="{014D4D9A-D6F2-4F19-8385-DAD339D1587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9" name="正方形/長方形 578">
          <a:extLst>
            <a:ext uri="{FF2B5EF4-FFF2-40B4-BE49-F238E27FC236}">
              <a16:creationId xmlns:a16="http://schemas.microsoft.com/office/drawing/2014/main" id="{D9F4C2B6-82B0-48A9-95CC-6A373EE3D7C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0" name="正方形/長方形 579">
          <a:extLst>
            <a:ext uri="{FF2B5EF4-FFF2-40B4-BE49-F238E27FC236}">
              <a16:creationId xmlns:a16="http://schemas.microsoft.com/office/drawing/2014/main" id="{1D7705FF-B4F2-4A99-8FD9-060F4BDE0E09}"/>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1" name="正方形/長方形 580">
          <a:extLst>
            <a:ext uri="{FF2B5EF4-FFF2-40B4-BE49-F238E27FC236}">
              <a16:creationId xmlns:a16="http://schemas.microsoft.com/office/drawing/2014/main" id="{EF65DE72-118C-4F5F-8841-07DE512736D2}"/>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2" name="正方形/長方形 581">
          <a:extLst>
            <a:ext uri="{FF2B5EF4-FFF2-40B4-BE49-F238E27FC236}">
              <a16:creationId xmlns:a16="http://schemas.microsoft.com/office/drawing/2014/main" id="{218C415B-EFF1-4A83-AA02-68B33EF55E2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3" name="正方形/長方形 582">
          <a:extLst>
            <a:ext uri="{FF2B5EF4-FFF2-40B4-BE49-F238E27FC236}">
              <a16:creationId xmlns:a16="http://schemas.microsoft.com/office/drawing/2014/main" id="{A008538C-71F4-475F-99E7-FA02C56F110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4" name="正方形/長方形 583">
          <a:extLst>
            <a:ext uri="{FF2B5EF4-FFF2-40B4-BE49-F238E27FC236}">
              <a16:creationId xmlns:a16="http://schemas.microsoft.com/office/drawing/2014/main" id="{1DE3E8E6-06C3-40D5-BA2B-24E89A35ECD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85" name="テキスト ボックス 584">
          <a:extLst>
            <a:ext uri="{FF2B5EF4-FFF2-40B4-BE49-F238E27FC236}">
              <a16:creationId xmlns:a16="http://schemas.microsoft.com/office/drawing/2014/main" id="{DA8C227D-8E62-4171-9ED6-6ACECB024D2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6" name="直線コネクタ 585">
          <a:extLst>
            <a:ext uri="{FF2B5EF4-FFF2-40B4-BE49-F238E27FC236}">
              <a16:creationId xmlns:a16="http://schemas.microsoft.com/office/drawing/2014/main" id="{0A03705F-D86C-4515-A38B-A97FE3F2B4E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87" name="テキスト ボックス 586">
          <a:extLst>
            <a:ext uri="{FF2B5EF4-FFF2-40B4-BE49-F238E27FC236}">
              <a16:creationId xmlns:a16="http://schemas.microsoft.com/office/drawing/2014/main" id="{1477B05F-EFB2-4D50-ABB8-C8D3DFFBE65B}"/>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88" name="直線コネクタ 587">
          <a:extLst>
            <a:ext uri="{FF2B5EF4-FFF2-40B4-BE49-F238E27FC236}">
              <a16:creationId xmlns:a16="http://schemas.microsoft.com/office/drawing/2014/main" id="{6666D8DA-1AA4-4176-B9AD-45CDBFE50AEF}"/>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89" name="テキスト ボックス 588">
          <a:extLst>
            <a:ext uri="{FF2B5EF4-FFF2-40B4-BE49-F238E27FC236}">
              <a16:creationId xmlns:a16="http://schemas.microsoft.com/office/drawing/2014/main" id="{1C06D21D-AE61-4059-82FB-08498E8FAA2D}"/>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90" name="直線コネクタ 589">
          <a:extLst>
            <a:ext uri="{FF2B5EF4-FFF2-40B4-BE49-F238E27FC236}">
              <a16:creationId xmlns:a16="http://schemas.microsoft.com/office/drawing/2014/main" id="{B6FBC609-FDD4-4F73-9D0A-3753CF1D1A22}"/>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91" name="テキスト ボックス 590">
          <a:extLst>
            <a:ext uri="{FF2B5EF4-FFF2-40B4-BE49-F238E27FC236}">
              <a16:creationId xmlns:a16="http://schemas.microsoft.com/office/drawing/2014/main" id="{52F19245-49B9-46FD-BAA0-6FD7DA6EDBCC}"/>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92" name="直線コネクタ 591">
          <a:extLst>
            <a:ext uri="{FF2B5EF4-FFF2-40B4-BE49-F238E27FC236}">
              <a16:creationId xmlns:a16="http://schemas.microsoft.com/office/drawing/2014/main" id="{C9FE6E47-4314-4631-8C3B-8B68DC198A75}"/>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93" name="テキスト ボックス 592">
          <a:extLst>
            <a:ext uri="{FF2B5EF4-FFF2-40B4-BE49-F238E27FC236}">
              <a16:creationId xmlns:a16="http://schemas.microsoft.com/office/drawing/2014/main" id="{0330BF6E-16FF-4105-8AAA-4308E079D2EF}"/>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94" name="直線コネクタ 593">
          <a:extLst>
            <a:ext uri="{FF2B5EF4-FFF2-40B4-BE49-F238E27FC236}">
              <a16:creationId xmlns:a16="http://schemas.microsoft.com/office/drawing/2014/main" id="{C9276C47-ED0A-4C9C-966F-AF3B58355103}"/>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95" name="テキスト ボックス 594">
          <a:extLst>
            <a:ext uri="{FF2B5EF4-FFF2-40B4-BE49-F238E27FC236}">
              <a16:creationId xmlns:a16="http://schemas.microsoft.com/office/drawing/2014/main" id="{42271473-7AD8-490D-9472-E49499163096}"/>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96" name="直線コネクタ 595">
          <a:extLst>
            <a:ext uri="{FF2B5EF4-FFF2-40B4-BE49-F238E27FC236}">
              <a16:creationId xmlns:a16="http://schemas.microsoft.com/office/drawing/2014/main" id="{CA37A030-7BF5-4A86-8018-3E0DB6E3B72B}"/>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97" name="テキスト ボックス 596">
          <a:extLst>
            <a:ext uri="{FF2B5EF4-FFF2-40B4-BE49-F238E27FC236}">
              <a16:creationId xmlns:a16="http://schemas.microsoft.com/office/drawing/2014/main" id="{C0E756E4-34BE-4639-81B3-E65B915AF8CF}"/>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98" name="直線コネクタ 597">
          <a:extLst>
            <a:ext uri="{FF2B5EF4-FFF2-40B4-BE49-F238E27FC236}">
              <a16:creationId xmlns:a16="http://schemas.microsoft.com/office/drawing/2014/main" id="{1EC80C73-91AD-47D2-82CE-0252067EC0AB}"/>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99" name="テキスト ボックス 598">
          <a:extLst>
            <a:ext uri="{FF2B5EF4-FFF2-40B4-BE49-F238E27FC236}">
              <a16:creationId xmlns:a16="http://schemas.microsoft.com/office/drawing/2014/main" id="{C98BB399-A13C-4C0B-AA7A-7FBC47F5BCA3}"/>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0" name="直線コネクタ 599">
          <a:extLst>
            <a:ext uri="{FF2B5EF4-FFF2-40B4-BE49-F238E27FC236}">
              <a16:creationId xmlns:a16="http://schemas.microsoft.com/office/drawing/2014/main" id="{7B9572C3-CF32-471A-92C0-DF6AE0843F3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1" name="【庁舎】&#10;有形固定資産減価償却率グラフ枠">
          <a:extLst>
            <a:ext uri="{FF2B5EF4-FFF2-40B4-BE49-F238E27FC236}">
              <a16:creationId xmlns:a16="http://schemas.microsoft.com/office/drawing/2014/main" id="{B1A7C2C2-6EDE-4AA9-B0D3-AB29FCECCE5A}"/>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602" name="直線コネクタ 601">
          <a:extLst>
            <a:ext uri="{FF2B5EF4-FFF2-40B4-BE49-F238E27FC236}">
              <a16:creationId xmlns:a16="http://schemas.microsoft.com/office/drawing/2014/main" id="{ACBDE06D-4173-4058-AAE3-D22633D03A7F}"/>
            </a:ext>
          </a:extLst>
        </xdr:cNvPr>
        <xdr:cNvCxnSpPr/>
      </xdr:nvCxnSpPr>
      <xdr:spPr>
        <a:xfrm flipV="1">
          <a:off x="14375764" y="16746039"/>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03" name="【庁舎】&#10;有形固定資産減価償却率最小値テキスト">
          <a:extLst>
            <a:ext uri="{FF2B5EF4-FFF2-40B4-BE49-F238E27FC236}">
              <a16:creationId xmlns:a16="http://schemas.microsoft.com/office/drawing/2014/main" id="{E706579B-4D4D-48EC-9422-1D545F5733C8}"/>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04" name="直線コネクタ 603">
          <a:extLst>
            <a:ext uri="{FF2B5EF4-FFF2-40B4-BE49-F238E27FC236}">
              <a16:creationId xmlns:a16="http://schemas.microsoft.com/office/drawing/2014/main" id="{0233A2A4-B78B-43E7-B464-9CC70CDD0EC8}"/>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605" name="【庁舎】&#10;有形固定資産減価償却率最大値テキスト">
          <a:extLst>
            <a:ext uri="{FF2B5EF4-FFF2-40B4-BE49-F238E27FC236}">
              <a16:creationId xmlns:a16="http://schemas.microsoft.com/office/drawing/2014/main" id="{03811EBE-D7BD-46B1-947F-495CDAB9067C}"/>
            </a:ext>
          </a:extLst>
        </xdr:cNvPr>
        <xdr:cNvSpPr txBox="1"/>
      </xdr:nvSpPr>
      <xdr:spPr>
        <a:xfrm>
          <a:off x="14414500" y="165250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606" name="直線コネクタ 605">
          <a:extLst>
            <a:ext uri="{FF2B5EF4-FFF2-40B4-BE49-F238E27FC236}">
              <a16:creationId xmlns:a16="http://schemas.microsoft.com/office/drawing/2014/main" id="{C73184EE-4D0A-4430-BC76-AE33305D554B}"/>
            </a:ext>
          </a:extLst>
        </xdr:cNvPr>
        <xdr:cNvCxnSpPr/>
      </xdr:nvCxnSpPr>
      <xdr:spPr>
        <a:xfrm>
          <a:off x="14287500" y="16746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158948</xdr:rowOff>
    </xdr:from>
    <xdr:ext cx="405111" cy="259045"/>
    <xdr:sp macro="" textlink="">
      <xdr:nvSpPr>
        <xdr:cNvPr id="607" name="【庁舎】&#10;有形固定資産減価償却率平均値テキスト">
          <a:extLst>
            <a:ext uri="{FF2B5EF4-FFF2-40B4-BE49-F238E27FC236}">
              <a16:creationId xmlns:a16="http://schemas.microsoft.com/office/drawing/2014/main" id="{3143BA5E-1507-4BBE-940D-DCDEEC58EAEE}"/>
            </a:ext>
          </a:extLst>
        </xdr:cNvPr>
        <xdr:cNvSpPr txBox="1"/>
      </xdr:nvSpPr>
      <xdr:spPr>
        <a:xfrm>
          <a:off x="14414500" y="174258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608" name="フローチャート: 判断 607">
          <a:extLst>
            <a:ext uri="{FF2B5EF4-FFF2-40B4-BE49-F238E27FC236}">
              <a16:creationId xmlns:a16="http://schemas.microsoft.com/office/drawing/2014/main" id="{E816687B-1C75-484A-92FE-0D61DC554AD6}"/>
            </a:ext>
          </a:extLst>
        </xdr:cNvPr>
        <xdr:cNvSpPr/>
      </xdr:nvSpPr>
      <xdr:spPr>
        <a:xfrm>
          <a:off x="14325600" y="1744363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609" name="フローチャート: 判断 608">
          <a:extLst>
            <a:ext uri="{FF2B5EF4-FFF2-40B4-BE49-F238E27FC236}">
              <a16:creationId xmlns:a16="http://schemas.microsoft.com/office/drawing/2014/main" id="{33F059AA-2E55-41E0-AC1C-8DBAAF390FDB}"/>
            </a:ext>
          </a:extLst>
        </xdr:cNvPr>
        <xdr:cNvSpPr/>
      </xdr:nvSpPr>
      <xdr:spPr>
        <a:xfrm>
          <a:off x="13578840" y="1749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610" name="フローチャート: 判断 609">
          <a:extLst>
            <a:ext uri="{FF2B5EF4-FFF2-40B4-BE49-F238E27FC236}">
              <a16:creationId xmlns:a16="http://schemas.microsoft.com/office/drawing/2014/main" id="{8B6B6D03-5944-4512-B0E8-39CE1EBB21B7}"/>
            </a:ext>
          </a:extLst>
        </xdr:cNvPr>
        <xdr:cNvSpPr/>
      </xdr:nvSpPr>
      <xdr:spPr>
        <a:xfrm>
          <a:off x="128041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611" name="フローチャート: 判断 610">
          <a:extLst>
            <a:ext uri="{FF2B5EF4-FFF2-40B4-BE49-F238E27FC236}">
              <a16:creationId xmlns:a16="http://schemas.microsoft.com/office/drawing/2014/main" id="{D235B914-C5B9-402C-88FA-37EDA58E68D1}"/>
            </a:ext>
          </a:extLst>
        </xdr:cNvPr>
        <xdr:cNvSpPr/>
      </xdr:nvSpPr>
      <xdr:spPr>
        <a:xfrm>
          <a:off x="12029440" y="1765535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612" name="フローチャート: 判断 611">
          <a:extLst>
            <a:ext uri="{FF2B5EF4-FFF2-40B4-BE49-F238E27FC236}">
              <a16:creationId xmlns:a16="http://schemas.microsoft.com/office/drawing/2014/main" id="{1B92E2DF-2C4A-4D1E-BB3C-40D58B8216BE}"/>
            </a:ext>
          </a:extLst>
        </xdr:cNvPr>
        <xdr:cNvSpPr/>
      </xdr:nvSpPr>
      <xdr:spPr>
        <a:xfrm>
          <a:off x="1123188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3" name="テキスト ボックス 612">
          <a:extLst>
            <a:ext uri="{FF2B5EF4-FFF2-40B4-BE49-F238E27FC236}">
              <a16:creationId xmlns:a16="http://schemas.microsoft.com/office/drawing/2014/main" id="{F24FAFA9-E2DD-4CE3-93BE-DA0CBF607302}"/>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4" name="テキスト ボックス 613">
          <a:extLst>
            <a:ext uri="{FF2B5EF4-FFF2-40B4-BE49-F238E27FC236}">
              <a16:creationId xmlns:a16="http://schemas.microsoft.com/office/drawing/2014/main" id="{1CD0600D-04FD-4D1C-B23A-874480B3D8B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5" name="テキスト ボックス 614">
          <a:extLst>
            <a:ext uri="{FF2B5EF4-FFF2-40B4-BE49-F238E27FC236}">
              <a16:creationId xmlns:a16="http://schemas.microsoft.com/office/drawing/2014/main" id="{DF4FF857-B56F-4F9F-9C27-1F220ED1590C}"/>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6" name="テキスト ボックス 615">
          <a:extLst>
            <a:ext uri="{FF2B5EF4-FFF2-40B4-BE49-F238E27FC236}">
              <a16:creationId xmlns:a16="http://schemas.microsoft.com/office/drawing/2014/main" id="{61213900-156F-4D79-A87F-641C801EB783}"/>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17" name="テキスト ボックス 616">
          <a:extLst>
            <a:ext uri="{FF2B5EF4-FFF2-40B4-BE49-F238E27FC236}">
              <a16:creationId xmlns:a16="http://schemas.microsoft.com/office/drawing/2014/main" id="{2AB8E971-B4D4-4355-B6CD-7A2C91A4089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4173</xdr:rowOff>
    </xdr:from>
    <xdr:to>
      <xdr:col>85</xdr:col>
      <xdr:colOff>177800</xdr:colOff>
      <xdr:row>104</xdr:row>
      <xdr:rowOff>105773</xdr:rowOff>
    </xdr:to>
    <xdr:sp macro="" textlink="">
      <xdr:nvSpPr>
        <xdr:cNvPr id="618" name="楕円 617">
          <a:extLst>
            <a:ext uri="{FF2B5EF4-FFF2-40B4-BE49-F238E27FC236}">
              <a16:creationId xmlns:a16="http://schemas.microsoft.com/office/drawing/2014/main" id="{FC3FB08D-1652-4CD5-8F83-396F1698E5B6}"/>
            </a:ext>
          </a:extLst>
        </xdr:cNvPr>
        <xdr:cNvSpPr/>
      </xdr:nvSpPr>
      <xdr:spPr>
        <a:xfrm>
          <a:off x="14325600" y="174387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27050</xdr:rowOff>
    </xdr:from>
    <xdr:ext cx="405111" cy="259045"/>
    <xdr:sp macro="" textlink="">
      <xdr:nvSpPr>
        <xdr:cNvPr id="619" name="【庁舎】&#10;有形固定資産減価償却率該当値テキスト">
          <a:extLst>
            <a:ext uri="{FF2B5EF4-FFF2-40B4-BE49-F238E27FC236}">
              <a16:creationId xmlns:a16="http://schemas.microsoft.com/office/drawing/2014/main" id="{12CD8338-C979-4138-A203-8EEC5B2E1BD8}"/>
            </a:ext>
          </a:extLst>
        </xdr:cNvPr>
        <xdr:cNvSpPr txBox="1"/>
      </xdr:nvSpPr>
      <xdr:spPr>
        <a:xfrm>
          <a:off x="14414500" y="1729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35198</xdr:rowOff>
    </xdr:from>
    <xdr:to>
      <xdr:col>81</xdr:col>
      <xdr:colOff>101600</xdr:colOff>
      <xdr:row>104</xdr:row>
      <xdr:rowOff>136798</xdr:rowOff>
    </xdr:to>
    <xdr:sp macro="" textlink="">
      <xdr:nvSpPr>
        <xdr:cNvPr id="620" name="楕円 619">
          <a:extLst>
            <a:ext uri="{FF2B5EF4-FFF2-40B4-BE49-F238E27FC236}">
              <a16:creationId xmlns:a16="http://schemas.microsoft.com/office/drawing/2014/main" id="{09CB6849-B10C-447F-8D77-A02A87487AEA}"/>
            </a:ext>
          </a:extLst>
        </xdr:cNvPr>
        <xdr:cNvSpPr/>
      </xdr:nvSpPr>
      <xdr:spPr>
        <a:xfrm>
          <a:off x="13578840" y="1746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54973</xdr:rowOff>
    </xdr:from>
    <xdr:to>
      <xdr:col>85</xdr:col>
      <xdr:colOff>127000</xdr:colOff>
      <xdr:row>104</xdr:row>
      <xdr:rowOff>85998</xdr:rowOff>
    </xdr:to>
    <xdr:cxnSp macro="">
      <xdr:nvCxnSpPr>
        <xdr:cNvPr id="621" name="直線コネクタ 620">
          <a:extLst>
            <a:ext uri="{FF2B5EF4-FFF2-40B4-BE49-F238E27FC236}">
              <a16:creationId xmlns:a16="http://schemas.microsoft.com/office/drawing/2014/main" id="{59928247-392C-4E80-A368-FF767E5E8175}"/>
            </a:ext>
          </a:extLst>
        </xdr:cNvPr>
        <xdr:cNvCxnSpPr/>
      </xdr:nvCxnSpPr>
      <xdr:spPr>
        <a:xfrm flipV="1">
          <a:off x="13629640" y="17489533"/>
          <a:ext cx="74676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131536</xdr:rowOff>
    </xdr:from>
    <xdr:to>
      <xdr:col>76</xdr:col>
      <xdr:colOff>165100</xdr:colOff>
      <xdr:row>104</xdr:row>
      <xdr:rowOff>61686</xdr:rowOff>
    </xdr:to>
    <xdr:sp macro="" textlink="">
      <xdr:nvSpPr>
        <xdr:cNvPr id="622" name="楕円 621">
          <a:extLst>
            <a:ext uri="{FF2B5EF4-FFF2-40B4-BE49-F238E27FC236}">
              <a16:creationId xmlns:a16="http://schemas.microsoft.com/office/drawing/2014/main" id="{3167CD80-DB75-46C3-86EA-C0C5823AFD3C}"/>
            </a:ext>
          </a:extLst>
        </xdr:cNvPr>
        <xdr:cNvSpPr/>
      </xdr:nvSpPr>
      <xdr:spPr>
        <a:xfrm>
          <a:off x="12804140" y="173984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10886</xdr:rowOff>
    </xdr:from>
    <xdr:to>
      <xdr:col>81</xdr:col>
      <xdr:colOff>50800</xdr:colOff>
      <xdr:row>104</xdr:row>
      <xdr:rowOff>85998</xdr:rowOff>
    </xdr:to>
    <xdr:cxnSp macro="">
      <xdr:nvCxnSpPr>
        <xdr:cNvPr id="623" name="直線コネクタ 622">
          <a:extLst>
            <a:ext uri="{FF2B5EF4-FFF2-40B4-BE49-F238E27FC236}">
              <a16:creationId xmlns:a16="http://schemas.microsoft.com/office/drawing/2014/main" id="{A451B598-128F-4F14-B9DA-005EDB0D2099}"/>
            </a:ext>
          </a:extLst>
        </xdr:cNvPr>
        <xdr:cNvCxnSpPr/>
      </xdr:nvCxnSpPr>
      <xdr:spPr>
        <a:xfrm>
          <a:off x="12854940" y="17445446"/>
          <a:ext cx="7747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152416</xdr:rowOff>
    </xdr:from>
    <xdr:ext cx="405111" cy="259045"/>
    <xdr:sp macro="" textlink="">
      <xdr:nvSpPr>
        <xdr:cNvPr id="624" name="n_1aveValue【庁舎】&#10;有形固定資産減価償却率">
          <a:extLst>
            <a:ext uri="{FF2B5EF4-FFF2-40B4-BE49-F238E27FC236}">
              <a16:creationId xmlns:a16="http://schemas.microsoft.com/office/drawing/2014/main" id="{D9E16DF6-04AB-4B7B-AB05-86A408FEC32E}"/>
            </a:ext>
          </a:extLst>
        </xdr:cNvPr>
        <xdr:cNvSpPr txBox="1"/>
      </xdr:nvSpPr>
      <xdr:spPr>
        <a:xfrm>
          <a:off x="13437244" y="17586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150784</xdr:rowOff>
    </xdr:from>
    <xdr:ext cx="405111" cy="259045"/>
    <xdr:sp macro="" textlink="">
      <xdr:nvSpPr>
        <xdr:cNvPr id="625" name="n_2aveValue【庁舎】&#10;有形固定資産減価償却率">
          <a:extLst>
            <a:ext uri="{FF2B5EF4-FFF2-40B4-BE49-F238E27FC236}">
              <a16:creationId xmlns:a16="http://schemas.microsoft.com/office/drawing/2014/main" id="{7B36583A-41CE-4B31-A9F5-6D3832601CFC}"/>
            </a:ext>
          </a:extLst>
        </xdr:cNvPr>
        <xdr:cNvSpPr txBox="1"/>
      </xdr:nvSpPr>
      <xdr:spPr>
        <a:xfrm>
          <a:off x="12675244" y="17585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171285</xdr:rowOff>
    </xdr:from>
    <xdr:ext cx="405111" cy="259045"/>
    <xdr:sp macro="" textlink="">
      <xdr:nvSpPr>
        <xdr:cNvPr id="626" name="n_3aveValue【庁舎】&#10;有形固定資産減価償却率">
          <a:extLst>
            <a:ext uri="{FF2B5EF4-FFF2-40B4-BE49-F238E27FC236}">
              <a16:creationId xmlns:a16="http://schemas.microsoft.com/office/drawing/2014/main" id="{AA94D07A-2099-4CF5-B63D-A6F42B66FEAE}"/>
            </a:ext>
          </a:extLst>
        </xdr:cNvPr>
        <xdr:cNvSpPr txBox="1"/>
      </xdr:nvSpPr>
      <xdr:spPr>
        <a:xfrm>
          <a:off x="11900544" y="1743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11265</xdr:rowOff>
    </xdr:from>
    <xdr:ext cx="405111" cy="259045"/>
    <xdr:sp macro="" textlink="">
      <xdr:nvSpPr>
        <xdr:cNvPr id="627" name="n_4aveValue【庁舎】&#10;有形固定資産減価償却率">
          <a:extLst>
            <a:ext uri="{FF2B5EF4-FFF2-40B4-BE49-F238E27FC236}">
              <a16:creationId xmlns:a16="http://schemas.microsoft.com/office/drawing/2014/main" id="{EED06EE5-3647-4B63-A2EF-6493AFE9C562}"/>
            </a:ext>
          </a:extLst>
        </xdr:cNvPr>
        <xdr:cNvSpPr txBox="1"/>
      </xdr:nvSpPr>
      <xdr:spPr>
        <a:xfrm>
          <a:off x="1110298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153325</xdr:rowOff>
    </xdr:from>
    <xdr:ext cx="405111" cy="259045"/>
    <xdr:sp macro="" textlink="">
      <xdr:nvSpPr>
        <xdr:cNvPr id="628" name="n_1mainValue【庁舎】&#10;有形固定資産減価償却率">
          <a:extLst>
            <a:ext uri="{FF2B5EF4-FFF2-40B4-BE49-F238E27FC236}">
              <a16:creationId xmlns:a16="http://schemas.microsoft.com/office/drawing/2014/main" id="{AC817684-100C-49D1-B564-778FF0F9CD1D}"/>
            </a:ext>
          </a:extLst>
        </xdr:cNvPr>
        <xdr:cNvSpPr txBox="1"/>
      </xdr:nvSpPr>
      <xdr:spPr>
        <a:xfrm>
          <a:off x="13437244" y="17252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78213</xdr:rowOff>
    </xdr:from>
    <xdr:ext cx="405111" cy="259045"/>
    <xdr:sp macro="" textlink="">
      <xdr:nvSpPr>
        <xdr:cNvPr id="629" name="n_2mainValue【庁舎】&#10;有形固定資産減価償却率">
          <a:extLst>
            <a:ext uri="{FF2B5EF4-FFF2-40B4-BE49-F238E27FC236}">
              <a16:creationId xmlns:a16="http://schemas.microsoft.com/office/drawing/2014/main" id="{3842BA36-D5F9-4F1E-8F11-CF43BFB280A4}"/>
            </a:ext>
          </a:extLst>
        </xdr:cNvPr>
        <xdr:cNvSpPr txBox="1"/>
      </xdr:nvSpPr>
      <xdr:spPr>
        <a:xfrm>
          <a:off x="12675244" y="1717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30" name="正方形/長方形 629">
          <a:extLst>
            <a:ext uri="{FF2B5EF4-FFF2-40B4-BE49-F238E27FC236}">
              <a16:creationId xmlns:a16="http://schemas.microsoft.com/office/drawing/2014/main" id="{EF7B6A9A-C243-48BB-9B55-CDB3458385C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31" name="正方形/長方形 630">
          <a:extLst>
            <a:ext uri="{FF2B5EF4-FFF2-40B4-BE49-F238E27FC236}">
              <a16:creationId xmlns:a16="http://schemas.microsoft.com/office/drawing/2014/main" id="{55D1451F-B815-4DFD-80B7-4BBBBB29FCE5}"/>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2" name="正方形/長方形 631">
          <a:extLst>
            <a:ext uri="{FF2B5EF4-FFF2-40B4-BE49-F238E27FC236}">
              <a16:creationId xmlns:a16="http://schemas.microsoft.com/office/drawing/2014/main" id="{080DDB1C-6412-4188-85FC-9806807CF93A}"/>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3" name="正方形/長方形 632">
          <a:extLst>
            <a:ext uri="{FF2B5EF4-FFF2-40B4-BE49-F238E27FC236}">
              <a16:creationId xmlns:a16="http://schemas.microsoft.com/office/drawing/2014/main" id="{1F323BD0-FEEC-45A1-B9F4-D1F60AFFD9CD}"/>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4" name="正方形/長方形 633">
          <a:extLst>
            <a:ext uri="{FF2B5EF4-FFF2-40B4-BE49-F238E27FC236}">
              <a16:creationId xmlns:a16="http://schemas.microsoft.com/office/drawing/2014/main" id="{BAC0BBA5-FB9D-4FEC-A51F-1C42C504B8F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5" name="正方形/長方形 634">
          <a:extLst>
            <a:ext uri="{FF2B5EF4-FFF2-40B4-BE49-F238E27FC236}">
              <a16:creationId xmlns:a16="http://schemas.microsoft.com/office/drawing/2014/main" id="{133E1D83-61BA-4AE4-8869-C0215EE29E8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6" name="正方形/長方形 635">
          <a:extLst>
            <a:ext uri="{FF2B5EF4-FFF2-40B4-BE49-F238E27FC236}">
              <a16:creationId xmlns:a16="http://schemas.microsoft.com/office/drawing/2014/main" id="{175ED1B5-A436-4C91-A7BA-56A44E2820D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7" name="正方形/長方形 636">
          <a:extLst>
            <a:ext uri="{FF2B5EF4-FFF2-40B4-BE49-F238E27FC236}">
              <a16:creationId xmlns:a16="http://schemas.microsoft.com/office/drawing/2014/main" id="{736A86EB-2A91-4838-B0F7-47C248748C5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8" name="テキスト ボックス 637">
          <a:extLst>
            <a:ext uri="{FF2B5EF4-FFF2-40B4-BE49-F238E27FC236}">
              <a16:creationId xmlns:a16="http://schemas.microsoft.com/office/drawing/2014/main" id="{231C1885-6FFF-42F9-B794-4911986D7A1B}"/>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9" name="直線コネクタ 638">
          <a:extLst>
            <a:ext uri="{FF2B5EF4-FFF2-40B4-BE49-F238E27FC236}">
              <a16:creationId xmlns:a16="http://schemas.microsoft.com/office/drawing/2014/main" id="{0C192FE3-E862-4CE2-A355-37A2328FBA0E}"/>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40" name="直線コネクタ 639">
          <a:extLst>
            <a:ext uri="{FF2B5EF4-FFF2-40B4-BE49-F238E27FC236}">
              <a16:creationId xmlns:a16="http://schemas.microsoft.com/office/drawing/2014/main" id="{D66D8700-7233-4AC9-A612-E563579B7C3D}"/>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41" name="テキスト ボックス 640">
          <a:extLst>
            <a:ext uri="{FF2B5EF4-FFF2-40B4-BE49-F238E27FC236}">
              <a16:creationId xmlns:a16="http://schemas.microsoft.com/office/drawing/2014/main" id="{89F3BF2B-BB6A-4A52-8727-6397B95197AD}"/>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42" name="直線コネクタ 641">
          <a:extLst>
            <a:ext uri="{FF2B5EF4-FFF2-40B4-BE49-F238E27FC236}">
              <a16:creationId xmlns:a16="http://schemas.microsoft.com/office/drawing/2014/main" id="{6508C5E1-94A3-4D5A-8C13-D49FE655BBCD}"/>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43" name="テキスト ボックス 642">
          <a:extLst>
            <a:ext uri="{FF2B5EF4-FFF2-40B4-BE49-F238E27FC236}">
              <a16:creationId xmlns:a16="http://schemas.microsoft.com/office/drawing/2014/main" id="{11381B14-66AB-4478-929D-8262F3DD0249}"/>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44" name="直線コネクタ 643">
          <a:extLst>
            <a:ext uri="{FF2B5EF4-FFF2-40B4-BE49-F238E27FC236}">
              <a16:creationId xmlns:a16="http://schemas.microsoft.com/office/drawing/2014/main" id="{2C674B0E-B4E2-4874-83A4-8CDA24DD284A}"/>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45" name="テキスト ボックス 644">
          <a:extLst>
            <a:ext uri="{FF2B5EF4-FFF2-40B4-BE49-F238E27FC236}">
              <a16:creationId xmlns:a16="http://schemas.microsoft.com/office/drawing/2014/main" id="{A04F6E60-7DF9-45E8-BD31-1D29822BD65F}"/>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46" name="直線コネクタ 645">
          <a:extLst>
            <a:ext uri="{FF2B5EF4-FFF2-40B4-BE49-F238E27FC236}">
              <a16:creationId xmlns:a16="http://schemas.microsoft.com/office/drawing/2014/main" id="{0CA52D5E-6446-4266-88DD-2E8751561E93}"/>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47" name="テキスト ボックス 646">
          <a:extLst>
            <a:ext uri="{FF2B5EF4-FFF2-40B4-BE49-F238E27FC236}">
              <a16:creationId xmlns:a16="http://schemas.microsoft.com/office/drawing/2014/main" id="{FF208957-9E04-449F-8553-CE3299C467EA}"/>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48" name="直線コネクタ 647">
          <a:extLst>
            <a:ext uri="{FF2B5EF4-FFF2-40B4-BE49-F238E27FC236}">
              <a16:creationId xmlns:a16="http://schemas.microsoft.com/office/drawing/2014/main" id="{40FFACBE-1D21-4177-92A0-8DFAC4B2C775}"/>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49" name="テキスト ボックス 648">
          <a:extLst>
            <a:ext uri="{FF2B5EF4-FFF2-40B4-BE49-F238E27FC236}">
              <a16:creationId xmlns:a16="http://schemas.microsoft.com/office/drawing/2014/main" id="{FFB72204-C5F5-4826-85CE-03214877FED5}"/>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50" name="直線コネクタ 649">
          <a:extLst>
            <a:ext uri="{FF2B5EF4-FFF2-40B4-BE49-F238E27FC236}">
              <a16:creationId xmlns:a16="http://schemas.microsoft.com/office/drawing/2014/main" id="{5874100E-AF1C-400A-B8DD-F5AB4D6DAA3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51" name="テキスト ボックス 650">
          <a:extLst>
            <a:ext uri="{FF2B5EF4-FFF2-40B4-BE49-F238E27FC236}">
              <a16:creationId xmlns:a16="http://schemas.microsoft.com/office/drawing/2014/main" id="{1148CF62-C6E2-4CED-9E93-B040E8EEC3D5}"/>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2" name="【庁舎】&#10;一人当たり面積グラフ枠">
          <a:extLst>
            <a:ext uri="{FF2B5EF4-FFF2-40B4-BE49-F238E27FC236}">
              <a16:creationId xmlns:a16="http://schemas.microsoft.com/office/drawing/2014/main" id="{D65468BB-8098-4CB9-8CE8-5C23AFD99B51}"/>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653" name="直線コネクタ 652">
          <a:extLst>
            <a:ext uri="{FF2B5EF4-FFF2-40B4-BE49-F238E27FC236}">
              <a16:creationId xmlns:a16="http://schemas.microsoft.com/office/drawing/2014/main" id="{A0F1EA3C-CFD0-4DA1-ABBA-4C0EBAAD5EE5}"/>
            </a:ext>
          </a:extLst>
        </xdr:cNvPr>
        <xdr:cNvCxnSpPr/>
      </xdr:nvCxnSpPr>
      <xdr:spPr>
        <a:xfrm flipV="1">
          <a:off x="19509104" y="16923513"/>
          <a:ext cx="0" cy="1327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654" name="【庁舎】&#10;一人当たり面積最小値テキスト">
          <a:extLst>
            <a:ext uri="{FF2B5EF4-FFF2-40B4-BE49-F238E27FC236}">
              <a16:creationId xmlns:a16="http://schemas.microsoft.com/office/drawing/2014/main" id="{15CDCF43-DFC4-4A40-9CB7-69F73117DDE6}"/>
            </a:ext>
          </a:extLst>
        </xdr:cNvPr>
        <xdr:cNvSpPr txBox="1"/>
      </xdr:nvSpPr>
      <xdr:spPr>
        <a:xfrm>
          <a:off x="19547840" y="182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655" name="直線コネクタ 654">
          <a:extLst>
            <a:ext uri="{FF2B5EF4-FFF2-40B4-BE49-F238E27FC236}">
              <a16:creationId xmlns:a16="http://schemas.microsoft.com/office/drawing/2014/main" id="{B5EF5159-1888-4146-9567-DAEAC1450C2F}"/>
            </a:ext>
          </a:extLst>
        </xdr:cNvPr>
        <xdr:cNvCxnSpPr/>
      </xdr:nvCxnSpPr>
      <xdr:spPr>
        <a:xfrm>
          <a:off x="19443700" y="182507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656" name="【庁舎】&#10;一人当たり面積最大値テキスト">
          <a:extLst>
            <a:ext uri="{FF2B5EF4-FFF2-40B4-BE49-F238E27FC236}">
              <a16:creationId xmlns:a16="http://schemas.microsoft.com/office/drawing/2014/main" id="{05DC588B-8D12-477C-B32E-A5AB10FEE59D}"/>
            </a:ext>
          </a:extLst>
        </xdr:cNvPr>
        <xdr:cNvSpPr txBox="1"/>
      </xdr:nvSpPr>
      <xdr:spPr>
        <a:xfrm>
          <a:off x="19547840" y="1670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657" name="直線コネクタ 656">
          <a:extLst>
            <a:ext uri="{FF2B5EF4-FFF2-40B4-BE49-F238E27FC236}">
              <a16:creationId xmlns:a16="http://schemas.microsoft.com/office/drawing/2014/main" id="{BAE11E20-1971-4681-8356-DF562C592734}"/>
            </a:ext>
          </a:extLst>
        </xdr:cNvPr>
        <xdr:cNvCxnSpPr/>
      </xdr:nvCxnSpPr>
      <xdr:spPr>
        <a:xfrm>
          <a:off x="19443700" y="169235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122445</xdr:rowOff>
    </xdr:from>
    <xdr:ext cx="469744" cy="259045"/>
    <xdr:sp macro="" textlink="">
      <xdr:nvSpPr>
        <xdr:cNvPr id="658" name="【庁舎】&#10;一人当たり面積平均値テキスト">
          <a:extLst>
            <a:ext uri="{FF2B5EF4-FFF2-40B4-BE49-F238E27FC236}">
              <a16:creationId xmlns:a16="http://schemas.microsoft.com/office/drawing/2014/main" id="{DD684146-500A-4402-82B3-CDC403DFBF02}"/>
            </a:ext>
          </a:extLst>
        </xdr:cNvPr>
        <xdr:cNvSpPr txBox="1"/>
      </xdr:nvSpPr>
      <xdr:spPr>
        <a:xfrm>
          <a:off x="19547840" y="1805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659" name="フローチャート: 判断 658">
          <a:extLst>
            <a:ext uri="{FF2B5EF4-FFF2-40B4-BE49-F238E27FC236}">
              <a16:creationId xmlns:a16="http://schemas.microsoft.com/office/drawing/2014/main" id="{FB629B23-8F8E-4EBC-82C2-6C2A371E3127}"/>
            </a:ext>
          </a:extLst>
        </xdr:cNvPr>
        <xdr:cNvSpPr/>
      </xdr:nvSpPr>
      <xdr:spPr>
        <a:xfrm>
          <a:off x="19458940" y="180814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660" name="フローチャート: 判断 659">
          <a:extLst>
            <a:ext uri="{FF2B5EF4-FFF2-40B4-BE49-F238E27FC236}">
              <a16:creationId xmlns:a16="http://schemas.microsoft.com/office/drawing/2014/main" id="{70E27947-1980-457D-8664-85905191788F}"/>
            </a:ext>
          </a:extLst>
        </xdr:cNvPr>
        <xdr:cNvSpPr/>
      </xdr:nvSpPr>
      <xdr:spPr>
        <a:xfrm>
          <a:off x="18735040" y="1808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661" name="フローチャート: 判断 660">
          <a:extLst>
            <a:ext uri="{FF2B5EF4-FFF2-40B4-BE49-F238E27FC236}">
              <a16:creationId xmlns:a16="http://schemas.microsoft.com/office/drawing/2014/main" id="{007904A0-29FA-42E3-A1C6-AD56E3660C19}"/>
            </a:ext>
          </a:extLst>
        </xdr:cNvPr>
        <xdr:cNvSpPr/>
      </xdr:nvSpPr>
      <xdr:spPr>
        <a:xfrm>
          <a:off x="17937480" y="18090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662" name="フローチャート: 判断 661">
          <a:extLst>
            <a:ext uri="{FF2B5EF4-FFF2-40B4-BE49-F238E27FC236}">
              <a16:creationId xmlns:a16="http://schemas.microsoft.com/office/drawing/2014/main" id="{82F10F81-FFD3-4586-9E31-609EA3E9F3AE}"/>
            </a:ext>
          </a:extLst>
        </xdr:cNvPr>
        <xdr:cNvSpPr/>
      </xdr:nvSpPr>
      <xdr:spPr>
        <a:xfrm>
          <a:off x="17162780" y="18093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663" name="フローチャート: 判断 662">
          <a:extLst>
            <a:ext uri="{FF2B5EF4-FFF2-40B4-BE49-F238E27FC236}">
              <a16:creationId xmlns:a16="http://schemas.microsoft.com/office/drawing/2014/main" id="{4B6FBFF6-39B4-4E9F-9D29-3DB65674EC04}"/>
            </a:ext>
          </a:extLst>
        </xdr:cNvPr>
        <xdr:cNvSpPr/>
      </xdr:nvSpPr>
      <xdr:spPr>
        <a:xfrm>
          <a:off x="16388080" y="180953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64" name="テキスト ボックス 663">
          <a:extLst>
            <a:ext uri="{FF2B5EF4-FFF2-40B4-BE49-F238E27FC236}">
              <a16:creationId xmlns:a16="http://schemas.microsoft.com/office/drawing/2014/main" id="{CA28781D-6CC8-4CC8-B7FD-1B6A0BE09046}"/>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65" name="テキスト ボックス 664">
          <a:extLst>
            <a:ext uri="{FF2B5EF4-FFF2-40B4-BE49-F238E27FC236}">
              <a16:creationId xmlns:a16="http://schemas.microsoft.com/office/drawing/2014/main" id="{F7AC8DB5-0C0E-4EB2-A843-4DCC244299D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6" name="テキスト ボックス 665">
          <a:extLst>
            <a:ext uri="{FF2B5EF4-FFF2-40B4-BE49-F238E27FC236}">
              <a16:creationId xmlns:a16="http://schemas.microsoft.com/office/drawing/2014/main" id="{F6BCF1E8-BD27-4624-BCE8-7CB2FE6BC3D1}"/>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7" name="テキスト ボックス 666">
          <a:extLst>
            <a:ext uri="{FF2B5EF4-FFF2-40B4-BE49-F238E27FC236}">
              <a16:creationId xmlns:a16="http://schemas.microsoft.com/office/drawing/2014/main" id="{324FD3C6-F7CC-4E86-B50B-E9D51C035A25}"/>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177E4EC6-3A45-4911-BDC9-67E8A4567B2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66421</xdr:rowOff>
    </xdr:from>
    <xdr:to>
      <xdr:col>116</xdr:col>
      <xdr:colOff>114300</xdr:colOff>
      <xdr:row>107</xdr:row>
      <xdr:rowOff>168021</xdr:rowOff>
    </xdr:to>
    <xdr:sp macro="" textlink="">
      <xdr:nvSpPr>
        <xdr:cNvPr id="669" name="楕円 668">
          <a:extLst>
            <a:ext uri="{FF2B5EF4-FFF2-40B4-BE49-F238E27FC236}">
              <a16:creationId xmlns:a16="http://schemas.microsoft.com/office/drawing/2014/main" id="{407C8D2B-36B5-4145-9B88-7FF82DA506C1}"/>
            </a:ext>
          </a:extLst>
        </xdr:cNvPr>
        <xdr:cNvSpPr/>
      </xdr:nvSpPr>
      <xdr:spPr>
        <a:xfrm>
          <a:off x="19458940" y="1800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89298</xdr:rowOff>
    </xdr:from>
    <xdr:ext cx="469744" cy="259045"/>
    <xdr:sp macro="" textlink="">
      <xdr:nvSpPr>
        <xdr:cNvPr id="670" name="【庁舎】&#10;一人当たり面積該当値テキスト">
          <a:extLst>
            <a:ext uri="{FF2B5EF4-FFF2-40B4-BE49-F238E27FC236}">
              <a16:creationId xmlns:a16="http://schemas.microsoft.com/office/drawing/2014/main" id="{B69943AD-E0DF-4F7F-B0B0-9C998DB79E8D}"/>
            </a:ext>
          </a:extLst>
        </xdr:cNvPr>
        <xdr:cNvSpPr txBox="1"/>
      </xdr:nvSpPr>
      <xdr:spPr>
        <a:xfrm>
          <a:off x="19547840" y="1785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69469</xdr:rowOff>
    </xdr:from>
    <xdr:to>
      <xdr:col>112</xdr:col>
      <xdr:colOff>38100</xdr:colOff>
      <xdr:row>107</xdr:row>
      <xdr:rowOff>171069</xdr:rowOff>
    </xdr:to>
    <xdr:sp macro="" textlink="">
      <xdr:nvSpPr>
        <xdr:cNvPr id="671" name="楕円 670">
          <a:extLst>
            <a:ext uri="{FF2B5EF4-FFF2-40B4-BE49-F238E27FC236}">
              <a16:creationId xmlns:a16="http://schemas.microsoft.com/office/drawing/2014/main" id="{F50DC988-6B0E-4042-8AF0-7E130B865A74}"/>
            </a:ext>
          </a:extLst>
        </xdr:cNvPr>
        <xdr:cNvSpPr/>
      </xdr:nvSpPr>
      <xdr:spPr>
        <a:xfrm>
          <a:off x="18735040" y="180069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117221</xdr:rowOff>
    </xdr:from>
    <xdr:to>
      <xdr:col>116</xdr:col>
      <xdr:colOff>63500</xdr:colOff>
      <xdr:row>107</xdr:row>
      <xdr:rowOff>120269</xdr:rowOff>
    </xdr:to>
    <xdr:cxnSp macro="">
      <xdr:nvCxnSpPr>
        <xdr:cNvPr id="672" name="直線コネクタ 671">
          <a:extLst>
            <a:ext uri="{FF2B5EF4-FFF2-40B4-BE49-F238E27FC236}">
              <a16:creationId xmlns:a16="http://schemas.microsoft.com/office/drawing/2014/main" id="{782C0B0B-6C85-4DDD-84D2-C65E7A53D00B}"/>
            </a:ext>
          </a:extLst>
        </xdr:cNvPr>
        <xdr:cNvCxnSpPr/>
      </xdr:nvCxnSpPr>
      <xdr:spPr>
        <a:xfrm flipV="1">
          <a:off x="18778220" y="18054701"/>
          <a:ext cx="73152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73661</xdr:rowOff>
    </xdr:from>
    <xdr:to>
      <xdr:col>107</xdr:col>
      <xdr:colOff>101600</xdr:colOff>
      <xdr:row>108</xdr:row>
      <xdr:rowOff>3811</xdr:rowOff>
    </xdr:to>
    <xdr:sp macro="" textlink="">
      <xdr:nvSpPr>
        <xdr:cNvPr id="673" name="楕円 672">
          <a:extLst>
            <a:ext uri="{FF2B5EF4-FFF2-40B4-BE49-F238E27FC236}">
              <a16:creationId xmlns:a16="http://schemas.microsoft.com/office/drawing/2014/main" id="{4E6D2C48-3FD9-446F-B06C-7AA14DD0208C}"/>
            </a:ext>
          </a:extLst>
        </xdr:cNvPr>
        <xdr:cNvSpPr/>
      </xdr:nvSpPr>
      <xdr:spPr>
        <a:xfrm>
          <a:off x="17937480" y="180111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120269</xdr:rowOff>
    </xdr:from>
    <xdr:to>
      <xdr:col>111</xdr:col>
      <xdr:colOff>177800</xdr:colOff>
      <xdr:row>107</xdr:row>
      <xdr:rowOff>124461</xdr:rowOff>
    </xdr:to>
    <xdr:cxnSp macro="">
      <xdr:nvCxnSpPr>
        <xdr:cNvPr id="674" name="直線コネクタ 673">
          <a:extLst>
            <a:ext uri="{FF2B5EF4-FFF2-40B4-BE49-F238E27FC236}">
              <a16:creationId xmlns:a16="http://schemas.microsoft.com/office/drawing/2014/main" id="{0B6DD155-C404-48FF-BACF-4DAD8DD63DED}"/>
            </a:ext>
          </a:extLst>
        </xdr:cNvPr>
        <xdr:cNvCxnSpPr/>
      </xdr:nvCxnSpPr>
      <xdr:spPr>
        <a:xfrm flipV="1">
          <a:off x="17988280" y="18057749"/>
          <a:ext cx="78994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72407</xdr:rowOff>
    </xdr:from>
    <xdr:ext cx="469744" cy="259045"/>
    <xdr:sp macro="" textlink="">
      <xdr:nvSpPr>
        <xdr:cNvPr id="675" name="n_1aveValue【庁舎】&#10;一人当たり面積">
          <a:extLst>
            <a:ext uri="{FF2B5EF4-FFF2-40B4-BE49-F238E27FC236}">
              <a16:creationId xmlns:a16="http://schemas.microsoft.com/office/drawing/2014/main" id="{06AD73F1-DEEF-406C-BED2-1EA6781D6535}"/>
            </a:ext>
          </a:extLst>
        </xdr:cNvPr>
        <xdr:cNvSpPr txBox="1"/>
      </xdr:nvSpPr>
      <xdr:spPr>
        <a:xfrm>
          <a:off x="185611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74313</xdr:rowOff>
    </xdr:from>
    <xdr:ext cx="469744" cy="259045"/>
    <xdr:sp macro="" textlink="">
      <xdr:nvSpPr>
        <xdr:cNvPr id="676" name="n_2aveValue【庁舎】&#10;一人当たり面積">
          <a:extLst>
            <a:ext uri="{FF2B5EF4-FFF2-40B4-BE49-F238E27FC236}">
              <a16:creationId xmlns:a16="http://schemas.microsoft.com/office/drawing/2014/main" id="{9E151970-4DB4-4F11-82DD-AE7DE4BA52A4}"/>
            </a:ext>
          </a:extLst>
        </xdr:cNvPr>
        <xdr:cNvSpPr txBox="1"/>
      </xdr:nvSpPr>
      <xdr:spPr>
        <a:xfrm>
          <a:off x="1777626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102379</xdr:rowOff>
    </xdr:from>
    <xdr:ext cx="469744" cy="259045"/>
    <xdr:sp macro="" textlink="">
      <xdr:nvSpPr>
        <xdr:cNvPr id="677" name="n_3aveValue【庁舎】&#10;一人当たり面積">
          <a:extLst>
            <a:ext uri="{FF2B5EF4-FFF2-40B4-BE49-F238E27FC236}">
              <a16:creationId xmlns:a16="http://schemas.microsoft.com/office/drawing/2014/main" id="{7C21F522-D9CD-4ECF-A442-576F2DD2EB1A}"/>
            </a:ext>
          </a:extLst>
        </xdr:cNvPr>
        <xdr:cNvSpPr txBox="1"/>
      </xdr:nvSpPr>
      <xdr:spPr>
        <a:xfrm>
          <a:off x="17001567" y="1787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104539</xdr:rowOff>
    </xdr:from>
    <xdr:ext cx="469744" cy="259045"/>
    <xdr:sp macro="" textlink="">
      <xdr:nvSpPr>
        <xdr:cNvPr id="678" name="n_4aveValue【庁舎】&#10;一人当たり面積">
          <a:extLst>
            <a:ext uri="{FF2B5EF4-FFF2-40B4-BE49-F238E27FC236}">
              <a16:creationId xmlns:a16="http://schemas.microsoft.com/office/drawing/2014/main" id="{8983A4FB-2860-4655-B8BD-20A658F77A0B}"/>
            </a:ext>
          </a:extLst>
        </xdr:cNvPr>
        <xdr:cNvSpPr txBox="1"/>
      </xdr:nvSpPr>
      <xdr:spPr>
        <a:xfrm>
          <a:off x="16226867" y="17874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16146</xdr:rowOff>
    </xdr:from>
    <xdr:ext cx="469744" cy="259045"/>
    <xdr:sp macro="" textlink="">
      <xdr:nvSpPr>
        <xdr:cNvPr id="679" name="n_1mainValue【庁舎】&#10;一人当たり面積">
          <a:extLst>
            <a:ext uri="{FF2B5EF4-FFF2-40B4-BE49-F238E27FC236}">
              <a16:creationId xmlns:a16="http://schemas.microsoft.com/office/drawing/2014/main" id="{C967E490-C03C-4DE9-AC77-D9D1C3E2270E}"/>
            </a:ext>
          </a:extLst>
        </xdr:cNvPr>
        <xdr:cNvSpPr txBox="1"/>
      </xdr:nvSpPr>
      <xdr:spPr>
        <a:xfrm>
          <a:off x="18561127" y="1778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20338</xdr:rowOff>
    </xdr:from>
    <xdr:ext cx="469744" cy="259045"/>
    <xdr:sp macro="" textlink="">
      <xdr:nvSpPr>
        <xdr:cNvPr id="680" name="n_2mainValue【庁舎】&#10;一人当たり面積">
          <a:extLst>
            <a:ext uri="{FF2B5EF4-FFF2-40B4-BE49-F238E27FC236}">
              <a16:creationId xmlns:a16="http://schemas.microsoft.com/office/drawing/2014/main" id="{7AEB1BCE-EDED-4366-8B96-34F78B393EC3}"/>
            </a:ext>
          </a:extLst>
        </xdr:cNvPr>
        <xdr:cNvSpPr txBox="1"/>
      </xdr:nvSpPr>
      <xdr:spPr>
        <a:xfrm>
          <a:off x="17776267" y="1779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81" name="正方形/長方形 680">
          <a:extLst>
            <a:ext uri="{FF2B5EF4-FFF2-40B4-BE49-F238E27FC236}">
              <a16:creationId xmlns:a16="http://schemas.microsoft.com/office/drawing/2014/main" id="{7E9088D1-0CA8-491C-B787-4C3565E702F1}"/>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2" name="正方形/長方形 681">
          <a:extLst>
            <a:ext uri="{FF2B5EF4-FFF2-40B4-BE49-F238E27FC236}">
              <a16:creationId xmlns:a16="http://schemas.microsoft.com/office/drawing/2014/main" id="{4F7C7D63-AE1B-43AF-BF24-D5B4B4BF317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83" name="テキスト ボックス 682">
          <a:extLst>
            <a:ext uri="{FF2B5EF4-FFF2-40B4-BE49-F238E27FC236}">
              <a16:creationId xmlns:a16="http://schemas.microsoft.com/office/drawing/2014/main" id="{DDD85555-4C26-4D2D-A5FA-04CD6A8E8ED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図書館については、有形固定資産減価償却率が類似団体内平均値と比べ上回っていることからため、老朽化の進行による維持管理に係る経費の増加に注意する必要がある。今後、個別施設計画更新時にあらためて現況調査の上、長期的な維持管理についても見直しを図る。一人当たりの面積も上回っているため経済的価値（費用対効果）の観点から利用度や有効活用が課題となる。体育館・プールについては、減価償却率が類似団体内平均値と比べ上回っているため、今後、老朽化対策についても見直しを図る。一人当たりの面積が大幅に下回っているのは、対象となる建物が総合運動場のグランドトイレのみのためである。福祉施設については、減価償却率は類似団体内平均値と同程度であるが、計画更新時にあらためて現況調査の上、老朽化対策についても見直しを図る。福祉、医療、保健の複合施設である「やすらぎの里」によって、一人当たりの面積は大幅に上回っている。なお、一人当たりの面崎が昨年度と比較して大幅に減少したのは、計画更新時に現況調査した結果、誤りを正したことによる。市民会館については、減価償却率が類似団体内平均値と比べ上回っているため、老朽化の進行による維持管理に係る経費の増加に注意する必要がある。今後、長期的な維持管理についても見直しを図る。一人当たりの面積も上回っていることから経済的価値（費用対効果）の観点から利用度や有効活用が課題となる。消防施設については、防災倉庫は耐用年数を経過しているが、</a:t>
          </a:r>
          <a:r>
            <a:rPr kumimoji="1" lang="en-US" altLang="ja-JP" sz="1300">
              <a:latin typeface="ＭＳ Ｐゴシック" panose="020B0600070205080204" pitchFamily="50" charset="-128"/>
              <a:ea typeface="ＭＳ Ｐゴシック" panose="020B0600070205080204" pitchFamily="50" charset="-128"/>
            </a:rPr>
            <a:t>2013</a:t>
          </a:r>
          <a:r>
            <a:rPr kumimoji="1" lang="ja-JP" altLang="en-US" sz="1300">
              <a:latin typeface="ＭＳ Ｐゴシック" panose="020B0600070205080204" pitchFamily="50" charset="-128"/>
              <a:ea typeface="ＭＳ Ｐゴシック" panose="020B0600070205080204" pitchFamily="50" charset="-128"/>
            </a:rPr>
            <a:t>年に基地局系設備の整備をしたことから、減価償却率は類似団体内平均値と比べ下回っている。今後、長期的な維持管理についても見直しを図る。庁舎については、減価償却率は類似団体内平均値と比べやや下回っているが、今後、長期的な維持管理についても見直しを図る。一人当たりの面積は上回っているが、経済的価値の観点から老朽化・劣化によるデッドスペースを発生させないように、計画的な施設の改修や適正な維持管理が課題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2,038
2,028
105.41
4,010,476
3,864,832
145,644
1,593,263
778,462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人口減少や全国平均を大幅に上回る高齢化率（令和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日現在</a:t>
          </a:r>
          <a:r>
            <a:rPr kumimoji="1" lang="en-US" altLang="ja-JP" sz="1300">
              <a:latin typeface="ＭＳ Ｐゴシック" panose="020B0600070205080204" pitchFamily="50" charset="-128"/>
              <a:ea typeface="ＭＳ Ｐゴシック" panose="020B0600070205080204" pitchFamily="50" charset="-128"/>
            </a:rPr>
            <a:t>52.6</a:t>
          </a:r>
          <a:r>
            <a:rPr kumimoji="1" lang="ja-JP" altLang="en-US" sz="1300">
              <a:latin typeface="ＭＳ Ｐゴシック" panose="020B0600070205080204" pitchFamily="50" charset="-128"/>
              <a:ea typeface="ＭＳ Ｐゴシック" panose="020B0600070205080204" pitchFamily="50" charset="-128"/>
            </a:rPr>
            <a:t>％）に加え、村内に主要産業がないこと等により、財源の中の地方税の占める割合が低く財政基盤が脆弱なため類位団体の平均を</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ポイント下回っている。今後も自主財源の大幅な増額を見込むことは難しいため、人件費、光熱水費等の経常経費の削減、投資的経費の抑制など行財政改革を実施し、財政の健全化を図る。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107648</xdr:rowOff>
    </xdr:from>
    <xdr:to>
      <xdr:col>23</xdr:col>
      <xdr:colOff>133350</xdr:colOff>
      <xdr:row>44</xdr:row>
      <xdr:rowOff>107648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48380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224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107648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483808"/>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14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107648</xdr:rowOff>
    </xdr:from>
    <xdr:to>
      <xdr:col>15</xdr:col>
      <xdr:colOff>82550</xdr:colOff>
      <xdr:row>44</xdr:row>
      <xdr:rowOff>119138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127250" y="7483808"/>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119138</xdr:rowOff>
    </xdr:from>
    <xdr:to>
      <xdr:col>11</xdr:col>
      <xdr:colOff>31750</xdr:colOff>
      <xdr:row>44</xdr:row>
      <xdr:rowOff>119138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749529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3563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38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163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56848</xdr:rowOff>
    </xdr:from>
    <xdr:to>
      <xdr:col>23</xdr:col>
      <xdr:colOff>184150</xdr:colOff>
      <xdr:row>44</xdr:row>
      <xdr:rowOff>158448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4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130223</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338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56848</xdr:rowOff>
    </xdr:from>
    <xdr:to>
      <xdr:col>19</xdr:col>
      <xdr:colOff>184150</xdr:colOff>
      <xdr:row>44</xdr:row>
      <xdr:rowOff>158448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4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143225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51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56848</xdr:rowOff>
    </xdr:from>
    <xdr:to>
      <xdr:col>15</xdr:col>
      <xdr:colOff>133350</xdr:colOff>
      <xdr:row>44</xdr:row>
      <xdr:rowOff>158448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4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143225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51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68338</xdr:rowOff>
    </xdr:from>
    <xdr:to>
      <xdr:col>11</xdr:col>
      <xdr:colOff>82550</xdr:colOff>
      <xdr:row>44</xdr:row>
      <xdr:rowOff>169938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4444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154715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530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68338</xdr:rowOff>
    </xdr:from>
    <xdr:to>
      <xdr:col>7</xdr:col>
      <xdr:colOff>31750</xdr:colOff>
      <xdr:row>44</xdr:row>
      <xdr:rowOff>169938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4444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154715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530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物件費、補助費等にかかるものが比較的高水準にあるが、昨年度比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ポイントの減となった。国や東京都の補助金・交付金等の充当により類似団体を</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ポイント下回っている。今後も人件費（超過勤務手当等）の抑制、光熱水費の削減、各種施設の保守点検等の一括発注により経費削減を図り、より一層の健全財政を目指していく。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70866</xdr:rowOff>
    </xdr:from>
    <xdr:to>
      <xdr:col>23</xdr:col>
      <xdr:colOff>133350</xdr:colOff>
      <xdr:row>63</xdr:row>
      <xdr:rowOff>75692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752850" y="10632186"/>
          <a:ext cx="762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54754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783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75692</xdr:rowOff>
    </xdr:from>
    <xdr:to>
      <xdr:col>19</xdr:col>
      <xdr:colOff>133350</xdr:colOff>
      <xdr:row>63</xdr:row>
      <xdr:rowOff>78105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637012"/>
          <a:ext cx="8128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8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78105</xdr:rowOff>
    </xdr:from>
    <xdr:to>
      <xdr:col>15</xdr:col>
      <xdr:colOff>82550</xdr:colOff>
      <xdr:row>64</xdr:row>
      <xdr:rowOff>94869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639425"/>
          <a:ext cx="812800" cy="18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94869</xdr:rowOff>
    </xdr:from>
    <xdr:to>
      <xdr:col>11</xdr:col>
      <xdr:colOff>31750</xdr:colOff>
      <xdr:row>64</xdr:row>
      <xdr:rowOff>102108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333500" y="10823829"/>
          <a:ext cx="79375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90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91711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98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357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58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36593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430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24892</xdr:rowOff>
    </xdr:from>
    <xdr:to>
      <xdr:col>19</xdr:col>
      <xdr:colOff>184150</xdr:colOff>
      <xdr:row>63</xdr:row>
      <xdr:rowOff>126492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58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36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27305</xdr:rowOff>
    </xdr:from>
    <xdr:to>
      <xdr:col>15</xdr:col>
      <xdr:colOff>133350</xdr:colOff>
      <xdr:row>63</xdr:row>
      <xdr:rowOff>128905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58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139082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365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44069</xdr:rowOff>
    </xdr:from>
    <xdr:to>
      <xdr:col>11</xdr:col>
      <xdr:colOff>82550</xdr:colOff>
      <xdr:row>64</xdr:row>
      <xdr:rowOff>145669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7730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155846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054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7802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163085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55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[727,537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物件費においては、物価や最低賃金の上昇などによる増加要因はあるものの前年度比較で</a:t>
          </a:r>
          <a:r>
            <a:rPr kumimoji="1" lang="en-US" altLang="ja-JP" sz="1300">
              <a:latin typeface="ＭＳ Ｐゴシック" panose="020B0600070205080204" pitchFamily="50" charset="-128"/>
              <a:ea typeface="ＭＳ Ｐゴシック" panose="020B0600070205080204" pitchFamily="50" charset="-128"/>
            </a:rPr>
            <a:t>43,579</a:t>
          </a:r>
          <a:r>
            <a:rPr kumimoji="1" lang="ja-JP" altLang="en-US" sz="1300">
              <a:latin typeface="ＭＳ Ｐゴシック" panose="020B0600070205080204" pitchFamily="50" charset="-128"/>
              <a:ea typeface="ＭＳ Ｐゴシック" panose="020B0600070205080204" pitchFamily="50" charset="-128"/>
            </a:rPr>
            <a:t>円の減額となった。人口の少ない当村では住民１人の移動が数値に大きく反映されるとともに人口も毎年減少しており、今後も人口１人当たりの額は増加していくものと推察される。人件費及び物件費については全体に対する割合も大きいため、今後も効率的な事務運営を進めるとともに適正な定員管理、経費の削減と抑制に努め、適正な財政規模を維持し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1859</xdr:rowOff>
    </xdr:from>
    <xdr:to>
      <xdr:col>23</xdr:col>
      <xdr:colOff>133350</xdr:colOff>
      <xdr:row>83</xdr:row>
      <xdr:rowOff>22890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3752850" y="13915979"/>
          <a:ext cx="762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146132</xdr:rowOff>
    </xdr:from>
    <xdr:to>
      <xdr:col>19</xdr:col>
      <xdr:colOff>133350</xdr:colOff>
      <xdr:row>83</xdr:row>
      <xdr:rowOff>22890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2940050" y="13892612"/>
          <a:ext cx="812800" cy="44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129876</xdr:rowOff>
    </xdr:from>
    <xdr:to>
      <xdr:col>15</xdr:col>
      <xdr:colOff>82550</xdr:colOff>
      <xdr:row>82</xdr:row>
      <xdr:rowOff>146132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3876356"/>
          <a:ext cx="81280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126082</xdr:rowOff>
    </xdr:from>
    <xdr:to>
      <xdr:col>11</xdr:col>
      <xdr:colOff>31750</xdr:colOff>
      <xdr:row>82</xdr:row>
      <xdr:rowOff>129876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3872562"/>
          <a:ext cx="793750" cy="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7591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53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758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53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122509</xdr:rowOff>
    </xdr:from>
    <xdr:to>
      <xdr:col>23</xdr:col>
      <xdr:colOff>184150</xdr:colOff>
      <xdr:row>83</xdr:row>
      <xdr:rowOff>52659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38689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94586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3841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143540</xdr:rowOff>
    </xdr:from>
    <xdr:to>
      <xdr:col>19</xdr:col>
      <xdr:colOff>184150</xdr:colOff>
      <xdr:row>83</xdr:row>
      <xdr:rowOff>73690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389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58467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3972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95332</xdr:rowOff>
    </xdr:from>
    <xdr:to>
      <xdr:col>15</xdr:col>
      <xdr:colOff>133350</xdr:colOff>
      <xdr:row>83</xdr:row>
      <xdr:rowOff>25482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38418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10259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3924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79076</xdr:rowOff>
    </xdr:from>
    <xdr:to>
      <xdr:col>11</xdr:col>
      <xdr:colOff>82550</xdr:colOff>
      <xdr:row>83</xdr:row>
      <xdr:rowOff>9226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382555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165453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391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75282</xdr:rowOff>
    </xdr:from>
    <xdr:to>
      <xdr:col>7</xdr:col>
      <xdr:colOff>31750</xdr:colOff>
      <xdr:row>83</xdr:row>
      <xdr:rowOff>5432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382176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161659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3908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類似団体平均及び全国町村平均を上回っている状況となっている。今後も手当の見直しや、人事考課制度の効果的な見直しを行いながら、給与の適正化を図っていく。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474950" y="13693140"/>
          <a:ext cx="0" cy="14698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563850" y="15135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516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56385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405100" y="13693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61807</xdr:rowOff>
    </xdr:from>
    <xdr:to>
      <xdr:col>81</xdr:col>
      <xdr:colOff>44450</xdr:colOff>
      <xdr:row>89</xdr:row>
      <xdr:rowOff>110066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4712950" y="14981767"/>
          <a:ext cx="762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563850" y="14433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427960" y="145846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93980</xdr:rowOff>
    </xdr:from>
    <xdr:to>
      <xdr:col>77</xdr:col>
      <xdr:colOff>44450</xdr:colOff>
      <xdr:row>89</xdr:row>
      <xdr:rowOff>110066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3903960" y="15013940"/>
          <a:ext cx="80899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665960" y="145927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119820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370050" y="143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5504</xdr:rowOff>
    </xdr:from>
    <xdr:to>
      <xdr:col>72</xdr:col>
      <xdr:colOff>203200</xdr:colOff>
      <xdr:row>89</xdr:row>
      <xdr:rowOff>93980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3106400" y="14925464"/>
          <a:ext cx="79756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107104</xdr:rowOff>
    </xdr:from>
    <xdr:to>
      <xdr:col>73</xdr:col>
      <xdr:colOff>44450</xdr:colOff>
      <xdr:row>87</xdr:row>
      <xdr:rowOff>37254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868400" y="1452414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47431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557250" y="1429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72389</xdr:rowOff>
    </xdr:from>
    <xdr:to>
      <xdr:col>68</xdr:col>
      <xdr:colOff>152400</xdr:colOff>
      <xdr:row>89</xdr:row>
      <xdr:rowOff>5504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2293600" y="14824709"/>
          <a:ext cx="812800" cy="100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107104</xdr:rowOff>
    </xdr:from>
    <xdr:to>
      <xdr:col>68</xdr:col>
      <xdr:colOff>203200</xdr:colOff>
      <xdr:row>87</xdr:row>
      <xdr:rowOff>37254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055600" y="1452414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47431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763500" y="1429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242800" y="14548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950700" y="1432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11007</xdr:rowOff>
    </xdr:from>
    <xdr:to>
      <xdr:col>81</xdr:col>
      <xdr:colOff>95250</xdr:colOff>
      <xdr:row>89</xdr:row>
      <xdr:rowOff>112607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427960" y="1493096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154534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563850" y="1490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59266</xdr:rowOff>
    </xdr:from>
    <xdr:to>
      <xdr:col>77</xdr:col>
      <xdr:colOff>95250</xdr:colOff>
      <xdr:row>89</xdr:row>
      <xdr:rowOff>160866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665960" y="1497922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145643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370050" y="15065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43180</xdr:rowOff>
    </xdr:from>
    <xdr:to>
      <xdr:col>73</xdr:col>
      <xdr:colOff>44450</xdr:colOff>
      <xdr:row>89</xdr:row>
      <xdr:rowOff>144780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868400" y="149631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129557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557250" y="1504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126154</xdr:rowOff>
    </xdr:from>
    <xdr:to>
      <xdr:col>68</xdr:col>
      <xdr:colOff>203200</xdr:colOff>
      <xdr:row>89</xdr:row>
      <xdr:rowOff>56304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055600" y="1487847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41081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763500" y="14961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21589</xdr:rowOff>
    </xdr:from>
    <xdr:to>
      <xdr:col>64</xdr:col>
      <xdr:colOff>152400</xdr:colOff>
      <xdr:row>88</xdr:row>
      <xdr:rowOff>123189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242800" y="1477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107966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50700" y="148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行政改革の推進による職員数の削減により類似団体平均を下回っている。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今後も定員管理計画の見直しを図りながら、適正な職員の定員管理に努めていく。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144836</xdr:rowOff>
    </xdr:from>
    <xdr:to>
      <xdr:col>81</xdr:col>
      <xdr:colOff>44450</xdr:colOff>
      <xdr:row>59</xdr:row>
      <xdr:rowOff>147249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4712950" y="10035596"/>
          <a:ext cx="762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132471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5563850" y="10023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141753</xdr:rowOff>
    </xdr:from>
    <xdr:to>
      <xdr:col>77</xdr:col>
      <xdr:colOff>44450</xdr:colOff>
      <xdr:row>59</xdr:row>
      <xdr:rowOff>147249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903960" y="10032513"/>
          <a:ext cx="808990" cy="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61916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370050" y="10120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141753</xdr:rowOff>
    </xdr:from>
    <xdr:to>
      <xdr:col>72</xdr:col>
      <xdr:colOff>203200</xdr:colOff>
      <xdr:row>59</xdr:row>
      <xdr:rowOff>144702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3106400" y="10032513"/>
          <a:ext cx="797560" cy="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68484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557250" y="1012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141217</xdr:rowOff>
    </xdr:from>
    <xdr:to>
      <xdr:col>68</xdr:col>
      <xdr:colOff>152400</xdr:colOff>
      <xdr:row>59</xdr:row>
      <xdr:rowOff>144702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2293600" y="10031977"/>
          <a:ext cx="812800" cy="3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055600" y="10056382"/>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80549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2763500" y="1013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2242800" y="10051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75187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1950700" y="10133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94036</xdr:rowOff>
    </xdr:from>
    <xdr:to>
      <xdr:col>81</xdr:col>
      <xdr:colOff>95250</xdr:colOff>
      <xdr:row>60</xdr:row>
      <xdr:rowOff>24186</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427960" y="998479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110563</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5563850" y="983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96449</xdr:rowOff>
    </xdr:from>
    <xdr:to>
      <xdr:col>77</xdr:col>
      <xdr:colOff>95250</xdr:colOff>
      <xdr:row>60</xdr:row>
      <xdr:rowOff>26599</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665960" y="998720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36776</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0050" y="9759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90953</xdr:rowOff>
    </xdr:from>
    <xdr:to>
      <xdr:col>73</xdr:col>
      <xdr:colOff>44450</xdr:colOff>
      <xdr:row>60</xdr:row>
      <xdr:rowOff>21103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868400" y="998171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31280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557250" y="9754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93902</xdr:rowOff>
    </xdr:from>
    <xdr:to>
      <xdr:col>68</xdr:col>
      <xdr:colOff>203200</xdr:colOff>
      <xdr:row>60</xdr:row>
      <xdr:rowOff>24052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055600" y="9984662"/>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34229</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763500" y="975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90417</xdr:rowOff>
    </xdr:from>
    <xdr:to>
      <xdr:col>64</xdr:col>
      <xdr:colOff>152400</xdr:colOff>
      <xdr:row>60</xdr:row>
      <xdr:rowOff>20567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2242800" y="9981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30744</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1950700" y="9753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従前から起債を抑制しているため、類似団体平均を大きく下回っている。今後も地方債の発行を抑制するとともに、借入の際には交付税措置等のある有利なものを選択するなど引き続き起債を抑制した健全な財政運営を図っていく。</a:t>
          </a: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39</xdr:row>
      <xdr:rowOff>49106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4712950" y="6361430"/>
          <a:ext cx="762000" cy="22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5563850" y="6894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49106</xdr:rowOff>
    </xdr:from>
    <xdr:to>
      <xdr:col>77</xdr:col>
      <xdr:colOff>44450</xdr:colOff>
      <xdr:row>40</xdr:row>
      <xdr:rowOff>62654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3903960" y="6587066"/>
          <a:ext cx="808990" cy="18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370050" y="6993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62654</xdr:rowOff>
    </xdr:from>
    <xdr:to>
      <xdr:col>72</xdr:col>
      <xdr:colOff>203200</xdr:colOff>
      <xdr:row>40</xdr:row>
      <xdr:rowOff>127000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3106400" y="6768254"/>
          <a:ext cx="79756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40</xdr:row>
      <xdr:rowOff>143087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2293600" y="6832600"/>
          <a:ext cx="8128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055600" y="697103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7635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19507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107950</xdr:rowOff>
    </xdr:from>
    <xdr:to>
      <xdr:col>81</xdr:col>
      <xdr:colOff>95250</xdr:colOff>
      <xdr:row>38</xdr:row>
      <xdr:rowOff>38100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5427960" y="63106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29227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556385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169756</xdr:rowOff>
    </xdr:from>
    <xdr:to>
      <xdr:col>77</xdr:col>
      <xdr:colOff>95250</xdr:colOff>
      <xdr:row>39</xdr:row>
      <xdr:rowOff>99906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4665960" y="654007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110083</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370050" y="6312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11854</xdr:rowOff>
    </xdr:from>
    <xdr:to>
      <xdr:col>73</xdr:col>
      <xdr:colOff>44450</xdr:colOff>
      <xdr:row>40</xdr:row>
      <xdr:rowOff>113454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868400" y="67174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123631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557250" y="6493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055600" y="678180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63500" y="6554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92287</xdr:rowOff>
    </xdr:from>
    <xdr:to>
      <xdr:col>64</xdr:col>
      <xdr:colOff>152400</xdr:colOff>
      <xdr:row>41</xdr:row>
      <xdr:rowOff>22437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2242800" y="67978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32614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1950700" y="657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起債の抑制や基金の効率的な運用により将来負担比率は生じていない。</a:t>
          </a:r>
        </a:p>
        <a:p>
          <a:r>
            <a:rPr kumimoji="1" lang="ja-JP" altLang="en-US" sz="1300">
              <a:latin typeface="ＭＳ Ｐゴシック" panose="020B0600070205080204" pitchFamily="50" charset="-128"/>
              <a:ea typeface="ＭＳ Ｐゴシック" panose="020B0600070205080204" pitchFamily="50" charset="-128"/>
            </a:rPr>
            <a:t>今後も公債費等の義務的経費の削減を中心とする行財政改革を推進し、健全な財政運営を努めていく。</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2,038
2,028
105.41
4,010,476
3,864,832
145,644
1,593,263
778,462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人件費については、類似団体内平均と比較し</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ポイント上回っている。今後も継続した人事考課制度の適正な運用や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推進による人件費（超過勤務手当等）の抑制を強化し職員給のみならず人件費全般を踏まえ削減を図っていきたい。</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123190</xdr:rowOff>
    </xdr:from>
    <xdr:to>
      <xdr:col>24</xdr:col>
      <xdr:colOff>25400</xdr:colOff>
      <xdr:row>37</xdr:row>
      <xdr:rowOff>1270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9539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123190</xdr:rowOff>
    </xdr:from>
    <xdr:to>
      <xdr:col>19</xdr:col>
      <xdr:colOff>187325</xdr:colOff>
      <xdr:row>37</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953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20320</xdr:rowOff>
    </xdr:from>
    <xdr:to>
      <xdr:col>15</xdr:col>
      <xdr:colOff>98425</xdr:colOff>
      <xdr:row>37</xdr:row>
      <xdr:rowOff>43180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639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43180</xdr:rowOff>
    </xdr:from>
    <xdr:to>
      <xdr:col>11</xdr:col>
      <xdr:colOff>9525</xdr:colOff>
      <xdr:row>37</xdr:row>
      <xdr:rowOff>66040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868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93997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72390</xdr:rowOff>
    </xdr:from>
    <xdr:to>
      <xdr:col>20</xdr:col>
      <xdr:colOff>38100</xdr:colOff>
      <xdr:row>37</xdr:row>
      <xdr:rowOff>2540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158767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3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140970</xdr:rowOff>
    </xdr:from>
    <xdr:to>
      <xdr:col>15</xdr:col>
      <xdr:colOff>149225</xdr:colOff>
      <xdr:row>37</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55897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163830</xdr:rowOff>
    </xdr:from>
    <xdr:to>
      <xdr:col>11</xdr:col>
      <xdr:colOff>60325</xdr:colOff>
      <xdr:row>37</xdr:row>
      <xdr:rowOff>93980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3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78757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2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15240</xdr:rowOff>
    </xdr:from>
    <xdr:to>
      <xdr:col>6</xdr:col>
      <xdr:colOff>171450</xdr:colOff>
      <xdr:row>37</xdr:row>
      <xdr:rowOff>116840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5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101617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4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物件費については、類似団体と比較し</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ポイント高い状況になっている。これは、東京都の委託事業である森林再生事業や枝打ち事業といった森林整備における受託収入の額が大きくなっていることが要因の一つとなっているが、今後もそれ以外の光熱水費の削減、業務委託契約の内容の見直しを行うなど、より効率的な事業の実施により物件費のコスト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54610</xdr:rowOff>
    </xdr:from>
    <xdr:to>
      <xdr:col>82</xdr:col>
      <xdr:colOff>107950</xdr:colOff>
      <xdr:row>18</xdr:row>
      <xdr:rowOff>100330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314071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161307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561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31750</xdr:rowOff>
    </xdr:from>
    <xdr:to>
      <xdr:col>78</xdr:col>
      <xdr:colOff>69850</xdr:colOff>
      <xdr:row>18</xdr:row>
      <xdr:rowOff>54610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31178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39387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439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31750</xdr:rowOff>
    </xdr:from>
    <xdr:to>
      <xdr:col>73</xdr:col>
      <xdr:colOff>180975</xdr:colOff>
      <xdr:row>18</xdr:row>
      <xdr:rowOff>69850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3117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62247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58420</xdr:rowOff>
    </xdr:from>
    <xdr:to>
      <xdr:col>69</xdr:col>
      <xdr:colOff>92075</xdr:colOff>
      <xdr:row>18</xdr:row>
      <xdr:rowOff>69850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1445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123207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5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49530</xdr:rowOff>
    </xdr:from>
    <xdr:to>
      <xdr:col>82</xdr:col>
      <xdr:colOff>158750</xdr:colOff>
      <xdr:row>18</xdr:row>
      <xdr:rowOff>151130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313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21607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3107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3810</xdr:rowOff>
    </xdr:from>
    <xdr:to>
      <xdr:col>78</xdr:col>
      <xdr:colOff>120650</xdr:colOff>
      <xdr:row>18</xdr:row>
      <xdr:rowOff>105410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308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90187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3176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152400</xdr:rowOff>
    </xdr:from>
    <xdr:to>
      <xdr:col>74</xdr:col>
      <xdr:colOff>31750</xdr:colOff>
      <xdr:row>18</xdr:row>
      <xdr:rowOff>82550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306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67327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15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19050</xdr:rowOff>
    </xdr:from>
    <xdr:to>
      <xdr:col>69</xdr:col>
      <xdr:colOff>142875</xdr:colOff>
      <xdr:row>18</xdr:row>
      <xdr:rowOff>120650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10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105427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19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xdr:rowOff>
    </xdr:from>
    <xdr:to>
      <xdr:col>65</xdr:col>
      <xdr:colOff>53975</xdr:colOff>
      <xdr:row>18</xdr:row>
      <xdr:rowOff>109220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93997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18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扶助費については、昨年と比較すると</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ポイント増加したが、類似団体平均との比較では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ポイント下回っている。これは、人口減少による高齢化が高止まり傾向にあることと、子どもの減少による影響と考えられるが、今後も対象者の資格審査等の適正化を進め適正な内容に努めていく。</a:t>
          </a: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55</xdr:row>
      <xdr:rowOff>69850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4424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55</xdr:row>
      <xdr:rowOff>69850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56</xdr:row>
      <xdr:rowOff>31750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499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613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133350</xdr:rowOff>
    </xdr:from>
    <xdr:to>
      <xdr:col>20</xdr:col>
      <xdr:colOff>38100</xdr:colOff>
      <xdr:row>55</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73677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16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152400</xdr:rowOff>
    </xdr:from>
    <xdr:to>
      <xdr:col>11</xdr:col>
      <xdr:colOff>60325</xdr:colOff>
      <xdr:row>56</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その他に係るものについては、昨年と比較すると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ポイント減少し、類似団体との比較では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下水道事業特別会計、簡易水道事業特別会計、国民健康保険特別会計、介護保険特別会計への繰出金等が大きく影響していると思われるが、下水道事業特別会計における公共下水道整備事業が完了したものが主な要因。今後も特別会計への繰出金については注意を払いつつ、特別会計における健全な財政運営を進め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146050</xdr:rowOff>
    </xdr:from>
    <xdr:to>
      <xdr:col>82</xdr:col>
      <xdr:colOff>107950</xdr:colOff>
      <xdr:row>55</xdr:row>
      <xdr:rowOff>138430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232900"/>
          <a:ext cx="8382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58420</xdr:rowOff>
    </xdr:from>
    <xdr:to>
      <xdr:col>78</xdr:col>
      <xdr:colOff>69850</xdr:colOff>
      <xdr:row>55</xdr:row>
      <xdr:rowOff>138430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3167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58420</xdr:rowOff>
    </xdr:from>
    <xdr:to>
      <xdr:col>73</xdr:col>
      <xdr:colOff>180975</xdr:colOff>
      <xdr:row>55</xdr:row>
      <xdr:rowOff>123190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31672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113047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123190</xdr:rowOff>
    </xdr:from>
    <xdr:to>
      <xdr:col>69</xdr:col>
      <xdr:colOff>92075</xdr:colOff>
      <xdr:row>55</xdr:row>
      <xdr:rowOff>138430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552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95250</xdr:rowOff>
    </xdr:from>
    <xdr:to>
      <xdr:col>82</xdr:col>
      <xdr:colOff>158750</xdr:colOff>
      <xdr:row>54</xdr:row>
      <xdr:rowOff>25400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111777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87630</xdr:rowOff>
    </xdr:from>
    <xdr:to>
      <xdr:col>78</xdr:col>
      <xdr:colOff>120650</xdr:colOff>
      <xdr:row>56</xdr:row>
      <xdr:rowOff>17780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27957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7620</xdr:rowOff>
    </xdr:from>
    <xdr:to>
      <xdr:col>74</xdr:col>
      <xdr:colOff>31750</xdr:colOff>
      <xdr:row>54</xdr:row>
      <xdr:rowOff>109220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119397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03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72390</xdr:rowOff>
    </xdr:from>
    <xdr:to>
      <xdr:col>69</xdr:col>
      <xdr:colOff>142875</xdr:colOff>
      <xdr:row>56</xdr:row>
      <xdr:rowOff>2540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12717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87630</xdr:rowOff>
    </xdr:from>
    <xdr:to>
      <xdr:col>65</xdr:col>
      <xdr:colOff>53975</xdr:colOff>
      <xdr:row>56</xdr:row>
      <xdr:rowOff>17780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27957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補助費等については、昨年度と比較すると</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ポイントの増加となっているものの、類似団体との比較では</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ポイント下回っている。今後も新規補助金制度の抑制を図りつつ、現状の各種補助金については制度の縮小・廃止も視野に入れ内容精査を行い、各種補助金の更なる効率化を図っていく。</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88138</xdr:rowOff>
    </xdr:from>
    <xdr:to>
      <xdr:col>82</xdr:col>
      <xdr:colOff>107950</xdr:colOff>
      <xdr:row>35</xdr:row>
      <xdr:rowOff>147574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088888"/>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88138</xdr:rowOff>
    </xdr:from>
    <xdr:to>
      <xdr:col>78</xdr:col>
      <xdr:colOff>69850</xdr:colOff>
      <xdr:row>35</xdr:row>
      <xdr:rowOff>156718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08888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156718</xdr:rowOff>
    </xdr:from>
    <xdr:to>
      <xdr:col>73</xdr:col>
      <xdr:colOff>180975</xdr:colOff>
      <xdr:row>36</xdr:row>
      <xdr:rowOff>81280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1574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81280</xdr:rowOff>
    </xdr:from>
    <xdr:to>
      <xdr:col>69</xdr:col>
      <xdr:colOff>92075</xdr:colOff>
      <xdr:row>36</xdr:row>
      <xdr:rowOff>85852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2534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96774</xdr:rowOff>
    </xdr:from>
    <xdr:to>
      <xdr:col>82</xdr:col>
      <xdr:colOff>158750</xdr:colOff>
      <xdr:row>36</xdr:row>
      <xdr:rowOff>26924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113301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94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37338</xdr:rowOff>
    </xdr:from>
    <xdr:to>
      <xdr:col>78</xdr:col>
      <xdr:colOff>120650</xdr:colOff>
      <xdr:row>35</xdr:row>
      <xdr:rowOff>138938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149115</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806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105918</xdr:rowOff>
    </xdr:from>
    <xdr:to>
      <xdr:col>74</xdr:col>
      <xdr:colOff>31750</xdr:colOff>
      <xdr:row>36</xdr:row>
      <xdr:rowOff>36068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46245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30480</xdr:rowOff>
    </xdr:from>
    <xdr:to>
      <xdr:col>69</xdr:col>
      <xdr:colOff>142875</xdr:colOff>
      <xdr:row>36</xdr:row>
      <xdr:rowOff>132080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146829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公債費については、類似団体と比較すると</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ポイントと大きく下回っている。これは、従前から起債の新規発行をできる限り抑制してきた成果であると考えられる。</a:t>
          </a:r>
        </a:p>
        <a:p>
          <a:r>
            <a:rPr kumimoji="1" lang="ja-JP" altLang="en-US" sz="1300">
              <a:latin typeface="ＭＳ Ｐゴシック" panose="020B0600070205080204" pitchFamily="50" charset="-128"/>
              <a:ea typeface="ＭＳ Ｐゴシック" panose="020B0600070205080204" pitchFamily="50" charset="-128"/>
            </a:rPr>
            <a:t>しかしながら当村では、公共下水道整備による下水道事業債の償還や水道施設の更新、各公共施設の改修など、今後も多額の事業費が必要となることから、引き続き歳出削減を図るとともに、できる限り新規起債発行の抑制に努めていく。</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58420</xdr:rowOff>
    </xdr:from>
    <xdr:to>
      <xdr:col>24</xdr:col>
      <xdr:colOff>25400</xdr:colOff>
      <xdr:row>74</xdr:row>
      <xdr:rowOff>62230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7457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58420</xdr:rowOff>
    </xdr:from>
    <xdr:to>
      <xdr:col>19</xdr:col>
      <xdr:colOff>187325</xdr:colOff>
      <xdr:row>74</xdr:row>
      <xdr:rowOff>73660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745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73660</xdr:rowOff>
    </xdr:from>
    <xdr:to>
      <xdr:col>15</xdr:col>
      <xdr:colOff>98425</xdr:colOff>
      <xdr:row>74</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7609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77470</xdr:rowOff>
    </xdr:from>
    <xdr:to>
      <xdr:col>11</xdr:col>
      <xdr:colOff>9525</xdr:colOff>
      <xdr:row>74</xdr:row>
      <xdr:rowOff>85090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7647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xdr:rowOff>
    </xdr:from>
    <xdr:to>
      <xdr:col>24</xdr:col>
      <xdr:colOff>76200</xdr:colOff>
      <xdr:row>74</xdr:row>
      <xdr:rowOff>113030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69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27957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5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xdr:rowOff>
    </xdr:from>
    <xdr:to>
      <xdr:col>20</xdr:col>
      <xdr:colOff>38100</xdr:colOff>
      <xdr:row>74</xdr:row>
      <xdr:rowOff>109220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119397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46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22860</xdr:rowOff>
    </xdr:from>
    <xdr:to>
      <xdr:col>15</xdr:col>
      <xdr:colOff>149225</xdr:colOff>
      <xdr:row>74</xdr:row>
      <xdr:rowOff>124460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134637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47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34290</xdr:rowOff>
    </xdr:from>
    <xdr:to>
      <xdr:col>11</xdr:col>
      <xdr:colOff>60325</xdr:colOff>
      <xdr:row>74</xdr:row>
      <xdr:rowOff>135890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146067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49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26670</xdr:rowOff>
    </xdr:from>
    <xdr:to>
      <xdr:col>6</xdr:col>
      <xdr:colOff>171450</xdr:colOff>
      <xdr:row>74</xdr:row>
      <xdr:rowOff>128270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138447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48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公債費以外については、類似団体と比較すると</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回っている。物件費・補助費等が高い水準となっているため、今後も委託事業の見直しや光熱水費の削減及び各種補助金等の見直しを行い、特別会計については、独立採算で運営できるよう事務事業の精査や料金、保険料等の見直しを行っていき健全な財政運営を進めていく。</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131899</xdr:rowOff>
    </xdr:from>
    <xdr:to>
      <xdr:col>82</xdr:col>
      <xdr:colOff>107950</xdr:colOff>
      <xdr:row>77</xdr:row>
      <xdr:rowOff>141695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333549"/>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42108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72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131899</xdr:rowOff>
    </xdr:from>
    <xdr:to>
      <xdr:col>78</xdr:col>
      <xdr:colOff>69850</xdr:colOff>
      <xdr:row>77</xdr:row>
      <xdr:rowOff>141695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333549"/>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68778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2927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131899</xdr:rowOff>
    </xdr:from>
    <xdr:to>
      <xdr:col>73</xdr:col>
      <xdr:colOff>180975</xdr:colOff>
      <xdr:row>79</xdr:row>
      <xdr:rowOff>33927</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333549"/>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8363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33927</xdr:rowOff>
    </xdr:from>
    <xdr:to>
      <xdr:col>69</xdr:col>
      <xdr:colOff>92075</xdr:colOff>
      <xdr:row>79</xdr:row>
      <xdr:rowOff>50256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57847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83475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81099</xdr:rowOff>
    </xdr:from>
    <xdr:to>
      <xdr:col>82</xdr:col>
      <xdr:colOff>158750</xdr:colOff>
      <xdr:row>78</xdr:row>
      <xdr:rowOff>11249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2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53176</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254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90895</xdr:rowOff>
    </xdr:from>
    <xdr:to>
      <xdr:col>78</xdr:col>
      <xdr:colOff>120650</xdr:colOff>
      <xdr:row>78</xdr:row>
      <xdr:rowOff>21045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5822</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378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81099</xdr:rowOff>
    </xdr:from>
    <xdr:to>
      <xdr:col>74</xdr:col>
      <xdr:colOff>31750</xdr:colOff>
      <xdr:row>78</xdr:row>
      <xdr:rowOff>11249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2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167476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369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154577</xdr:rowOff>
    </xdr:from>
    <xdr:to>
      <xdr:col>69</xdr:col>
      <xdr:colOff>142875</xdr:colOff>
      <xdr:row>79</xdr:row>
      <xdr:rowOff>84727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52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69504</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614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170906</xdr:rowOff>
    </xdr:from>
    <xdr:to>
      <xdr:col>65</xdr:col>
      <xdr:colOff>53975</xdr:colOff>
      <xdr:row>79</xdr:row>
      <xdr:rowOff>101056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4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85833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630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18801</xdr:rowOff>
    </xdr:from>
    <xdr:to>
      <xdr:col>29</xdr:col>
      <xdr:colOff>127000</xdr:colOff>
      <xdr:row>18</xdr:row>
      <xdr:rowOff>29596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003800" y="3152526"/>
          <a:ext cx="647700" cy="107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149173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39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18801</xdr:rowOff>
    </xdr:from>
    <xdr:to>
      <xdr:col>26</xdr:col>
      <xdr:colOff>50800</xdr:colOff>
      <xdr:row>18</xdr:row>
      <xdr:rowOff>35172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152526"/>
          <a:ext cx="698500" cy="16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35172</xdr:rowOff>
    </xdr:from>
    <xdr:to>
      <xdr:col>22</xdr:col>
      <xdr:colOff>114300</xdr:colOff>
      <xdr:row>18</xdr:row>
      <xdr:rowOff>41000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168897"/>
          <a:ext cx="698500" cy="58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41000</xdr:rowOff>
    </xdr:from>
    <xdr:to>
      <xdr:col>18</xdr:col>
      <xdr:colOff>177800</xdr:colOff>
      <xdr:row>18</xdr:row>
      <xdr:rowOff>69182</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174725"/>
          <a:ext cx="698500" cy="28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94858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8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101211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150246</xdr:rowOff>
    </xdr:from>
    <xdr:to>
      <xdr:col>29</xdr:col>
      <xdr:colOff>177800</xdr:colOff>
      <xdr:row>18</xdr:row>
      <xdr:rowOff>80396</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112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122323</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084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139451</xdr:rowOff>
    </xdr:from>
    <xdr:to>
      <xdr:col>26</xdr:col>
      <xdr:colOff>101600</xdr:colOff>
      <xdr:row>18</xdr:row>
      <xdr:rowOff>69601</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101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79778</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870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155822</xdr:rowOff>
    </xdr:from>
    <xdr:to>
      <xdr:col>22</xdr:col>
      <xdr:colOff>165100</xdr:colOff>
      <xdr:row>18</xdr:row>
      <xdr:rowOff>85972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118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96149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886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161650</xdr:rowOff>
    </xdr:from>
    <xdr:to>
      <xdr:col>19</xdr:col>
      <xdr:colOff>38100</xdr:colOff>
      <xdr:row>18</xdr:row>
      <xdr:rowOff>91800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123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76577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210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18382</xdr:rowOff>
    </xdr:from>
    <xdr:to>
      <xdr:col>15</xdr:col>
      <xdr:colOff>101600</xdr:colOff>
      <xdr:row>18</xdr:row>
      <xdr:rowOff>119982</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152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104758</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238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184905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09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84203</xdr:rowOff>
    </xdr:from>
    <xdr:to>
      <xdr:col>29</xdr:col>
      <xdr:colOff>127000</xdr:colOff>
      <xdr:row>37</xdr:row>
      <xdr:rowOff>174728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208903"/>
          <a:ext cx="647700" cy="90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7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156985</xdr:rowOff>
    </xdr:from>
    <xdr:to>
      <xdr:col>26</xdr:col>
      <xdr:colOff>50800</xdr:colOff>
      <xdr:row>37</xdr:row>
      <xdr:rowOff>84203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110235"/>
          <a:ext cx="698500" cy="986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130909</xdr:rowOff>
    </xdr:from>
    <xdr:to>
      <xdr:col>22</xdr:col>
      <xdr:colOff>114300</xdr:colOff>
      <xdr:row>36</xdr:row>
      <xdr:rowOff>156985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084159"/>
          <a:ext cx="698500" cy="26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108358</xdr:rowOff>
    </xdr:from>
    <xdr:to>
      <xdr:col>18</xdr:col>
      <xdr:colOff>177800</xdr:colOff>
      <xdr:row>36</xdr:row>
      <xdr:rowOff>130909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061608"/>
          <a:ext cx="698500" cy="22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123928</xdr:rowOff>
    </xdr:from>
    <xdr:to>
      <xdr:col>29</xdr:col>
      <xdr:colOff>177800</xdr:colOff>
      <xdr:row>37</xdr:row>
      <xdr:rowOff>225528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248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32505</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15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33403</xdr:rowOff>
    </xdr:from>
    <xdr:to>
      <xdr:col>26</xdr:col>
      <xdr:colOff>101600</xdr:colOff>
      <xdr:row>37</xdr:row>
      <xdr:rowOff>135003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158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119780</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244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106185</xdr:rowOff>
    </xdr:from>
    <xdr:to>
      <xdr:col>22</xdr:col>
      <xdr:colOff>165100</xdr:colOff>
      <xdr:row>37</xdr:row>
      <xdr:rowOff>36335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059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21112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45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80109</xdr:rowOff>
    </xdr:from>
    <xdr:to>
      <xdr:col>19</xdr:col>
      <xdr:colOff>38100</xdr:colOff>
      <xdr:row>37</xdr:row>
      <xdr:rowOff>10259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33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166486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57558</xdr:rowOff>
    </xdr:from>
    <xdr:to>
      <xdr:col>15</xdr:col>
      <xdr:colOff>101600</xdr:colOff>
      <xdr:row>36</xdr:row>
      <xdr:rowOff>159158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10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143935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097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2,038
2,028
105.41
4,010,476
3,864,832
145,644
1,593,263
778,462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11103</xdr:rowOff>
    </xdr:from>
    <xdr:to>
      <xdr:col>24</xdr:col>
      <xdr:colOff>63500</xdr:colOff>
      <xdr:row>37</xdr:row>
      <xdr:rowOff>22931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54753"/>
          <a:ext cx="838200" cy="1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22931</xdr:rowOff>
    </xdr:from>
    <xdr:to>
      <xdr:col>19</xdr:col>
      <xdr:colOff>177800</xdr:colOff>
      <xdr:row>37</xdr:row>
      <xdr:rowOff>42387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366581"/>
          <a:ext cx="889000" cy="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42387</xdr:rowOff>
    </xdr:from>
    <xdr:to>
      <xdr:col>15</xdr:col>
      <xdr:colOff>50800</xdr:colOff>
      <xdr:row>37</xdr:row>
      <xdr:rowOff>78386</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86037"/>
          <a:ext cx="889000" cy="3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91844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78386</xdr:rowOff>
    </xdr:from>
    <xdr:to>
      <xdr:col>10</xdr:col>
      <xdr:colOff>114300</xdr:colOff>
      <xdr:row>37</xdr:row>
      <xdr:rowOff>91504</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422036"/>
          <a:ext cx="889000" cy="1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127440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134969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131753</xdr:rowOff>
    </xdr:from>
    <xdr:to>
      <xdr:col>24</xdr:col>
      <xdr:colOff>114300</xdr:colOff>
      <xdr:row>37</xdr:row>
      <xdr:rowOff>61903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0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154630</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155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143581</xdr:rowOff>
    </xdr:from>
    <xdr:to>
      <xdr:col>20</xdr:col>
      <xdr:colOff>38100</xdr:colOff>
      <xdr:row>37</xdr:row>
      <xdr:rowOff>73731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1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90258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9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163037</xdr:rowOff>
    </xdr:from>
    <xdr:to>
      <xdr:col>15</xdr:col>
      <xdr:colOff>101600</xdr:colOff>
      <xdr:row>37</xdr:row>
      <xdr:rowOff>93187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33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109714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11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27586</xdr:rowOff>
    </xdr:from>
    <xdr:to>
      <xdr:col>10</xdr:col>
      <xdr:colOff>165100</xdr:colOff>
      <xdr:row>37</xdr:row>
      <xdr:rowOff>129186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7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145713</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146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40704</xdr:rowOff>
    </xdr:from>
    <xdr:to>
      <xdr:col>6</xdr:col>
      <xdr:colOff>38100</xdr:colOff>
      <xdr:row>37</xdr:row>
      <xdr:rowOff>142304</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8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158831</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5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2707</xdr:rowOff>
    </xdr:from>
    <xdr:to>
      <xdr:col>24</xdr:col>
      <xdr:colOff>63500</xdr:colOff>
      <xdr:row>57</xdr:row>
      <xdr:rowOff>38476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75357"/>
          <a:ext cx="838200" cy="3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2707</xdr:rowOff>
    </xdr:from>
    <xdr:to>
      <xdr:col>19</xdr:col>
      <xdr:colOff>177800</xdr:colOff>
      <xdr:row>57</xdr:row>
      <xdr:rowOff>71801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75357"/>
          <a:ext cx="889000" cy="69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71801</xdr:rowOff>
    </xdr:from>
    <xdr:to>
      <xdr:col>15</xdr:col>
      <xdr:colOff>50800</xdr:colOff>
      <xdr:row>57</xdr:row>
      <xdr:rowOff>80337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44451"/>
          <a:ext cx="889000" cy="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77270</xdr:rowOff>
    </xdr:from>
    <xdr:to>
      <xdr:col>10</xdr:col>
      <xdr:colOff>114300</xdr:colOff>
      <xdr:row>57</xdr:row>
      <xdr:rowOff>80337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849920"/>
          <a:ext cx="889000" cy="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159126</xdr:rowOff>
    </xdr:from>
    <xdr:to>
      <xdr:col>24</xdr:col>
      <xdr:colOff>114300</xdr:colOff>
      <xdr:row>57</xdr:row>
      <xdr:rowOff>89276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6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10553</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11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123357</xdr:rowOff>
    </xdr:from>
    <xdr:to>
      <xdr:col>20</xdr:col>
      <xdr:colOff>38100</xdr:colOff>
      <xdr:row>57</xdr:row>
      <xdr:rowOff>53507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2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70034</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499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21001</xdr:rowOff>
    </xdr:from>
    <xdr:to>
      <xdr:col>15</xdr:col>
      <xdr:colOff>101600</xdr:colOff>
      <xdr:row>57</xdr:row>
      <xdr:rowOff>122601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9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139128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568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29537</xdr:rowOff>
    </xdr:from>
    <xdr:to>
      <xdr:col>10</xdr:col>
      <xdr:colOff>165100</xdr:colOff>
      <xdr:row>57</xdr:row>
      <xdr:rowOff>131137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02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147664</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577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26470</xdr:rowOff>
    </xdr:from>
    <xdr:to>
      <xdr:col>6</xdr:col>
      <xdr:colOff>38100</xdr:colOff>
      <xdr:row>57</xdr:row>
      <xdr:rowOff>128070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9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144597</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574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104632</xdr:rowOff>
    </xdr:from>
    <xdr:to>
      <xdr:col>24</xdr:col>
      <xdr:colOff>63500</xdr:colOff>
      <xdr:row>77</xdr:row>
      <xdr:rowOff>106998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06282"/>
          <a:ext cx="838200" cy="2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37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98020</xdr:rowOff>
    </xdr:from>
    <xdr:to>
      <xdr:col>19</xdr:col>
      <xdr:colOff>177800</xdr:colOff>
      <xdr:row>77</xdr:row>
      <xdr:rowOff>104632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99670"/>
          <a:ext cx="889000" cy="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110341</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6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79876</xdr:rowOff>
    </xdr:from>
    <xdr:to>
      <xdr:col>15</xdr:col>
      <xdr:colOff>50800</xdr:colOff>
      <xdr:row>77</xdr:row>
      <xdr:rowOff>98020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81526"/>
          <a:ext cx="889000" cy="1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133126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9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79876</xdr:rowOff>
    </xdr:from>
    <xdr:to>
      <xdr:col>10</xdr:col>
      <xdr:colOff>114300</xdr:colOff>
      <xdr:row>77</xdr:row>
      <xdr:rowOff>89351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81526"/>
          <a:ext cx="889000" cy="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146511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0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126012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298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56198</xdr:rowOff>
    </xdr:from>
    <xdr:to>
      <xdr:col>24</xdr:col>
      <xdr:colOff>114300</xdr:colOff>
      <xdr:row>77</xdr:row>
      <xdr:rowOff>157798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5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142575</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7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53832</xdr:rowOff>
    </xdr:from>
    <xdr:to>
      <xdr:col>20</xdr:col>
      <xdr:colOff>38100</xdr:colOff>
      <xdr:row>77</xdr:row>
      <xdr:rowOff>155432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5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146559</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4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47220</xdr:rowOff>
    </xdr:from>
    <xdr:to>
      <xdr:col>15</xdr:col>
      <xdr:colOff>101600</xdr:colOff>
      <xdr:row>77</xdr:row>
      <xdr:rowOff>148820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4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139947</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34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29076</xdr:rowOff>
    </xdr:from>
    <xdr:to>
      <xdr:col>10</xdr:col>
      <xdr:colOff>165100</xdr:colOff>
      <xdr:row>77</xdr:row>
      <xdr:rowOff>130676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3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121803</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32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38551</xdr:rowOff>
    </xdr:from>
    <xdr:to>
      <xdr:col>6</xdr:col>
      <xdr:colOff>38100</xdr:colOff>
      <xdr:row>77</xdr:row>
      <xdr:rowOff>140151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4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131278</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33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81628</xdr:rowOff>
    </xdr:from>
    <xdr:to>
      <xdr:col>24</xdr:col>
      <xdr:colOff>63500</xdr:colOff>
      <xdr:row>93</xdr:row>
      <xdr:rowOff>124720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026478"/>
          <a:ext cx="838200" cy="4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9971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97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81628</xdr:rowOff>
    </xdr:from>
    <xdr:to>
      <xdr:col>19</xdr:col>
      <xdr:colOff>177800</xdr:colOff>
      <xdr:row>94</xdr:row>
      <xdr:rowOff>52124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026478"/>
          <a:ext cx="889000" cy="1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64705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52124</xdr:rowOff>
    </xdr:from>
    <xdr:to>
      <xdr:col>15</xdr:col>
      <xdr:colOff>50800</xdr:colOff>
      <xdr:row>94</xdr:row>
      <xdr:rowOff>105097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168424"/>
          <a:ext cx="889000" cy="5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20784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105097</xdr:rowOff>
    </xdr:from>
    <xdr:to>
      <xdr:col>10</xdr:col>
      <xdr:colOff>114300</xdr:colOff>
      <xdr:row>94</xdr:row>
      <xdr:rowOff>165700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221397"/>
          <a:ext cx="889000" cy="6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50661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0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62899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52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73920</xdr:rowOff>
    </xdr:from>
    <xdr:to>
      <xdr:col>24</xdr:col>
      <xdr:colOff>114300</xdr:colOff>
      <xdr:row>94</xdr:row>
      <xdr:rowOff>4070</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96797</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870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30828</xdr:rowOff>
    </xdr:from>
    <xdr:to>
      <xdr:col>20</xdr:col>
      <xdr:colOff>38100</xdr:colOff>
      <xdr:row>93</xdr:row>
      <xdr:rowOff>132428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597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148955</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750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1324</xdr:rowOff>
    </xdr:from>
    <xdr:to>
      <xdr:col>15</xdr:col>
      <xdr:colOff>101600</xdr:colOff>
      <xdr:row>94</xdr:row>
      <xdr:rowOff>102924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11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119451</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89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54297</xdr:rowOff>
    </xdr:from>
    <xdr:to>
      <xdr:col>10</xdr:col>
      <xdr:colOff>165100</xdr:colOff>
      <xdr:row>94</xdr:row>
      <xdr:rowOff>155897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17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974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19795" y="15945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114900</xdr:rowOff>
    </xdr:from>
    <xdr:to>
      <xdr:col>6</xdr:col>
      <xdr:colOff>38100</xdr:colOff>
      <xdr:row>95</xdr:row>
      <xdr:rowOff>45050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23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61577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00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48826</xdr:rowOff>
    </xdr:from>
    <xdr:to>
      <xdr:col>55</xdr:col>
      <xdr:colOff>0</xdr:colOff>
      <xdr:row>36</xdr:row>
      <xdr:rowOff>108467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221026"/>
          <a:ext cx="838200" cy="5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45206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17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64191</xdr:rowOff>
    </xdr:from>
    <xdr:to>
      <xdr:col>50</xdr:col>
      <xdr:colOff>114300</xdr:colOff>
      <xdr:row>36</xdr:row>
      <xdr:rowOff>108467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064941"/>
          <a:ext cx="889000" cy="215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18268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361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64191</xdr:rowOff>
    </xdr:from>
    <xdr:to>
      <xdr:col>45</xdr:col>
      <xdr:colOff>177800</xdr:colOff>
      <xdr:row>36</xdr:row>
      <xdr:rowOff>102404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064941"/>
          <a:ext cx="889000" cy="20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150227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102404</xdr:rowOff>
    </xdr:from>
    <xdr:to>
      <xdr:col>41</xdr:col>
      <xdr:colOff>50800</xdr:colOff>
      <xdr:row>36</xdr:row>
      <xdr:rowOff>158136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74604"/>
          <a:ext cx="889000" cy="5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62050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57808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169476</xdr:rowOff>
    </xdr:from>
    <xdr:to>
      <xdr:col>55</xdr:col>
      <xdr:colOff>50800</xdr:colOff>
      <xdr:row>36</xdr:row>
      <xdr:rowOff>99626</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17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20903</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02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57667</xdr:rowOff>
    </xdr:from>
    <xdr:to>
      <xdr:col>50</xdr:col>
      <xdr:colOff>165100</xdr:colOff>
      <xdr:row>36</xdr:row>
      <xdr:rowOff>159267</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2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4344</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005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13391</xdr:rowOff>
    </xdr:from>
    <xdr:to>
      <xdr:col>46</xdr:col>
      <xdr:colOff>38100</xdr:colOff>
      <xdr:row>35</xdr:row>
      <xdr:rowOff>114991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01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131518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789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51604</xdr:rowOff>
    </xdr:from>
    <xdr:to>
      <xdr:col>41</xdr:col>
      <xdr:colOff>101600</xdr:colOff>
      <xdr:row>36</xdr:row>
      <xdr:rowOff>153204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22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169731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999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107336</xdr:rowOff>
    </xdr:from>
    <xdr:to>
      <xdr:col>36</xdr:col>
      <xdr:colOff>165100</xdr:colOff>
      <xdr:row>37</xdr:row>
      <xdr:rowOff>37486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7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54013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054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81418</xdr:rowOff>
    </xdr:from>
    <xdr:to>
      <xdr:col>55</xdr:col>
      <xdr:colOff>0</xdr:colOff>
      <xdr:row>58</xdr:row>
      <xdr:rowOff>101870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10025518"/>
          <a:ext cx="838200" cy="2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81418</xdr:rowOff>
    </xdr:from>
    <xdr:to>
      <xdr:col>50</xdr:col>
      <xdr:colOff>114300</xdr:colOff>
      <xdr:row>58</xdr:row>
      <xdr:rowOff>85082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10025518"/>
          <a:ext cx="889000" cy="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145042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46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85082</xdr:rowOff>
    </xdr:from>
    <xdr:to>
      <xdr:col>45</xdr:col>
      <xdr:colOff>177800</xdr:colOff>
      <xdr:row>58</xdr:row>
      <xdr:rowOff>87392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10029182"/>
          <a:ext cx="889000" cy="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87392</xdr:rowOff>
    </xdr:from>
    <xdr:to>
      <xdr:col>41</xdr:col>
      <xdr:colOff>50800</xdr:colOff>
      <xdr:row>58</xdr:row>
      <xdr:rowOff>105594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10031492"/>
          <a:ext cx="889000" cy="1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137074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08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1387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74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51070</xdr:rowOff>
    </xdr:from>
    <xdr:to>
      <xdr:col>55</xdr:col>
      <xdr:colOff>50800</xdr:colOff>
      <xdr:row>58</xdr:row>
      <xdr:rowOff>152670</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9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10447</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83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30618</xdr:rowOff>
    </xdr:from>
    <xdr:to>
      <xdr:col>50</xdr:col>
      <xdr:colOff>165100</xdr:colOff>
      <xdr:row>58</xdr:row>
      <xdr:rowOff>132218</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7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123345</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067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34282</xdr:rowOff>
    </xdr:from>
    <xdr:to>
      <xdr:col>46</xdr:col>
      <xdr:colOff>38100</xdr:colOff>
      <xdr:row>58</xdr:row>
      <xdr:rowOff>135882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7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152409</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753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36592</xdr:rowOff>
    </xdr:from>
    <xdr:to>
      <xdr:col>41</xdr:col>
      <xdr:colOff>101600</xdr:colOff>
      <xdr:row>58</xdr:row>
      <xdr:rowOff>138192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8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154719</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755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54794</xdr:rowOff>
    </xdr:from>
    <xdr:to>
      <xdr:col>36</xdr:col>
      <xdr:colOff>165100</xdr:colOff>
      <xdr:row>58</xdr:row>
      <xdr:rowOff>156394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9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147521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091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58080</xdr:rowOff>
    </xdr:from>
    <xdr:to>
      <xdr:col>55</xdr:col>
      <xdr:colOff>0</xdr:colOff>
      <xdr:row>79</xdr:row>
      <xdr:rowOff>9585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259730"/>
          <a:ext cx="838200" cy="29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63419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6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58080</xdr:rowOff>
    </xdr:from>
    <xdr:to>
      <xdr:col>50</xdr:col>
      <xdr:colOff>114300</xdr:colOff>
      <xdr:row>77</xdr:row>
      <xdr:rowOff>76774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259730"/>
          <a:ext cx="889000" cy="1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81627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76774</xdr:rowOff>
    </xdr:from>
    <xdr:to>
      <xdr:col>45</xdr:col>
      <xdr:colOff>177800</xdr:colOff>
      <xdr:row>77</xdr:row>
      <xdr:rowOff>136415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278424"/>
          <a:ext cx="889000" cy="5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109281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136415</xdr:rowOff>
    </xdr:from>
    <xdr:to>
      <xdr:col>41</xdr:col>
      <xdr:colOff>50800</xdr:colOff>
      <xdr:row>77</xdr:row>
      <xdr:rowOff>144135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338065"/>
          <a:ext cx="889000" cy="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102435</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475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114482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130235</xdr:rowOff>
    </xdr:from>
    <xdr:to>
      <xdr:col>55</xdr:col>
      <xdr:colOff>50800</xdr:colOff>
      <xdr:row>79</xdr:row>
      <xdr:rowOff>60385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50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45162</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1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7280</xdr:rowOff>
    </xdr:from>
    <xdr:to>
      <xdr:col>50</xdr:col>
      <xdr:colOff>165100</xdr:colOff>
      <xdr:row>77</xdr:row>
      <xdr:rowOff>108880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20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125407</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298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25974</xdr:rowOff>
    </xdr:from>
    <xdr:to>
      <xdr:col>46</xdr:col>
      <xdr:colOff>38100</xdr:colOff>
      <xdr:row>77</xdr:row>
      <xdr:rowOff>127574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2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144101</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00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85615</xdr:rowOff>
    </xdr:from>
    <xdr:to>
      <xdr:col>41</xdr:col>
      <xdr:colOff>101600</xdr:colOff>
      <xdr:row>78</xdr:row>
      <xdr:rowOff>15765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28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32292</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06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93335</xdr:rowOff>
    </xdr:from>
    <xdr:to>
      <xdr:col>36</xdr:col>
      <xdr:colOff>165100</xdr:colOff>
      <xdr:row>78</xdr:row>
      <xdr:rowOff>23485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29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40012</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070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15415</xdr:rowOff>
    </xdr:from>
    <xdr:to>
      <xdr:col>55</xdr:col>
      <xdr:colOff>0</xdr:colOff>
      <xdr:row>98</xdr:row>
      <xdr:rowOff>97802</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817515"/>
          <a:ext cx="838200" cy="8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94617</xdr:rowOff>
    </xdr:from>
    <xdr:to>
      <xdr:col>50</xdr:col>
      <xdr:colOff>114300</xdr:colOff>
      <xdr:row>98</xdr:row>
      <xdr:rowOff>97802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896717"/>
          <a:ext cx="889000" cy="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121240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76039</xdr:rowOff>
    </xdr:from>
    <xdr:to>
      <xdr:col>45</xdr:col>
      <xdr:colOff>177800</xdr:colOff>
      <xdr:row>98</xdr:row>
      <xdr:rowOff>94617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878139"/>
          <a:ext cx="889000" cy="1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118364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76039</xdr:rowOff>
    </xdr:from>
    <xdr:to>
      <xdr:col>41</xdr:col>
      <xdr:colOff>50800</xdr:colOff>
      <xdr:row>98</xdr:row>
      <xdr:rowOff>97144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78139"/>
          <a:ext cx="889000" cy="2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129264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58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136734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136065</xdr:rowOff>
    </xdr:from>
    <xdr:to>
      <xdr:col>55</xdr:col>
      <xdr:colOff>50800</xdr:colOff>
      <xdr:row>98</xdr:row>
      <xdr:rowOff>66215</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6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95442</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54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47002</xdr:rowOff>
    </xdr:from>
    <xdr:to>
      <xdr:col>50</xdr:col>
      <xdr:colOff>165100</xdr:colOff>
      <xdr:row>98</xdr:row>
      <xdr:rowOff>148602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4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139729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94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43817</xdr:rowOff>
    </xdr:from>
    <xdr:to>
      <xdr:col>46</xdr:col>
      <xdr:colOff>38100</xdr:colOff>
      <xdr:row>98</xdr:row>
      <xdr:rowOff>145417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4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136544</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3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25239</xdr:rowOff>
    </xdr:from>
    <xdr:to>
      <xdr:col>41</xdr:col>
      <xdr:colOff>101600</xdr:colOff>
      <xdr:row>98</xdr:row>
      <xdr:rowOff>126839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2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117966</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92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46344</xdr:rowOff>
    </xdr:from>
    <xdr:to>
      <xdr:col>36</xdr:col>
      <xdr:colOff>165100</xdr:colOff>
      <xdr:row>98</xdr:row>
      <xdr:rowOff>147944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139071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9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151920</xdr:rowOff>
    </xdr:from>
    <xdr:to>
      <xdr:col>85</xdr:col>
      <xdr:colOff>127000</xdr:colOff>
      <xdr:row>39</xdr:row>
      <xdr:rowOff>39743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67020"/>
          <a:ext cx="838200" cy="59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148511</xdr:rowOff>
    </xdr:from>
    <xdr:to>
      <xdr:col>81</xdr:col>
      <xdr:colOff>50800</xdr:colOff>
      <xdr:row>38</xdr:row>
      <xdr:rowOff>151920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492161"/>
          <a:ext cx="889000" cy="17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71441</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75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148511</xdr:rowOff>
    </xdr:from>
    <xdr:to>
      <xdr:col>76</xdr:col>
      <xdr:colOff>114300</xdr:colOff>
      <xdr:row>39</xdr:row>
      <xdr:rowOff>56993</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492161"/>
          <a:ext cx="889000" cy="25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56400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74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56993</xdr:rowOff>
    </xdr:from>
    <xdr:to>
      <xdr:col>71</xdr:col>
      <xdr:colOff>177800</xdr:colOff>
      <xdr:row>39</xdr:row>
      <xdr:rowOff>69108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743543"/>
          <a:ext cx="889000" cy="1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108246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160393</xdr:rowOff>
    </xdr:from>
    <xdr:to>
      <xdr:col>85</xdr:col>
      <xdr:colOff>177800</xdr:colOff>
      <xdr:row>39</xdr:row>
      <xdr:rowOff>90543</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7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132060</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4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101120</xdr:rowOff>
    </xdr:from>
    <xdr:to>
      <xdr:col>81</xdr:col>
      <xdr:colOff>101600</xdr:colOff>
      <xdr:row>39</xdr:row>
      <xdr:rowOff>31270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47797</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3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97711</xdr:rowOff>
    </xdr:from>
    <xdr:to>
      <xdr:col>76</xdr:col>
      <xdr:colOff>165100</xdr:colOff>
      <xdr:row>38</xdr:row>
      <xdr:rowOff>27861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44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44388</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21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6193</xdr:rowOff>
    </xdr:from>
    <xdr:to>
      <xdr:col>72</xdr:col>
      <xdr:colOff>38100</xdr:colOff>
      <xdr:row>39</xdr:row>
      <xdr:rowOff>107793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9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98920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78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18308</xdr:rowOff>
    </xdr:from>
    <xdr:to>
      <xdr:col>67</xdr:col>
      <xdr:colOff>101600</xdr:colOff>
      <xdr:row>39</xdr:row>
      <xdr:rowOff>119908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70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111035</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79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6609</xdr:rowOff>
    </xdr:from>
    <xdr:to>
      <xdr:col>85</xdr:col>
      <xdr:colOff>127000</xdr:colOff>
      <xdr:row>79</xdr:row>
      <xdr:rowOff>6913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551159"/>
          <a:ext cx="8382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63039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4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6913</xdr:rowOff>
    </xdr:from>
    <xdr:to>
      <xdr:col>81</xdr:col>
      <xdr:colOff>50800</xdr:colOff>
      <xdr:row>79</xdr:row>
      <xdr:rowOff>8682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551463"/>
          <a:ext cx="889000" cy="1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169090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19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8682</xdr:rowOff>
    </xdr:from>
    <xdr:to>
      <xdr:col>76</xdr:col>
      <xdr:colOff>114300</xdr:colOff>
      <xdr:row>79</xdr:row>
      <xdr:rowOff>10026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553232"/>
          <a:ext cx="889000" cy="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10026</xdr:rowOff>
    </xdr:from>
    <xdr:to>
      <xdr:col>71</xdr:col>
      <xdr:colOff>177800</xdr:colOff>
      <xdr:row>79</xdr:row>
      <xdr:rowOff>12215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554576"/>
          <a:ext cx="889000" cy="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127259</xdr:rowOff>
    </xdr:from>
    <xdr:to>
      <xdr:col>85</xdr:col>
      <xdr:colOff>177800</xdr:colOff>
      <xdr:row>79</xdr:row>
      <xdr:rowOff>57409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50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42186</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415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127563</xdr:rowOff>
    </xdr:from>
    <xdr:to>
      <xdr:col>81</xdr:col>
      <xdr:colOff>101600</xdr:colOff>
      <xdr:row>79</xdr:row>
      <xdr:rowOff>57713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50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48840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59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129332</xdr:rowOff>
    </xdr:from>
    <xdr:to>
      <xdr:col>76</xdr:col>
      <xdr:colOff>165100</xdr:colOff>
      <xdr:row>79</xdr:row>
      <xdr:rowOff>59482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50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50609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595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130676</xdr:rowOff>
    </xdr:from>
    <xdr:to>
      <xdr:col>72</xdr:col>
      <xdr:colOff>38100</xdr:colOff>
      <xdr:row>79</xdr:row>
      <xdr:rowOff>60826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50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51953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59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132865</xdr:rowOff>
    </xdr:from>
    <xdr:to>
      <xdr:col>67</xdr:col>
      <xdr:colOff>101600</xdr:colOff>
      <xdr:row>79</xdr:row>
      <xdr:rowOff>63015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50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54142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59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144569</xdr:rowOff>
    </xdr:from>
    <xdr:to>
      <xdr:col>85</xdr:col>
      <xdr:colOff>127000</xdr:colOff>
      <xdr:row>98</xdr:row>
      <xdr:rowOff>114467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775219"/>
          <a:ext cx="838200" cy="14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96327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26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114467</xdr:rowOff>
    </xdr:from>
    <xdr:to>
      <xdr:col>81</xdr:col>
      <xdr:colOff>50800</xdr:colOff>
      <xdr:row>98</xdr:row>
      <xdr:rowOff>118039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916567"/>
          <a:ext cx="889000" cy="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1009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83843</xdr:rowOff>
    </xdr:from>
    <xdr:to>
      <xdr:col>76</xdr:col>
      <xdr:colOff>114300</xdr:colOff>
      <xdr:row>98</xdr:row>
      <xdr:rowOff>118039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885943"/>
          <a:ext cx="889000" cy="3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137867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83843</xdr:rowOff>
    </xdr:from>
    <xdr:to>
      <xdr:col>71</xdr:col>
      <xdr:colOff>177800</xdr:colOff>
      <xdr:row>98</xdr:row>
      <xdr:rowOff>118059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85943"/>
          <a:ext cx="889000" cy="3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128415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8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128959</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8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93769</xdr:rowOff>
    </xdr:from>
    <xdr:to>
      <xdr:col>85</xdr:col>
      <xdr:colOff>177800</xdr:colOff>
      <xdr:row>98</xdr:row>
      <xdr:rowOff>23919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2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116646</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75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63667</xdr:rowOff>
    </xdr:from>
    <xdr:to>
      <xdr:col>81</xdr:col>
      <xdr:colOff>101600</xdr:colOff>
      <xdr:row>98</xdr:row>
      <xdr:rowOff>165267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6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156394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58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67239</xdr:rowOff>
    </xdr:from>
    <xdr:to>
      <xdr:col>76</xdr:col>
      <xdr:colOff>165100</xdr:colOff>
      <xdr:row>98</xdr:row>
      <xdr:rowOff>168839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159966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33043</xdr:rowOff>
    </xdr:from>
    <xdr:to>
      <xdr:col>72</xdr:col>
      <xdr:colOff>38100</xdr:colOff>
      <xdr:row>98</xdr:row>
      <xdr:rowOff>134643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3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125770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2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67259</xdr:rowOff>
    </xdr:from>
    <xdr:to>
      <xdr:col>67</xdr:col>
      <xdr:colOff>101600</xdr:colOff>
      <xdr:row>98</xdr:row>
      <xdr:rowOff>168859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6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159986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6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165499</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09599"/>
          <a:ext cx="889000" cy="10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125678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9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165499</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109599"/>
          <a:ext cx="889000" cy="10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68721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18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103547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125384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150504</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94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114699</xdr:rowOff>
    </xdr:from>
    <xdr:to>
      <xdr:col>107</xdr:col>
      <xdr:colOff>101600</xdr:colOff>
      <xdr:row>59</xdr:row>
      <xdr:rowOff>44849</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5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61376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83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77651</xdr:rowOff>
    </xdr:from>
    <xdr:to>
      <xdr:col>116</xdr:col>
      <xdr:colOff>63500</xdr:colOff>
      <xdr:row>75</xdr:row>
      <xdr:rowOff>73857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764951"/>
          <a:ext cx="838200" cy="16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161472</xdr:rowOff>
    </xdr:from>
    <xdr:to>
      <xdr:col>111</xdr:col>
      <xdr:colOff>177800</xdr:colOff>
      <xdr:row>74</xdr:row>
      <xdr:rowOff>77651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677322"/>
          <a:ext cx="889000" cy="8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53748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161472</xdr:rowOff>
    </xdr:from>
    <xdr:to>
      <xdr:col>107</xdr:col>
      <xdr:colOff>50800</xdr:colOff>
      <xdr:row>75</xdr:row>
      <xdr:rowOff>5486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677322"/>
          <a:ext cx="889000" cy="18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94107</xdr:rowOff>
    </xdr:from>
    <xdr:to>
      <xdr:col>102</xdr:col>
      <xdr:colOff>114300</xdr:colOff>
      <xdr:row>75</xdr:row>
      <xdr:rowOff>5486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781407"/>
          <a:ext cx="889000" cy="8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81190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66834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23057</xdr:rowOff>
    </xdr:from>
    <xdr:to>
      <xdr:col>116</xdr:col>
      <xdr:colOff>114300</xdr:colOff>
      <xdr:row>75</xdr:row>
      <xdr:rowOff>124657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88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45934</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733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26851</xdr:rowOff>
    </xdr:from>
    <xdr:to>
      <xdr:col>112</xdr:col>
      <xdr:colOff>38100</xdr:colOff>
      <xdr:row>74</xdr:row>
      <xdr:rowOff>128451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71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144978</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48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110672</xdr:rowOff>
    </xdr:from>
    <xdr:to>
      <xdr:col>107</xdr:col>
      <xdr:colOff>101600</xdr:colOff>
      <xdr:row>74</xdr:row>
      <xdr:rowOff>40822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62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57349</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401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126136</xdr:rowOff>
    </xdr:from>
    <xdr:to>
      <xdr:col>102</xdr:col>
      <xdr:colOff>165100</xdr:colOff>
      <xdr:row>75</xdr:row>
      <xdr:rowOff>56286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81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72813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58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43307</xdr:rowOff>
    </xdr:from>
    <xdr:to>
      <xdr:col>98</xdr:col>
      <xdr:colOff>38100</xdr:colOff>
      <xdr:row>74</xdr:row>
      <xdr:rowOff>144907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73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161434</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505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般的に類似団体内平均値と比較して高水準にあるものの、公債費については類似団体内平均値を大きく下回った状況で推移している。また、全体的に大きな変動もなく平年並みの水準を維持している。人口減少による影響も考えられるが、経常経費である人件費、物件費、補助費等、繰出金が類似団体内平均値を上回っているため、経常的経費の抑制及び特別会計の事業内容の精査を図りつつ、引き続き健全な財政運営を進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2,038
2,028
105.41
4,010,476
3,864,832
145,644
1,593,263
778,462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143758</xdr:rowOff>
    </xdr:from>
    <xdr:to>
      <xdr:col>24</xdr:col>
      <xdr:colOff>63500</xdr:colOff>
      <xdr:row>36</xdr:row>
      <xdr:rowOff>160131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6315958"/>
          <a:ext cx="838200" cy="16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114247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57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143758</xdr:rowOff>
    </xdr:from>
    <xdr:to>
      <xdr:col>19</xdr:col>
      <xdr:colOff>177800</xdr:colOff>
      <xdr:row>36</xdr:row>
      <xdr:rowOff>144372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315958"/>
          <a:ext cx="889000" cy="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78657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144372</xdr:rowOff>
    </xdr:from>
    <xdr:to>
      <xdr:col>15</xdr:col>
      <xdr:colOff>50800</xdr:colOff>
      <xdr:row>37</xdr:row>
      <xdr:rowOff>10869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316572"/>
          <a:ext cx="889000" cy="3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78385</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10869</xdr:rowOff>
    </xdr:from>
    <xdr:to>
      <xdr:col>10</xdr:col>
      <xdr:colOff>114300</xdr:colOff>
      <xdr:row>37</xdr:row>
      <xdr:rowOff>19457</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354519"/>
          <a:ext cx="889000" cy="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67227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8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8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109331</xdr:rowOff>
    </xdr:from>
    <xdr:to>
      <xdr:col>24</xdr:col>
      <xdr:colOff>114300</xdr:colOff>
      <xdr:row>37</xdr:row>
      <xdr:rowOff>39481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28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132208</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13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92958</xdr:rowOff>
    </xdr:from>
    <xdr:to>
      <xdr:col>20</xdr:col>
      <xdr:colOff>38100</xdr:colOff>
      <xdr:row>37</xdr:row>
      <xdr:rowOff>23108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26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39635</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04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93572</xdr:rowOff>
    </xdr:from>
    <xdr:to>
      <xdr:col>15</xdr:col>
      <xdr:colOff>101600</xdr:colOff>
      <xdr:row>37</xdr:row>
      <xdr:rowOff>23722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26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40249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04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131519</xdr:rowOff>
    </xdr:from>
    <xdr:to>
      <xdr:col>10</xdr:col>
      <xdr:colOff>165100</xdr:colOff>
      <xdr:row>37</xdr:row>
      <xdr:rowOff>61669</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30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78196</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0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140107</xdr:rowOff>
    </xdr:from>
    <xdr:to>
      <xdr:col>6</xdr:col>
      <xdr:colOff>38100</xdr:colOff>
      <xdr:row>37</xdr:row>
      <xdr:rowOff>70257</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31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86784</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08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134082</xdr:rowOff>
    </xdr:from>
    <xdr:to>
      <xdr:col>24</xdr:col>
      <xdr:colOff>63500</xdr:colOff>
      <xdr:row>58</xdr:row>
      <xdr:rowOff>82886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906732"/>
          <a:ext cx="838200" cy="12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12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36094</xdr:rowOff>
    </xdr:from>
    <xdr:to>
      <xdr:col>19</xdr:col>
      <xdr:colOff>177800</xdr:colOff>
      <xdr:row>58</xdr:row>
      <xdr:rowOff>82886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980194"/>
          <a:ext cx="889000" cy="4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80858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68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36094</xdr:rowOff>
    </xdr:from>
    <xdr:to>
      <xdr:col>15</xdr:col>
      <xdr:colOff>50800</xdr:colOff>
      <xdr:row>58</xdr:row>
      <xdr:rowOff>72026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980194"/>
          <a:ext cx="889000" cy="3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82040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72026</xdr:rowOff>
    </xdr:from>
    <xdr:to>
      <xdr:col>10</xdr:col>
      <xdr:colOff>114300</xdr:colOff>
      <xdr:row>58</xdr:row>
      <xdr:rowOff>90276</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10016126"/>
          <a:ext cx="889000" cy="1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131577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153896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83282</xdr:rowOff>
    </xdr:from>
    <xdr:to>
      <xdr:col>24</xdr:col>
      <xdr:colOff>114300</xdr:colOff>
      <xdr:row>58</xdr:row>
      <xdr:rowOff>13432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85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106159</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707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32086</xdr:rowOff>
    </xdr:from>
    <xdr:to>
      <xdr:col>20</xdr:col>
      <xdr:colOff>38100</xdr:colOff>
      <xdr:row>58</xdr:row>
      <xdr:rowOff>133686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7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124813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1006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156744</xdr:rowOff>
    </xdr:from>
    <xdr:to>
      <xdr:col>15</xdr:col>
      <xdr:colOff>101600</xdr:colOff>
      <xdr:row>58</xdr:row>
      <xdr:rowOff>86894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2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103421</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970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21226</xdr:rowOff>
    </xdr:from>
    <xdr:to>
      <xdr:col>10</xdr:col>
      <xdr:colOff>165100</xdr:colOff>
      <xdr:row>58</xdr:row>
      <xdr:rowOff>122826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96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139353</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974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39476</xdr:rowOff>
    </xdr:from>
    <xdr:to>
      <xdr:col>6</xdr:col>
      <xdr:colOff>38100</xdr:colOff>
      <xdr:row>58</xdr:row>
      <xdr:rowOff>141076</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9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132203</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10076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19563</xdr:rowOff>
    </xdr:from>
    <xdr:to>
      <xdr:col>24</xdr:col>
      <xdr:colOff>63500</xdr:colOff>
      <xdr:row>77</xdr:row>
      <xdr:rowOff>32400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221213"/>
          <a:ext cx="838200" cy="1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105810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307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19563</xdr:rowOff>
    </xdr:from>
    <xdr:to>
      <xdr:col>19</xdr:col>
      <xdr:colOff>177800</xdr:colOff>
      <xdr:row>77</xdr:row>
      <xdr:rowOff>109164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21213"/>
          <a:ext cx="889000" cy="8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50559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43901</xdr:rowOff>
    </xdr:from>
    <xdr:to>
      <xdr:col>15</xdr:col>
      <xdr:colOff>50800</xdr:colOff>
      <xdr:row>77</xdr:row>
      <xdr:rowOff>109164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45551"/>
          <a:ext cx="889000" cy="6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73234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43901</xdr:rowOff>
    </xdr:from>
    <xdr:to>
      <xdr:col>10</xdr:col>
      <xdr:colOff>114300</xdr:colOff>
      <xdr:row>77</xdr:row>
      <xdr:rowOff>135576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45551"/>
          <a:ext cx="889000" cy="9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100936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474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96462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6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153050</xdr:rowOff>
    </xdr:from>
    <xdr:to>
      <xdr:col>24</xdr:col>
      <xdr:colOff>114300</xdr:colOff>
      <xdr:row>77</xdr:row>
      <xdr:rowOff>83200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8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4477</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034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140213</xdr:rowOff>
    </xdr:from>
    <xdr:to>
      <xdr:col>20</xdr:col>
      <xdr:colOff>38100</xdr:colOff>
      <xdr:row>77</xdr:row>
      <xdr:rowOff>70363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7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86891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945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58364</xdr:rowOff>
    </xdr:from>
    <xdr:to>
      <xdr:col>15</xdr:col>
      <xdr:colOff>101600</xdr:colOff>
      <xdr:row>77</xdr:row>
      <xdr:rowOff>159964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6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5041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035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164551</xdr:rowOff>
    </xdr:from>
    <xdr:to>
      <xdr:col>10</xdr:col>
      <xdr:colOff>165100</xdr:colOff>
      <xdr:row>77</xdr:row>
      <xdr:rowOff>94701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9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111227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69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84776</xdr:rowOff>
    </xdr:from>
    <xdr:to>
      <xdr:col>6</xdr:col>
      <xdr:colOff>38100</xdr:colOff>
      <xdr:row>78</xdr:row>
      <xdr:rowOff>14926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28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31453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06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76042</xdr:rowOff>
    </xdr:from>
    <xdr:to>
      <xdr:col>24</xdr:col>
      <xdr:colOff>63500</xdr:colOff>
      <xdr:row>97</xdr:row>
      <xdr:rowOff>100168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06692"/>
          <a:ext cx="838200" cy="2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76042</xdr:rowOff>
    </xdr:from>
    <xdr:to>
      <xdr:col>19</xdr:col>
      <xdr:colOff>177800</xdr:colOff>
      <xdr:row>97</xdr:row>
      <xdr:rowOff>107342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06692"/>
          <a:ext cx="889000" cy="3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152557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107342</xdr:rowOff>
    </xdr:from>
    <xdr:to>
      <xdr:col>15</xdr:col>
      <xdr:colOff>50800</xdr:colOff>
      <xdr:row>97</xdr:row>
      <xdr:rowOff>164230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737992"/>
          <a:ext cx="889000" cy="5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140188</xdr:rowOff>
    </xdr:from>
    <xdr:to>
      <xdr:col>10</xdr:col>
      <xdr:colOff>114300</xdr:colOff>
      <xdr:row>97</xdr:row>
      <xdr:rowOff>164230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770838"/>
          <a:ext cx="889000" cy="2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24187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4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170718</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49368</xdr:rowOff>
    </xdr:from>
    <xdr:to>
      <xdr:col>24</xdr:col>
      <xdr:colOff>114300</xdr:colOff>
      <xdr:row>97</xdr:row>
      <xdr:rowOff>150968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8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72245</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3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25242</xdr:rowOff>
    </xdr:from>
    <xdr:to>
      <xdr:col>20</xdr:col>
      <xdr:colOff>38100</xdr:colOff>
      <xdr:row>97</xdr:row>
      <xdr:rowOff>126842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143369</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431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56542</xdr:rowOff>
    </xdr:from>
    <xdr:to>
      <xdr:col>15</xdr:col>
      <xdr:colOff>101600</xdr:colOff>
      <xdr:row>97</xdr:row>
      <xdr:rowOff>158142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8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3219</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6462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113430</xdr:rowOff>
    </xdr:from>
    <xdr:to>
      <xdr:col>10</xdr:col>
      <xdr:colOff>165100</xdr:colOff>
      <xdr:row>98</xdr:row>
      <xdr:rowOff>43580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4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34707</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683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89388</xdr:rowOff>
    </xdr:from>
    <xdr:to>
      <xdr:col>6</xdr:col>
      <xdr:colOff>38100</xdr:colOff>
      <xdr:row>98</xdr:row>
      <xdr:rowOff>19538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2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10665</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681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10351</xdr:rowOff>
    </xdr:from>
    <xdr:to>
      <xdr:col>55</xdr:col>
      <xdr:colOff>0</xdr:colOff>
      <xdr:row>35</xdr:row>
      <xdr:rowOff>54642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011101"/>
          <a:ext cx="838200" cy="4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98341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13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54642</xdr:rowOff>
    </xdr:from>
    <xdr:to>
      <xdr:col>50</xdr:col>
      <xdr:colOff>114300</xdr:colOff>
      <xdr:row>35</xdr:row>
      <xdr:rowOff>136099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055392"/>
          <a:ext cx="889000" cy="8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38505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85408</xdr:rowOff>
    </xdr:from>
    <xdr:to>
      <xdr:col>45</xdr:col>
      <xdr:colOff>177800</xdr:colOff>
      <xdr:row>35</xdr:row>
      <xdr:rowOff>136099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086158"/>
          <a:ext cx="889000" cy="5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25702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85408</xdr:rowOff>
    </xdr:from>
    <xdr:to>
      <xdr:col>41</xdr:col>
      <xdr:colOff>50800</xdr:colOff>
      <xdr:row>36</xdr:row>
      <xdr:rowOff>29515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086158"/>
          <a:ext cx="889000" cy="11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20255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33628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2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131001</xdr:rowOff>
    </xdr:from>
    <xdr:to>
      <xdr:col>55</xdr:col>
      <xdr:colOff>50800</xdr:colOff>
      <xdr:row>35</xdr:row>
      <xdr:rowOff>61151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96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153878</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81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3842</xdr:rowOff>
    </xdr:from>
    <xdr:to>
      <xdr:col>50</xdr:col>
      <xdr:colOff>165100</xdr:colOff>
      <xdr:row>35</xdr:row>
      <xdr:rowOff>105442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004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121969</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577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85299</xdr:rowOff>
    </xdr:from>
    <xdr:to>
      <xdr:col>46</xdr:col>
      <xdr:colOff>38100</xdr:colOff>
      <xdr:row>36</xdr:row>
      <xdr:rowOff>15449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08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31976</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586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34608</xdr:rowOff>
    </xdr:from>
    <xdr:to>
      <xdr:col>41</xdr:col>
      <xdr:colOff>101600</xdr:colOff>
      <xdr:row>35</xdr:row>
      <xdr:rowOff>136208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3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152735</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5810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150165</xdr:rowOff>
    </xdr:from>
    <xdr:to>
      <xdr:col>36</xdr:col>
      <xdr:colOff>165100</xdr:colOff>
      <xdr:row>36</xdr:row>
      <xdr:rowOff>80315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15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96842</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592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161401</xdr:rowOff>
    </xdr:from>
    <xdr:to>
      <xdr:col>55</xdr:col>
      <xdr:colOff>0</xdr:colOff>
      <xdr:row>55</xdr:row>
      <xdr:rowOff>115439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076801"/>
          <a:ext cx="838200" cy="46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163138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64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161401</xdr:rowOff>
    </xdr:from>
    <xdr:to>
      <xdr:col>50</xdr:col>
      <xdr:colOff>114300</xdr:colOff>
      <xdr:row>54</xdr:row>
      <xdr:rowOff>37854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076801"/>
          <a:ext cx="889000" cy="21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101494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74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37854</xdr:rowOff>
    </xdr:from>
    <xdr:to>
      <xdr:col>45</xdr:col>
      <xdr:colOff>177800</xdr:colOff>
      <xdr:row>55</xdr:row>
      <xdr:rowOff>50309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296154"/>
          <a:ext cx="889000" cy="18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50309</xdr:rowOff>
    </xdr:from>
    <xdr:to>
      <xdr:col>41</xdr:col>
      <xdr:colOff>50800</xdr:colOff>
      <xdr:row>55</xdr:row>
      <xdr:rowOff>104319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480059"/>
          <a:ext cx="889000" cy="5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88500</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86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101601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7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64639</xdr:rowOff>
    </xdr:from>
    <xdr:to>
      <xdr:col>55</xdr:col>
      <xdr:colOff>50800</xdr:colOff>
      <xdr:row>55</xdr:row>
      <xdr:rowOff>166239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49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87516</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345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110601</xdr:rowOff>
    </xdr:from>
    <xdr:to>
      <xdr:col>50</xdr:col>
      <xdr:colOff>165100</xdr:colOff>
      <xdr:row>53</xdr:row>
      <xdr:rowOff>40751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02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57278</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8801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158504</xdr:rowOff>
    </xdr:from>
    <xdr:to>
      <xdr:col>46</xdr:col>
      <xdr:colOff>38100</xdr:colOff>
      <xdr:row>54</xdr:row>
      <xdr:rowOff>88654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24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105181</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02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170959</xdr:rowOff>
    </xdr:from>
    <xdr:to>
      <xdr:col>41</xdr:col>
      <xdr:colOff>101600</xdr:colOff>
      <xdr:row>55</xdr:row>
      <xdr:rowOff>101109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42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117636</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204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53519</xdr:rowOff>
    </xdr:from>
    <xdr:to>
      <xdr:col>36</xdr:col>
      <xdr:colOff>165100</xdr:colOff>
      <xdr:row>55</xdr:row>
      <xdr:rowOff>155119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48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196</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25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101600</xdr:rowOff>
    </xdr:from>
    <xdr:to>
      <xdr:col>55</xdr:col>
      <xdr:colOff>0</xdr:colOff>
      <xdr:row>78</xdr:row>
      <xdr:rowOff>131980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74700"/>
          <a:ext cx="838200" cy="3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16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159066</xdr:rowOff>
    </xdr:from>
    <xdr:to>
      <xdr:col>50</xdr:col>
      <xdr:colOff>114300</xdr:colOff>
      <xdr:row>78</xdr:row>
      <xdr:rowOff>101600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60716"/>
          <a:ext cx="889000" cy="11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111884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14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159066</xdr:rowOff>
    </xdr:from>
    <xdr:to>
      <xdr:col>45</xdr:col>
      <xdr:colOff>177800</xdr:colOff>
      <xdr:row>78</xdr:row>
      <xdr:rowOff>138336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60716"/>
          <a:ext cx="889000" cy="150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59475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43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63533</xdr:rowOff>
    </xdr:from>
    <xdr:to>
      <xdr:col>41</xdr:col>
      <xdr:colOff>50800</xdr:colOff>
      <xdr:row>78</xdr:row>
      <xdr:rowOff>138336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436633"/>
          <a:ext cx="8890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129346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59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111222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8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81180</xdr:rowOff>
    </xdr:from>
    <xdr:to>
      <xdr:col>55</xdr:col>
      <xdr:colOff>50800</xdr:colOff>
      <xdr:row>79</xdr:row>
      <xdr:rowOff>11330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5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167557</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6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50800</xdr:rowOff>
    </xdr:from>
    <xdr:to>
      <xdr:col>50</xdr:col>
      <xdr:colOff>165100</xdr:colOff>
      <xdr:row>78</xdr:row>
      <xdr:rowOff>152400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2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143527</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51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108266</xdr:rowOff>
    </xdr:from>
    <xdr:to>
      <xdr:col>46</xdr:col>
      <xdr:colOff>38100</xdr:colOff>
      <xdr:row>78</xdr:row>
      <xdr:rowOff>38416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0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54943</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3085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87536</xdr:rowOff>
    </xdr:from>
    <xdr:to>
      <xdr:col>41</xdr:col>
      <xdr:colOff>101600</xdr:colOff>
      <xdr:row>79</xdr:row>
      <xdr:rowOff>17686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6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8813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5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12733</xdr:rowOff>
    </xdr:from>
    <xdr:to>
      <xdr:col>36</xdr:col>
      <xdr:colOff>165100</xdr:colOff>
      <xdr:row>78</xdr:row>
      <xdr:rowOff>114333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8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130860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16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87610</xdr:rowOff>
    </xdr:from>
    <xdr:to>
      <xdr:col>55</xdr:col>
      <xdr:colOff>0</xdr:colOff>
      <xdr:row>97</xdr:row>
      <xdr:rowOff>100580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718260"/>
          <a:ext cx="838200" cy="1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71406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530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80133</xdr:rowOff>
    </xdr:from>
    <xdr:to>
      <xdr:col>50</xdr:col>
      <xdr:colOff>114300</xdr:colOff>
      <xdr:row>97</xdr:row>
      <xdr:rowOff>87610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6710783"/>
          <a:ext cx="889000" cy="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130551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76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58634</xdr:rowOff>
    </xdr:from>
    <xdr:to>
      <xdr:col>45</xdr:col>
      <xdr:colOff>177800</xdr:colOff>
      <xdr:row>97</xdr:row>
      <xdr:rowOff>80133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689284"/>
          <a:ext cx="889000" cy="21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145697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52048</xdr:rowOff>
    </xdr:from>
    <xdr:to>
      <xdr:col>41</xdr:col>
      <xdr:colOff>50800</xdr:colOff>
      <xdr:row>97</xdr:row>
      <xdr:rowOff>58634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972300" y="16682698"/>
          <a:ext cx="889000" cy="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143366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146663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49780</xdr:rowOff>
    </xdr:from>
    <xdr:to>
      <xdr:col>55</xdr:col>
      <xdr:colOff>50800</xdr:colOff>
      <xdr:row>97</xdr:row>
      <xdr:rowOff>151380</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26956</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657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36810</xdr:rowOff>
    </xdr:from>
    <xdr:to>
      <xdr:col>50</xdr:col>
      <xdr:colOff>165100</xdr:colOff>
      <xdr:row>97</xdr:row>
      <xdr:rowOff>138410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66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154937</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44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29333</xdr:rowOff>
    </xdr:from>
    <xdr:to>
      <xdr:col>46</xdr:col>
      <xdr:colOff>38100</xdr:colOff>
      <xdr:row>97</xdr:row>
      <xdr:rowOff>130933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5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147460</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435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7834</xdr:rowOff>
    </xdr:from>
    <xdr:to>
      <xdr:col>41</xdr:col>
      <xdr:colOff>101600</xdr:colOff>
      <xdr:row>97</xdr:row>
      <xdr:rowOff>109434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3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125961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41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1248</xdr:rowOff>
    </xdr:from>
    <xdr:to>
      <xdr:col>36</xdr:col>
      <xdr:colOff>165100</xdr:colOff>
      <xdr:row>97</xdr:row>
      <xdr:rowOff>102848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3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119375</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407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54347</xdr:rowOff>
    </xdr:from>
    <xdr:to>
      <xdr:col>85</xdr:col>
      <xdr:colOff>127000</xdr:colOff>
      <xdr:row>38</xdr:row>
      <xdr:rowOff>71162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569447"/>
          <a:ext cx="838200" cy="16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514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71162</xdr:rowOff>
    </xdr:from>
    <xdr:to>
      <xdr:col>81</xdr:col>
      <xdr:colOff>50800</xdr:colOff>
      <xdr:row>38</xdr:row>
      <xdr:rowOff>116994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586262"/>
          <a:ext cx="889000" cy="4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124558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9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94907</xdr:rowOff>
    </xdr:from>
    <xdr:to>
      <xdr:col>76</xdr:col>
      <xdr:colOff>114300</xdr:colOff>
      <xdr:row>38</xdr:row>
      <xdr:rowOff>116994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438557"/>
          <a:ext cx="889000" cy="193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90888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94907</xdr:rowOff>
    </xdr:from>
    <xdr:to>
      <xdr:col>71</xdr:col>
      <xdr:colOff>177800</xdr:colOff>
      <xdr:row>38</xdr:row>
      <xdr:rowOff>72939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438557"/>
          <a:ext cx="889000" cy="14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63196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57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122749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9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3547</xdr:rowOff>
    </xdr:from>
    <xdr:to>
      <xdr:col>85</xdr:col>
      <xdr:colOff>177800</xdr:colOff>
      <xdr:row>38</xdr:row>
      <xdr:rowOff>105147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1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26424</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37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20362</xdr:rowOff>
    </xdr:from>
    <xdr:to>
      <xdr:col>81</xdr:col>
      <xdr:colOff>101600</xdr:colOff>
      <xdr:row>38</xdr:row>
      <xdr:rowOff>121962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3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113089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2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66194</xdr:rowOff>
    </xdr:from>
    <xdr:to>
      <xdr:col>76</xdr:col>
      <xdr:colOff>165100</xdr:colOff>
      <xdr:row>38</xdr:row>
      <xdr:rowOff>167794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58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158921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7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44107</xdr:rowOff>
    </xdr:from>
    <xdr:to>
      <xdr:col>72</xdr:col>
      <xdr:colOff>38100</xdr:colOff>
      <xdr:row>37</xdr:row>
      <xdr:rowOff>145707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38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162234</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03795" y="6162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22139</xdr:rowOff>
    </xdr:from>
    <xdr:to>
      <xdr:col>67</xdr:col>
      <xdr:colOff>101600</xdr:colOff>
      <xdr:row>38</xdr:row>
      <xdr:rowOff>123739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53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114866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62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58703</xdr:rowOff>
    </xdr:from>
    <xdr:to>
      <xdr:col>85</xdr:col>
      <xdr:colOff>127000</xdr:colOff>
      <xdr:row>58</xdr:row>
      <xdr:rowOff>99591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10002803"/>
          <a:ext cx="838200" cy="40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155839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7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58703</xdr:rowOff>
    </xdr:from>
    <xdr:to>
      <xdr:col>81</xdr:col>
      <xdr:colOff>50800</xdr:colOff>
      <xdr:row>58</xdr:row>
      <xdr:rowOff>74506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10002803"/>
          <a:ext cx="889000" cy="1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108068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70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74506</xdr:rowOff>
    </xdr:from>
    <xdr:to>
      <xdr:col>76</xdr:col>
      <xdr:colOff>114300</xdr:colOff>
      <xdr:row>58</xdr:row>
      <xdr:rowOff>114205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10018606"/>
          <a:ext cx="889000" cy="39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122813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72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114205</xdr:rowOff>
    </xdr:from>
    <xdr:to>
      <xdr:col>71</xdr:col>
      <xdr:colOff>177800</xdr:colOff>
      <xdr:row>58</xdr:row>
      <xdr:rowOff>117553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10058305"/>
          <a:ext cx="889000" cy="3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100073</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70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144370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74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48791</xdr:rowOff>
    </xdr:from>
    <xdr:to>
      <xdr:col>85</xdr:col>
      <xdr:colOff>177800</xdr:colOff>
      <xdr:row>58</xdr:row>
      <xdr:rowOff>150391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9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135168</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907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7903</xdr:rowOff>
    </xdr:from>
    <xdr:to>
      <xdr:col>81</xdr:col>
      <xdr:colOff>101600</xdr:colOff>
      <xdr:row>58</xdr:row>
      <xdr:rowOff>109503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5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100630</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10044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23706</xdr:rowOff>
    </xdr:from>
    <xdr:to>
      <xdr:col>76</xdr:col>
      <xdr:colOff>165100</xdr:colOff>
      <xdr:row>58</xdr:row>
      <xdr:rowOff>125306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6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116433</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10060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63405</xdr:rowOff>
    </xdr:from>
    <xdr:to>
      <xdr:col>72</xdr:col>
      <xdr:colOff>38100</xdr:colOff>
      <xdr:row>58</xdr:row>
      <xdr:rowOff>165005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1000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156132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10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66753</xdr:rowOff>
    </xdr:from>
    <xdr:to>
      <xdr:col>67</xdr:col>
      <xdr:colOff>101600</xdr:colOff>
      <xdr:row>58</xdr:row>
      <xdr:rowOff>168353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1001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159480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10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151921</xdr:rowOff>
    </xdr:from>
    <xdr:to>
      <xdr:col>85</xdr:col>
      <xdr:colOff>127000</xdr:colOff>
      <xdr:row>79</xdr:row>
      <xdr:rowOff>39743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25021"/>
          <a:ext cx="838200" cy="5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148510</xdr:rowOff>
    </xdr:from>
    <xdr:to>
      <xdr:col>81</xdr:col>
      <xdr:colOff>50800</xdr:colOff>
      <xdr:row>78</xdr:row>
      <xdr:rowOff>151921</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350160"/>
          <a:ext cx="889000" cy="17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71370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61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148510</xdr:rowOff>
    </xdr:from>
    <xdr:to>
      <xdr:col>76</xdr:col>
      <xdr:colOff>114300</xdr:colOff>
      <xdr:row>79</xdr:row>
      <xdr:rowOff>56992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350160"/>
          <a:ext cx="889000" cy="25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56325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60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56992</xdr:rowOff>
    </xdr:from>
    <xdr:to>
      <xdr:col>71</xdr:col>
      <xdr:colOff>177800</xdr:colOff>
      <xdr:row>79</xdr:row>
      <xdr:rowOff>69109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601542"/>
          <a:ext cx="889000" cy="1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108245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160393</xdr:rowOff>
    </xdr:from>
    <xdr:to>
      <xdr:col>85</xdr:col>
      <xdr:colOff>177800</xdr:colOff>
      <xdr:row>79</xdr:row>
      <xdr:rowOff>90543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3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131995</xdr:rowOff>
    </xdr:from>
    <xdr:ext cx="534377"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0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101121</xdr:rowOff>
    </xdr:from>
    <xdr:to>
      <xdr:col>81</xdr:col>
      <xdr:colOff>101600</xdr:colOff>
      <xdr:row>79</xdr:row>
      <xdr:rowOff>31271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7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47798</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4111" y="132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97710</xdr:rowOff>
    </xdr:from>
    <xdr:to>
      <xdr:col>76</xdr:col>
      <xdr:colOff>165100</xdr:colOff>
      <xdr:row>78</xdr:row>
      <xdr:rowOff>27860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2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44387</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307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6192</xdr:rowOff>
    </xdr:from>
    <xdr:to>
      <xdr:col>72</xdr:col>
      <xdr:colOff>38100</xdr:colOff>
      <xdr:row>79</xdr:row>
      <xdr:rowOff>107792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5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98919</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64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18309</xdr:rowOff>
    </xdr:from>
    <xdr:to>
      <xdr:col>67</xdr:col>
      <xdr:colOff>101600</xdr:colOff>
      <xdr:row>79</xdr:row>
      <xdr:rowOff>119909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6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111036</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65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6609</xdr:rowOff>
    </xdr:from>
    <xdr:to>
      <xdr:col>85</xdr:col>
      <xdr:colOff>127000</xdr:colOff>
      <xdr:row>99</xdr:row>
      <xdr:rowOff>6913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980159"/>
          <a:ext cx="8382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63039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93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6913</xdr:rowOff>
    </xdr:from>
    <xdr:to>
      <xdr:col>81</xdr:col>
      <xdr:colOff>50800</xdr:colOff>
      <xdr:row>99</xdr:row>
      <xdr:rowOff>8682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980463"/>
          <a:ext cx="889000" cy="1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169088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62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8682</xdr:rowOff>
    </xdr:from>
    <xdr:to>
      <xdr:col>76</xdr:col>
      <xdr:colOff>114300</xdr:colOff>
      <xdr:row>99</xdr:row>
      <xdr:rowOff>10026</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982232"/>
          <a:ext cx="889000" cy="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10026</xdr:rowOff>
    </xdr:from>
    <xdr:to>
      <xdr:col>71</xdr:col>
      <xdr:colOff>177800</xdr:colOff>
      <xdr:row>99</xdr:row>
      <xdr:rowOff>12215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983576"/>
          <a:ext cx="889000" cy="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127259</xdr:rowOff>
    </xdr:from>
    <xdr:to>
      <xdr:col>85</xdr:col>
      <xdr:colOff>177800</xdr:colOff>
      <xdr:row>99</xdr:row>
      <xdr:rowOff>57409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92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42186</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84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127563</xdr:rowOff>
    </xdr:from>
    <xdr:to>
      <xdr:col>81</xdr:col>
      <xdr:colOff>101600</xdr:colOff>
      <xdr:row>99</xdr:row>
      <xdr:rowOff>57713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92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48840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702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129332</xdr:rowOff>
    </xdr:from>
    <xdr:to>
      <xdr:col>76</xdr:col>
      <xdr:colOff>165100</xdr:colOff>
      <xdr:row>99</xdr:row>
      <xdr:rowOff>59482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9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50609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702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130676</xdr:rowOff>
    </xdr:from>
    <xdr:to>
      <xdr:col>72</xdr:col>
      <xdr:colOff>38100</xdr:colOff>
      <xdr:row>99</xdr:row>
      <xdr:rowOff>60826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93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51953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702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132865</xdr:rowOff>
    </xdr:from>
    <xdr:to>
      <xdr:col>67</xdr:col>
      <xdr:colOff>101600</xdr:colOff>
      <xdr:row>99</xdr:row>
      <xdr:rowOff>63015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93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54142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702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般的に類似団体内平均値と比較して高水準にあるものの、公債費については類似団体内平均値を大きく下回った数値を維持している。農林水産業費については、農林振興施設建設関連事業の実施や林業振興に係る施策により高い水準で推移している。</a:t>
          </a:r>
        </a:p>
        <a:p>
          <a:r>
            <a:rPr kumimoji="1" lang="ja-JP" altLang="en-US" sz="1300">
              <a:latin typeface="ＭＳ Ｐゴシック" panose="020B0600070205080204" pitchFamily="50" charset="-128"/>
              <a:ea typeface="ＭＳ Ｐゴシック" panose="020B0600070205080204" pitchFamily="50" charset="-128"/>
            </a:rPr>
            <a:t>今後も必要な公共施設等の整備を行いつつ、特に高い水準にある項目の歳出については内容精査を行い歳出削減に努め、引き続き健全な財政運営を図っていく。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れまでの人件費の抑制、事務事業の見直し、普通建設事業費等の削減により財政調整基金については、高い水準を保持しており、本年度については積立も行っている。また、実質単年度収支を見ると財政調整基金からの繰入金がなかったことにより収支率としてはプラスになっている。今後も各種事業内容の精査を図り、適正な財政規模を維持し健全な財政運営を進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健全な財政運営や歳出削減等により全ての会計において黒字となっている。今後も効率的な事業運営を行う。特に特別会計への繰出金については、特別会計全般をとおして長期的な事業計画と財政運営の見通しに注意を払い、更に健全な財政運営に努めていくこととす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zaisei\&#9734;03-&#12288;&#27770;&#31639;&#32113;&#35336;&#25285;&#24403;\01-&#27770;&#31639;&#32113;&#35336;\R5&#24180;&#24230;\31_&#36001;&#25919;&#29366;&#27841;&#36039;&#26009;&#38598;&#12398;&#20316;&#25104;\09_&#20316;&#25104;&#36899;&#32097;&#65288;2&#22238;&#30446;&#65289;&#8251;&#27425;&#24180;&#24230;&#12395;&#12394;&#12387;&#12390;&#12363;&#12425;&#12398;&#23550;&#24540;\06_HP&#25522;&#36617;\R6&#36001;&#25919;&#29366;&#27841;&#36039;&#26009;&#38598;&#65288;&#26152;&#24180;&#24230;&#26410;&#26356;&#26032;&#20998;&#65289;\&#215;&#12304;R4&#36001;&#25919;&#29366;&#27841;&#36039;&#26009;&#38598;&#12305;133078_&#27292;&#21407;&#26449;.xlsx" TargetMode="External"/><Relationship Id="rId1" Type="http://schemas.openxmlformats.org/officeDocument/2006/relationships/externalLinkPath" Target="&#215;&#12304;R4&#36001;&#25919;&#29366;&#27841;&#36039;&#26009;&#38598;&#12305;133078_&#27292;&#21407;&#2644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row>
        <row r="53">
          <cell r="CF53">
            <v>56.2</v>
          </cell>
          <cell r="CN53">
            <v>54.7</v>
          </cell>
          <cell r="CV53">
            <v>57.5</v>
          </cell>
        </row>
        <row r="55">
          <cell r="AN55" t="str">
            <v>類似団体内平均値</v>
          </cell>
          <cell r="CF55">
            <v>0</v>
          </cell>
          <cell r="CN55">
            <v>0</v>
          </cell>
          <cell r="CV55">
            <v>0</v>
          </cell>
        </row>
        <row r="57">
          <cell r="CF57">
            <v>61.5</v>
          </cell>
          <cell r="CN57">
            <v>60.9</v>
          </cell>
          <cell r="CV57">
            <v>62.3</v>
          </cell>
        </row>
        <row r="72">
          <cell r="BP72" t="str">
            <v>H30</v>
          </cell>
          <cell r="BX72" t="str">
            <v>R01</v>
          </cell>
          <cell r="CF72" t="str">
            <v>R02</v>
          </cell>
          <cell r="CN72" t="str">
            <v>R03</v>
          </cell>
          <cell r="CV72" t="str">
            <v>R04</v>
          </cell>
        </row>
        <row r="73">
          <cell r="AN73" t="str">
            <v>当該団体値</v>
          </cell>
        </row>
        <row r="75">
          <cell r="BP75">
            <v>5.2</v>
          </cell>
          <cell r="BX75">
            <v>5</v>
          </cell>
          <cell r="CF75">
            <v>4.2</v>
          </cell>
          <cell r="CN75">
            <v>1.9</v>
          </cell>
          <cell r="CV75">
            <v>-1</v>
          </cell>
        </row>
        <row r="77">
          <cell r="AN77" t="str">
            <v>類似団体内平均値</v>
          </cell>
          <cell r="BP77">
            <v>0</v>
          </cell>
          <cell r="BX77">
            <v>0</v>
          </cell>
          <cell r="CF77">
            <v>0</v>
          </cell>
          <cell r="CN77">
            <v>0</v>
          </cell>
          <cell r="CV77">
            <v>0</v>
          </cell>
        </row>
        <row r="79">
          <cell r="BP79">
            <v>7.4</v>
          </cell>
          <cell r="BX79">
            <v>7.4</v>
          </cell>
          <cell r="CF79">
            <v>8</v>
          </cell>
          <cell r="CN79">
            <v>6.6</v>
          </cell>
          <cell r="CV79">
            <v>6.8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82</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83</v>
      </c>
      <c r="C2" s="176"/>
      <c r="D2" s="177"/>
    </row>
    <row r="3" spans="1:119" ht="18.75" customHeight="1" thickBot="1" x14ac:dyDescent="0.25">
      <c r="A3" s="175"/>
      <c r="B3" s="367" t="s">
        <v>84</v>
      </c>
      <c r="C3" s="368"/>
      <c r="D3" s="368"/>
      <c r="E3" s="369"/>
      <c r="F3" s="369"/>
      <c r="G3" s="369"/>
      <c r="H3" s="369"/>
      <c r="I3" s="369"/>
      <c r="J3" s="369"/>
      <c r="K3" s="369"/>
      <c r="L3" s="369" t="s">
        <v>85</v>
      </c>
      <c r="M3" s="369"/>
      <c r="N3" s="369"/>
      <c r="O3" s="369"/>
      <c r="P3" s="369"/>
      <c r="Q3" s="369"/>
      <c r="R3" s="376"/>
      <c r="S3" s="376"/>
      <c r="T3" s="376"/>
      <c r="U3" s="376"/>
      <c r="V3" s="377"/>
      <c r="W3" s="351" t="s">
        <v>86</v>
      </c>
      <c r="X3" s="352"/>
      <c r="Y3" s="352"/>
      <c r="Z3" s="352"/>
      <c r="AA3" s="352"/>
      <c r="AB3" s="368"/>
      <c r="AC3" s="376" t="s">
        <v>87</v>
      </c>
      <c r="AD3" s="352"/>
      <c r="AE3" s="352"/>
      <c r="AF3" s="352"/>
      <c r="AG3" s="352"/>
      <c r="AH3" s="352"/>
      <c r="AI3" s="352"/>
      <c r="AJ3" s="352"/>
      <c r="AK3" s="352"/>
      <c r="AL3" s="353"/>
      <c r="AM3" s="351" t="s">
        <v>88</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89</v>
      </c>
      <c r="BO3" s="352"/>
      <c r="BP3" s="352"/>
      <c r="BQ3" s="352"/>
      <c r="BR3" s="352"/>
      <c r="BS3" s="352"/>
      <c r="BT3" s="352"/>
      <c r="BU3" s="353"/>
      <c r="BV3" s="351" t="s">
        <v>90</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91</v>
      </c>
      <c r="CU3" s="352"/>
      <c r="CV3" s="352"/>
      <c r="CW3" s="352"/>
      <c r="CX3" s="352"/>
      <c r="CY3" s="352"/>
      <c r="CZ3" s="352"/>
      <c r="DA3" s="353"/>
      <c r="DB3" s="351" t="s">
        <v>92</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93</v>
      </c>
      <c r="AZ4" s="355"/>
      <c r="BA4" s="355"/>
      <c r="BB4" s="355"/>
      <c r="BC4" s="355"/>
      <c r="BD4" s="355"/>
      <c r="BE4" s="355"/>
      <c r="BF4" s="355"/>
      <c r="BG4" s="355"/>
      <c r="BH4" s="355"/>
      <c r="BI4" s="355"/>
      <c r="BJ4" s="355"/>
      <c r="BK4" s="355"/>
      <c r="BL4" s="355"/>
      <c r="BM4" s="356"/>
      <c r="BN4" s="357">
        <v>4010476</v>
      </c>
      <c r="BO4" s="358"/>
      <c r="BP4" s="358"/>
      <c r="BQ4" s="358"/>
      <c r="BR4" s="358"/>
      <c r="BS4" s="358"/>
      <c r="BT4" s="358"/>
      <c r="BU4" s="359"/>
      <c r="BV4" s="357">
        <v>4107932</v>
      </c>
      <c r="BW4" s="358"/>
      <c r="BX4" s="358"/>
      <c r="BY4" s="358"/>
      <c r="BZ4" s="358"/>
      <c r="CA4" s="358"/>
      <c r="CB4" s="358"/>
      <c r="CC4" s="359"/>
      <c r="CD4" s="360" t="s">
        <v>94</v>
      </c>
      <c r="CE4" s="361"/>
      <c r="CF4" s="361"/>
      <c r="CG4" s="361"/>
      <c r="CH4" s="361"/>
      <c r="CI4" s="361"/>
      <c r="CJ4" s="361"/>
      <c r="CK4" s="361"/>
      <c r="CL4" s="361"/>
      <c r="CM4" s="361"/>
      <c r="CN4" s="361"/>
      <c r="CO4" s="361"/>
      <c r="CP4" s="361"/>
      <c r="CQ4" s="361"/>
      <c r="CR4" s="361"/>
      <c r="CS4" s="362"/>
      <c r="CT4" s="363">
        <v>9.1</v>
      </c>
      <c r="CU4" s="364"/>
      <c r="CV4" s="364"/>
      <c r="CW4" s="364"/>
      <c r="CX4" s="364"/>
      <c r="CY4" s="364"/>
      <c r="CZ4" s="364"/>
      <c r="DA4" s="365"/>
      <c r="DB4" s="363">
        <v>9</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95</v>
      </c>
      <c r="AN5" s="424"/>
      <c r="AO5" s="424"/>
      <c r="AP5" s="424"/>
      <c r="AQ5" s="424"/>
      <c r="AR5" s="424"/>
      <c r="AS5" s="424"/>
      <c r="AT5" s="425"/>
      <c r="AU5" s="426" t="s">
        <v>96</v>
      </c>
      <c r="AV5" s="427"/>
      <c r="AW5" s="427"/>
      <c r="AX5" s="427"/>
      <c r="AY5" s="428" t="s">
        <v>97</v>
      </c>
      <c r="AZ5" s="429"/>
      <c r="BA5" s="429"/>
      <c r="BB5" s="429"/>
      <c r="BC5" s="429"/>
      <c r="BD5" s="429"/>
      <c r="BE5" s="429"/>
      <c r="BF5" s="429"/>
      <c r="BG5" s="429"/>
      <c r="BH5" s="429"/>
      <c r="BI5" s="429"/>
      <c r="BJ5" s="429"/>
      <c r="BK5" s="429"/>
      <c r="BL5" s="429"/>
      <c r="BM5" s="430"/>
      <c r="BN5" s="394">
        <v>3864832</v>
      </c>
      <c r="BO5" s="395"/>
      <c r="BP5" s="395"/>
      <c r="BQ5" s="395"/>
      <c r="BR5" s="395"/>
      <c r="BS5" s="395"/>
      <c r="BT5" s="395"/>
      <c r="BU5" s="396"/>
      <c r="BV5" s="394">
        <v>3887718</v>
      </c>
      <c r="BW5" s="395"/>
      <c r="BX5" s="395"/>
      <c r="BY5" s="395"/>
      <c r="BZ5" s="395"/>
      <c r="CA5" s="395"/>
      <c r="CB5" s="395"/>
      <c r="CC5" s="396"/>
      <c r="CD5" s="397" t="s">
        <v>98</v>
      </c>
      <c r="CE5" s="398"/>
      <c r="CF5" s="398"/>
      <c r="CG5" s="398"/>
      <c r="CH5" s="398"/>
      <c r="CI5" s="398"/>
      <c r="CJ5" s="398"/>
      <c r="CK5" s="398"/>
      <c r="CL5" s="398"/>
      <c r="CM5" s="398"/>
      <c r="CN5" s="398"/>
      <c r="CO5" s="398"/>
      <c r="CP5" s="398"/>
      <c r="CQ5" s="398"/>
      <c r="CR5" s="398"/>
      <c r="CS5" s="399"/>
      <c r="CT5" s="391">
        <v>73.2</v>
      </c>
      <c r="CU5" s="392"/>
      <c r="CV5" s="392"/>
      <c r="CW5" s="392"/>
      <c r="CX5" s="392"/>
      <c r="CY5" s="392"/>
      <c r="CZ5" s="392"/>
      <c r="DA5" s="393"/>
      <c r="DB5" s="391">
        <v>73.400000000000006</v>
      </c>
      <c r="DC5" s="392"/>
      <c r="DD5" s="392"/>
      <c r="DE5" s="392"/>
      <c r="DF5" s="392"/>
      <c r="DG5" s="392"/>
      <c r="DH5" s="392"/>
      <c r="DI5" s="393"/>
    </row>
    <row r="6" spans="1:119" ht="18.75" customHeight="1" x14ac:dyDescent="0.2">
      <c r="A6" s="175"/>
      <c r="B6" s="400" t="s">
        <v>99</v>
      </c>
      <c r="C6" s="401"/>
      <c r="D6" s="401"/>
      <c r="E6" s="402"/>
      <c r="F6" s="402"/>
      <c r="G6" s="402"/>
      <c r="H6" s="402"/>
      <c r="I6" s="402"/>
      <c r="J6" s="402"/>
      <c r="K6" s="402"/>
      <c r="L6" s="402" t="s">
        <v>100</v>
      </c>
      <c r="M6" s="402"/>
      <c r="N6" s="402"/>
      <c r="O6" s="402"/>
      <c r="P6" s="402"/>
      <c r="Q6" s="402"/>
      <c r="R6" s="406"/>
      <c r="S6" s="406"/>
      <c r="T6" s="406"/>
      <c r="U6" s="406"/>
      <c r="V6" s="407"/>
      <c r="W6" s="410" t="s">
        <v>101</v>
      </c>
      <c r="X6" s="411"/>
      <c r="Y6" s="411"/>
      <c r="Z6" s="411"/>
      <c r="AA6" s="411"/>
      <c r="AB6" s="401"/>
      <c r="AC6" s="414" t="s">
        <v>102</v>
      </c>
      <c r="AD6" s="415"/>
      <c r="AE6" s="415"/>
      <c r="AF6" s="415"/>
      <c r="AG6" s="415"/>
      <c r="AH6" s="415"/>
      <c r="AI6" s="415"/>
      <c r="AJ6" s="415"/>
      <c r="AK6" s="415"/>
      <c r="AL6" s="416"/>
      <c r="AM6" s="423" t="s">
        <v>103</v>
      </c>
      <c r="AN6" s="424"/>
      <c r="AO6" s="424"/>
      <c r="AP6" s="424"/>
      <c r="AQ6" s="424"/>
      <c r="AR6" s="424"/>
      <c r="AS6" s="424"/>
      <c r="AT6" s="425"/>
      <c r="AU6" s="426" t="s">
        <v>104</v>
      </c>
      <c r="AV6" s="427"/>
      <c r="AW6" s="427"/>
      <c r="AX6" s="427"/>
      <c r="AY6" s="428" t="s">
        <v>105</v>
      </c>
      <c r="AZ6" s="429"/>
      <c r="BA6" s="429"/>
      <c r="BB6" s="429"/>
      <c r="BC6" s="429"/>
      <c r="BD6" s="429"/>
      <c r="BE6" s="429"/>
      <c r="BF6" s="429"/>
      <c r="BG6" s="429"/>
      <c r="BH6" s="429"/>
      <c r="BI6" s="429"/>
      <c r="BJ6" s="429"/>
      <c r="BK6" s="429"/>
      <c r="BL6" s="429"/>
      <c r="BM6" s="430"/>
      <c r="BN6" s="394">
        <v>145644</v>
      </c>
      <c r="BO6" s="395"/>
      <c r="BP6" s="395"/>
      <c r="BQ6" s="395"/>
      <c r="BR6" s="395"/>
      <c r="BS6" s="395"/>
      <c r="BT6" s="395"/>
      <c r="BU6" s="396"/>
      <c r="BV6" s="394">
        <v>220214</v>
      </c>
      <c r="BW6" s="395"/>
      <c r="BX6" s="395"/>
      <c r="BY6" s="395"/>
      <c r="BZ6" s="395"/>
      <c r="CA6" s="395"/>
      <c r="CB6" s="395"/>
      <c r="CC6" s="396"/>
      <c r="CD6" s="397" t="s">
        <v>106</v>
      </c>
      <c r="CE6" s="398"/>
      <c r="CF6" s="398"/>
      <c r="CG6" s="398"/>
      <c r="CH6" s="398"/>
      <c r="CI6" s="398"/>
      <c r="CJ6" s="398"/>
      <c r="CK6" s="398"/>
      <c r="CL6" s="398"/>
      <c r="CM6" s="398"/>
      <c r="CN6" s="398"/>
      <c r="CO6" s="398"/>
      <c r="CP6" s="398"/>
      <c r="CQ6" s="398"/>
      <c r="CR6" s="398"/>
      <c r="CS6" s="399"/>
      <c r="CT6" s="431">
        <v>73.8</v>
      </c>
      <c r="CU6" s="432"/>
      <c r="CV6" s="432"/>
      <c r="CW6" s="432"/>
      <c r="CX6" s="432"/>
      <c r="CY6" s="432"/>
      <c r="CZ6" s="432"/>
      <c r="DA6" s="433"/>
      <c r="DB6" s="431">
        <v>75.099999999999994</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107</v>
      </c>
      <c r="AN7" s="424"/>
      <c r="AO7" s="424"/>
      <c r="AP7" s="424"/>
      <c r="AQ7" s="424"/>
      <c r="AR7" s="424"/>
      <c r="AS7" s="424"/>
      <c r="AT7" s="425"/>
      <c r="AU7" s="426" t="s">
        <v>104</v>
      </c>
      <c r="AV7" s="427"/>
      <c r="AW7" s="427"/>
      <c r="AX7" s="427"/>
      <c r="AY7" s="428" t="s">
        <v>108</v>
      </c>
      <c r="AZ7" s="429"/>
      <c r="BA7" s="429"/>
      <c r="BB7" s="429"/>
      <c r="BC7" s="429"/>
      <c r="BD7" s="429"/>
      <c r="BE7" s="429"/>
      <c r="BF7" s="429"/>
      <c r="BG7" s="429"/>
      <c r="BH7" s="429"/>
      <c r="BI7" s="429"/>
      <c r="BJ7" s="429"/>
      <c r="BK7" s="429"/>
      <c r="BL7" s="429"/>
      <c r="BM7" s="430"/>
      <c r="BN7" s="394">
        <v>0</v>
      </c>
      <c r="BO7" s="395"/>
      <c r="BP7" s="395"/>
      <c r="BQ7" s="395"/>
      <c r="BR7" s="395"/>
      <c r="BS7" s="395"/>
      <c r="BT7" s="395"/>
      <c r="BU7" s="396"/>
      <c r="BV7" s="394">
        <v>73372</v>
      </c>
      <c r="BW7" s="395"/>
      <c r="BX7" s="395"/>
      <c r="BY7" s="395"/>
      <c r="BZ7" s="395"/>
      <c r="CA7" s="395"/>
      <c r="CB7" s="395"/>
      <c r="CC7" s="396"/>
      <c r="CD7" s="397" t="s">
        <v>109</v>
      </c>
      <c r="CE7" s="398"/>
      <c r="CF7" s="398"/>
      <c r="CG7" s="398"/>
      <c r="CH7" s="398"/>
      <c r="CI7" s="398"/>
      <c r="CJ7" s="398"/>
      <c r="CK7" s="398"/>
      <c r="CL7" s="398"/>
      <c r="CM7" s="398"/>
      <c r="CN7" s="398"/>
      <c r="CO7" s="398"/>
      <c r="CP7" s="398"/>
      <c r="CQ7" s="398"/>
      <c r="CR7" s="398"/>
      <c r="CS7" s="399"/>
      <c r="CT7" s="394">
        <v>1593263</v>
      </c>
      <c r="CU7" s="395"/>
      <c r="CV7" s="395"/>
      <c r="CW7" s="395"/>
      <c r="CX7" s="395"/>
      <c r="CY7" s="395"/>
      <c r="CZ7" s="395"/>
      <c r="DA7" s="396"/>
      <c r="DB7" s="394">
        <v>1629879</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110</v>
      </c>
      <c r="AN8" s="424"/>
      <c r="AO8" s="424"/>
      <c r="AP8" s="424"/>
      <c r="AQ8" s="424"/>
      <c r="AR8" s="424"/>
      <c r="AS8" s="424"/>
      <c r="AT8" s="425"/>
      <c r="AU8" s="426" t="s">
        <v>104</v>
      </c>
      <c r="AV8" s="427"/>
      <c r="AW8" s="427"/>
      <c r="AX8" s="427"/>
      <c r="AY8" s="428" t="s">
        <v>111</v>
      </c>
      <c r="AZ8" s="429"/>
      <c r="BA8" s="429"/>
      <c r="BB8" s="429"/>
      <c r="BC8" s="429"/>
      <c r="BD8" s="429"/>
      <c r="BE8" s="429"/>
      <c r="BF8" s="429"/>
      <c r="BG8" s="429"/>
      <c r="BH8" s="429"/>
      <c r="BI8" s="429"/>
      <c r="BJ8" s="429"/>
      <c r="BK8" s="429"/>
      <c r="BL8" s="429"/>
      <c r="BM8" s="430"/>
      <c r="BN8" s="394">
        <v>145644</v>
      </c>
      <c r="BO8" s="395"/>
      <c r="BP8" s="395"/>
      <c r="BQ8" s="395"/>
      <c r="BR8" s="395"/>
      <c r="BS8" s="395"/>
      <c r="BT8" s="395"/>
      <c r="BU8" s="396"/>
      <c r="BV8" s="394">
        <v>146842</v>
      </c>
      <c r="BW8" s="395"/>
      <c r="BX8" s="395"/>
      <c r="BY8" s="395"/>
      <c r="BZ8" s="395"/>
      <c r="CA8" s="395"/>
      <c r="CB8" s="395"/>
      <c r="CC8" s="396"/>
      <c r="CD8" s="397" t="s">
        <v>112</v>
      </c>
      <c r="CE8" s="398"/>
      <c r="CF8" s="398"/>
      <c r="CG8" s="398"/>
      <c r="CH8" s="398"/>
      <c r="CI8" s="398"/>
      <c r="CJ8" s="398"/>
      <c r="CK8" s="398"/>
      <c r="CL8" s="398"/>
      <c r="CM8" s="398"/>
      <c r="CN8" s="398"/>
      <c r="CO8" s="398"/>
      <c r="CP8" s="398"/>
      <c r="CQ8" s="398"/>
      <c r="CR8" s="398"/>
      <c r="CS8" s="399"/>
      <c r="CT8" s="434">
        <v>0.17</v>
      </c>
      <c r="CU8" s="435"/>
      <c r="CV8" s="435"/>
      <c r="CW8" s="435"/>
      <c r="CX8" s="435"/>
      <c r="CY8" s="435"/>
      <c r="CZ8" s="435"/>
      <c r="DA8" s="436"/>
      <c r="DB8" s="434">
        <v>0.17</v>
      </c>
      <c r="DC8" s="435"/>
      <c r="DD8" s="435"/>
      <c r="DE8" s="435"/>
      <c r="DF8" s="435"/>
      <c r="DG8" s="435"/>
      <c r="DH8" s="435"/>
      <c r="DI8" s="436"/>
    </row>
    <row r="9" spans="1:119" ht="18.75" customHeight="1" thickBot="1" x14ac:dyDescent="0.25">
      <c r="A9" s="175"/>
      <c r="B9" s="388" t="s">
        <v>113</v>
      </c>
      <c r="C9" s="389"/>
      <c r="D9" s="389"/>
      <c r="E9" s="389"/>
      <c r="F9" s="389"/>
      <c r="G9" s="389"/>
      <c r="H9" s="389"/>
      <c r="I9" s="389"/>
      <c r="J9" s="389"/>
      <c r="K9" s="437"/>
      <c r="L9" s="438" t="s">
        <v>114</v>
      </c>
      <c r="M9" s="439"/>
      <c r="N9" s="439"/>
      <c r="O9" s="439"/>
      <c r="P9" s="439"/>
      <c r="Q9" s="440"/>
      <c r="R9" s="441">
        <v>2003</v>
      </c>
      <c r="S9" s="442"/>
      <c r="T9" s="442"/>
      <c r="U9" s="442"/>
      <c r="V9" s="443"/>
      <c r="W9" s="351" t="s">
        <v>115</v>
      </c>
      <c r="X9" s="352"/>
      <c r="Y9" s="352"/>
      <c r="Z9" s="352"/>
      <c r="AA9" s="352"/>
      <c r="AB9" s="352"/>
      <c r="AC9" s="352"/>
      <c r="AD9" s="352"/>
      <c r="AE9" s="352"/>
      <c r="AF9" s="352"/>
      <c r="AG9" s="352"/>
      <c r="AH9" s="352"/>
      <c r="AI9" s="352"/>
      <c r="AJ9" s="352"/>
      <c r="AK9" s="352"/>
      <c r="AL9" s="353"/>
      <c r="AM9" s="423" t="s">
        <v>116</v>
      </c>
      <c r="AN9" s="424"/>
      <c r="AO9" s="424"/>
      <c r="AP9" s="424"/>
      <c r="AQ9" s="424"/>
      <c r="AR9" s="424"/>
      <c r="AS9" s="424"/>
      <c r="AT9" s="425"/>
      <c r="AU9" s="426" t="s">
        <v>117</v>
      </c>
      <c r="AV9" s="427"/>
      <c r="AW9" s="427"/>
      <c r="AX9" s="427"/>
      <c r="AY9" s="428" t="s">
        <v>118</v>
      </c>
      <c r="AZ9" s="429"/>
      <c r="BA9" s="429"/>
      <c r="BB9" s="429"/>
      <c r="BC9" s="429"/>
      <c r="BD9" s="429"/>
      <c r="BE9" s="429"/>
      <c r="BF9" s="429"/>
      <c r="BG9" s="429"/>
      <c r="BH9" s="429"/>
      <c r="BI9" s="429"/>
      <c r="BJ9" s="429"/>
      <c r="BK9" s="429"/>
      <c r="BL9" s="429"/>
      <c r="BM9" s="430"/>
      <c r="BN9" s="394">
        <v>-1198</v>
      </c>
      <c r="BO9" s="395"/>
      <c r="BP9" s="395"/>
      <c r="BQ9" s="395"/>
      <c r="BR9" s="395"/>
      <c r="BS9" s="395"/>
      <c r="BT9" s="395"/>
      <c r="BU9" s="396"/>
      <c r="BV9" s="394">
        <v>11861</v>
      </c>
      <c r="BW9" s="395"/>
      <c r="BX9" s="395"/>
      <c r="BY9" s="395"/>
      <c r="BZ9" s="395"/>
      <c r="CA9" s="395"/>
      <c r="CB9" s="395"/>
      <c r="CC9" s="396"/>
      <c r="CD9" s="397" t="s">
        <v>119</v>
      </c>
      <c r="CE9" s="398"/>
      <c r="CF9" s="398"/>
      <c r="CG9" s="398"/>
      <c r="CH9" s="398"/>
      <c r="CI9" s="398"/>
      <c r="CJ9" s="398"/>
      <c r="CK9" s="398"/>
      <c r="CL9" s="398"/>
      <c r="CM9" s="398"/>
      <c r="CN9" s="398"/>
      <c r="CO9" s="398"/>
      <c r="CP9" s="398"/>
      <c r="CQ9" s="398"/>
      <c r="CR9" s="398"/>
      <c r="CS9" s="399"/>
      <c r="CT9" s="391">
        <v>4.5999999999999996</v>
      </c>
      <c r="CU9" s="392"/>
      <c r="CV9" s="392"/>
      <c r="CW9" s="392"/>
      <c r="CX9" s="392"/>
      <c r="CY9" s="392"/>
      <c r="CZ9" s="392"/>
      <c r="DA9" s="393"/>
      <c r="DB9" s="391">
        <v>4.5999999999999996</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120</v>
      </c>
      <c r="M10" s="424"/>
      <c r="N10" s="424"/>
      <c r="O10" s="424"/>
      <c r="P10" s="424"/>
      <c r="Q10" s="425"/>
      <c r="R10" s="445">
        <v>2209</v>
      </c>
      <c r="S10" s="446"/>
      <c r="T10" s="446"/>
      <c r="U10" s="446"/>
      <c r="V10" s="447"/>
      <c r="W10" s="382"/>
      <c r="X10" s="383"/>
      <c r="Y10" s="383"/>
      <c r="Z10" s="383"/>
      <c r="AA10" s="383"/>
      <c r="AB10" s="383"/>
      <c r="AC10" s="383"/>
      <c r="AD10" s="383"/>
      <c r="AE10" s="383"/>
      <c r="AF10" s="383"/>
      <c r="AG10" s="383"/>
      <c r="AH10" s="383"/>
      <c r="AI10" s="383"/>
      <c r="AJ10" s="383"/>
      <c r="AK10" s="383"/>
      <c r="AL10" s="386"/>
      <c r="AM10" s="423" t="s">
        <v>121</v>
      </c>
      <c r="AN10" s="424"/>
      <c r="AO10" s="424"/>
      <c r="AP10" s="424"/>
      <c r="AQ10" s="424"/>
      <c r="AR10" s="424"/>
      <c r="AS10" s="424"/>
      <c r="AT10" s="425"/>
      <c r="AU10" s="426" t="s">
        <v>122</v>
      </c>
      <c r="AV10" s="427"/>
      <c r="AW10" s="427"/>
      <c r="AX10" s="427"/>
      <c r="AY10" s="428" t="s">
        <v>123</v>
      </c>
      <c r="AZ10" s="429"/>
      <c r="BA10" s="429"/>
      <c r="BB10" s="429"/>
      <c r="BC10" s="429"/>
      <c r="BD10" s="429"/>
      <c r="BE10" s="429"/>
      <c r="BF10" s="429"/>
      <c r="BG10" s="429"/>
      <c r="BH10" s="429"/>
      <c r="BI10" s="429"/>
      <c r="BJ10" s="429"/>
      <c r="BK10" s="429"/>
      <c r="BL10" s="429"/>
      <c r="BM10" s="430"/>
      <c r="BN10" s="394">
        <v>170552</v>
      </c>
      <c r="BO10" s="395"/>
      <c r="BP10" s="395"/>
      <c r="BQ10" s="395"/>
      <c r="BR10" s="395"/>
      <c r="BS10" s="395"/>
      <c r="BT10" s="395"/>
      <c r="BU10" s="396"/>
      <c r="BV10" s="394">
        <v>372</v>
      </c>
      <c r="BW10" s="395"/>
      <c r="BX10" s="395"/>
      <c r="BY10" s="395"/>
      <c r="BZ10" s="395"/>
      <c r="CA10" s="395"/>
      <c r="CB10" s="395"/>
      <c r="CC10" s="396"/>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388"/>
      <c r="C11" s="389"/>
      <c r="D11" s="389"/>
      <c r="E11" s="389"/>
      <c r="F11" s="389"/>
      <c r="G11" s="389"/>
      <c r="H11" s="389"/>
      <c r="I11" s="389"/>
      <c r="J11" s="389"/>
      <c r="K11" s="437"/>
      <c r="L11" s="448" t="s">
        <v>125</v>
      </c>
      <c r="M11" s="449"/>
      <c r="N11" s="449"/>
      <c r="O11" s="449"/>
      <c r="P11" s="449"/>
      <c r="Q11" s="450"/>
      <c r="R11" s="451" t="s">
        <v>126</v>
      </c>
      <c r="S11" s="452"/>
      <c r="T11" s="452"/>
      <c r="U11" s="452"/>
      <c r="V11" s="453"/>
      <c r="W11" s="382"/>
      <c r="X11" s="383"/>
      <c r="Y11" s="383"/>
      <c r="Z11" s="383"/>
      <c r="AA11" s="383"/>
      <c r="AB11" s="383"/>
      <c r="AC11" s="383"/>
      <c r="AD11" s="383"/>
      <c r="AE11" s="383"/>
      <c r="AF11" s="383"/>
      <c r="AG11" s="383"/>
      <c r="AH11" s="383"/>
      <c r="AI11" s="383"/>
      <c r="AJ11" s="383"/>
      <c r="AK11" s="383"/>
      <c r="AL11" s="386"/>
      <c r="AM11" s="423" t="s">
        <v>127</v>
      </c>
      <c r="AN11" s="424"/>
      <c r="AO11" s="424"/>
      <c r="AP11" s="424"/>
      <c r="AQ11" s="424"/>
      <c r="AR11" s="424"/>
      <c r="AS11" s="424"/>
      <c r="AT11" s="425"/>
      <c r="AU11" s="426" t="s">
        <v>122</v>
      </c>
      <c r="AV11" s="427"/>
      <c r="AW11" s="427"/>
      <c r="AX11" s="427"/>
      <c r="AY11" s="428" t="s">
        <v>128</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129</v>
      </c>
      <c r="CE11" s="398"/>
      <c r="CF11" s="398"/>
      <c r="CG11" s="398"/>
      <c r="CH11" s="398"/>
      <c r="CI11" s="398"/>
      <c r="CJ11" s="398"/>
      <c r="CK11" s="398"/>
      <c r="CL11" s="398"/>
      <c r="CM11" s="398"/>
      <c r="CN11" s="398"/>
      <c r="CO11" s="398"/>
      <c r="CP11" s="398"/>
      <c r="CQ11" s="398"/>
      <c r="CR11" s="398"/>
      <c r="CS11" s="399"/>
      <c r="CT11" s="434" t="s">
        <v>130</v>
      </c>
      <c r="CU11" s="435"/>
      <c r="CV11" s="435"/>
      <c r="CW11" s="435"/>
      <c r="CX11" s="435"/>
      <c r="CY11" s="435"/>
      <c r="CZ11" s="435"/>
      <c r="DA11" s="436"/>
      <c r="DB11" s="434" t="s">
        <v>131</v>
      </c>
      <c r="DC11" s="435"/>
      <c r="DD11" s="435"/>
      <c r="DE11" s="435"/>
      <c r="DF11" s="435"/>
      <c r="DG11" s="435"/>
      <c r="DH11" s="435"/>
      <c r="DI11" s="436"/>
    </row>
    <row r="12" spans="1:119" ht="18.75" customHeight="1" x14ac:dyDescent="0.2">
      <c r="A12" s="175"/>
      <c r="B12" s="454" t="s">
        <v>132</v>
      </c>
      <c r="C12" s="455"/>
      <c r="D12" s="455"/>
      <c r="E12" s="455"/>
      <c r="F12" s="455"/>
      <c r="G12" s="455"/>
      <c r="H12" s="455"/>
      <c r="I12" s="455"/>
      <c r="J12" s="455"/>
      <c r="K12" s="456"/>
      <c r="L12" s="463" t="s">
        <v>133</v>
      </c>
      <c r="M12" s="464"/>
      <c r="N12" s="464"/>
      <c r="O12" s="464"/>
      <c r="P12" s="464"/>
      <c r="Q12" s="465"/>
      <c r="R12" s="466">
        <v>2038</v>
      </c>
      <c r="S12" s="467"/>
      <c r="T12" s="467"/>
      <c r="U12" s="467"/>
      <c r="V12" s="468"/>
      <c r="W12" s="469" t="s">
        <v>1</v>
      </c>
      <c r="X12" s="427"/>
      <c r="Y12" s="427"/>
      <c r="Z12" s="427"/>
      <c r="AA12" s="427"/>
      <c r="AB12" s="470"/>
      <c r="AC12" s="471" t="s">
        <v>134</v>
      </c>
      <c r="AD12" s="472"/>
      <c r="AE12" s="472"/>
      <c r="AF12" s="472"/>
      <c r="AG12" s="473"/>
      <c r="AH12" s="471" t="s">
        <v>135</v>
      </c>
      <c r="AI12" s="472"/>
      <c r="AJ12" s="472"/>
      <c r="AK12" s="472"/>
      <c r="AL12" s="474"/>
      <c r="AM12" s="423" t="s">
        <v>136</v>
      </c>
      <c r="AN12" s="424"/>
      <c r="AO12" s="424"/>
      <c r="AP12" s="424"/>
      <c r="AQ12" s="424"/>
      <c r="AR12" s="424"/>
      <c r="AS12" s="424"/>
      <c r="AT12" s="425"/>
      <c r="AU12" s="426" t="s">
        <v>137</v>
      </c>
      <c r="AV12" s="427"/>
      <c r="AW12" s="427"/>
      <c r="AX12" s="427"/>
      <c r="AY12" s="428" t="s">
        <v>138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139</v>
      </c>
      <c r="CE12" s="398"/>
      <c r="CF12" s="398"/>
      <c r="CG12" s="398"/>
      <c r="CH12" s="398"/>
      <c r="CI12" s="398"/>
      <c r="CJ12" s="398"/>
      <c r="CK12" s="398"/>
      <c r="CL12" s="398"/>
      <c r="CM12" s="398"/>
      <c r="CN12" s="398"/>
      <c r="CO12" s="398"/>
      <c r="CP12" s="398"/>
      <c r="CQ12" s="398"/>
      <c r="CR12" s="398"/>
      <c r="CS12" s="399"/>
      <c r="CT12" s="434" t="s">
        <v>140</v>
      </c>
      <c r="CU12" s="435"/>
      <c r="CV12" s="435"/>
      <c r="CW12" s="435"/>
      <c r="CX12" s="435"/>
      <c r="CY12" s="435"/>
      <c r="CZ12" s="435"/>
      <c r="DA12" s="436"/>
      <c r="DB12" s="434" t="s">
        <v>141</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84"/>
      <c r="M13" s="485" t="s">
        <v>142</v>
      </c>
      <c r="N13" s="486"/>
      <c r="O13" s="486"/>
      <c r="P13" s="486"/>
      <c r="Q13" s="487"/>
      <c r="R13" s="478">
        <v>2028</v>
      </c>
      <c r="S13" s="479"/>
      <c r="T13" s="479"/>
      <c r="U13" s="479"/>
      <c r="V13" s="480"/>
      <c r="W13" s="410" t="s">
        <v>143</v>
      </c>
      <c r="X13" s="411"/>
      <c r="Y13" s="411"/>
      <c r="Z13" s="411"/>
      <c r="AA13" s="411"/>
      <c r="AB13" s="401"/>
      <c r="AC13" s="445">
        <v>35</v>
      </c>
      <c r="AD13" s="446"/>
      <c r="AE13" s="446"/>
      <c r="AF13" s="446"/>
      <c r="AG13" s="488"/>
      <c r="AH13" s="445">
        <v>42</v>
      </c>
      <c r="AI13" s="446"/>
      <c r="AJ13" s="446"/>
      <c r="AK13" s="446"/>
      <c r="AL13" s="447"/>
      <c r="AM13" s="423" t="s">
        <v>144</v>
      </c>
      <c r="AN13" s="424"/>
      <c r="AO13" s="424"/>
      <c r="AP13" s="424"/>
      <c r="AQ13" s="424"/>
      <c r="AR13" s="424"/>
      <c r="AS13" s="424"/>
      <c r="AT13" s="425"/>
      <c r="AU13" s="426" t="s">
        <v>145</v>
      </c>
      <c r="AV13" s="427"/>
      <c r="AW13" s="427"/>
      <c r="AX13" s="427"/>
      <c r="AY13" s="428" t="s">
        <v>146</v>
      </c>
      <c r="AZ13" s="429"/>
      <c r="BA13" s="429"/>
      <c r="BB13" s="429"/>
      <c r="BC13" s="429"/>
      <c r="BD13" s="429"/>
      <c r="BE13" s="429"/>
      <c r="BF13" s="429"/>
      <c r="BG13" s="429"/>
      <c r="BH13" s="429"/>
      <c r="BI13" s="429"/>
      <c r="BJ13" s="429"/>
      <c r="BK13" s="429"/>
      <c r="BL13" s="429"/>
      <c r="BM13" s="430"/>
      <c r="BN13" s="394">
        <v>169354</v>
      </c>
      <c r="BO13" s="395"/>
      <c r="BP13" s="395"/>
      <c r="BQ13" s="395"/>
      <c r="BR13" s="395"/>
      <c r="BS13" s="395"/>
      <c r="BT13" s="395"/>
      <c r="BU13" s="396"/>
      <c r="BV13" s="394">
        <v>12233</v>
      </c>
      <c r="BW13" s="395"/>
      <c r="BX13" s="395"/>
      <c r="BY13" s="395"/>
      <c r="BZ13" s="395"/>
      <c r="CA13" s="395"/>
      <c r="CB13" s="395"/>
      <c r="CC13" s="396"/>
      <c r="CD13" s="397" t="s">
        <v>147</v>
      </c>
      <c r="CE13" s="398"/>
      <c r="CF13" s="398"/>
      <c r="CG13" s="398"/>
      <c r="CH13" s="398"/>
      <c r="CI13" s="398"/>
      <c r="CJ13" s="398"/>
      <c r="CK13" s="398"/>
      <c r="CL13" s="398"/>
      <c r="CM13" s="398"/>
      <c r="CN13" s="398"/>
      <c r="CO13" s="398"/>
      <c r="CP13" s="398"/>
      <c r="CQ13" s="398"/>
      <c r="CR13" s="398"/>
      <c r="CS13" s="399"/>
      <c r="CT13" s="391">
        <v>-1</v>
      </c>
      <c r="CU13" s="392"/>
      <c r="CV13" s="392"/>
      <c r="CW13" s="392"/>
      <c r="CX13" s="392"/>
      <c r="CY13" s="392"/>
      <c r="CZ13" s="392"/>
      <c r="DA13" s="393"/>
      <c r="DB13" s="391">
        <v>1.9</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148</v>
      </c>
      <c r="M14" s="476"/>
      <c r="N14" s="476"/>
      <c r="O14" s="476"/>
      <c r="P14" s="476"/>
      <c r="Q14" s="477"/>
      <c r="R14" s="478">
        <v>2069</v>
      </c>
      <c r="S14" s="479"/>
      <c r="T14" s="479"/>
      <c r="U14" s="479"/>
      <c r="V14" s="480"/>
      <c r="W14" s="384"/>
      <c r="X14" s="385"/>
      <c r="Y14" s="385"/>
      <c r="Z14" s="385"/>
      <c r="AA14" s="385"/>
      <c r="AB14" s="374"/>
      <c r="AC14" s="481">
        <v>4</v>
      </c>
      <c r="AD14" s="482"/>
      <c r="AE14" s="482"/>
      <c r="AF14" s="482"/>
      <c r="AG14" s="483"/>
      <c r="AH14" s="481">
        <v>4.3</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149</v>
      </c>
      <c r="CE14" s="490"/>
      <c r="CF14" s="490"/>
      <c r="CG14" s="490"/>
      <c r="CH14" s="490"/>
      <c r="CI14" s="490"/>
      <c r="CJ14" s="490"/>
      <c r="CK14" s="490"/>
      <c r="CL14" s="490"/>
      <c r="CM14" s="490"/>
      <c r="CN14" s="490"/>
      <c r="CO14" s="490"/>
      <c r="CP14" s="490"/>
      <c r="CQ14" s="490"/>
      <c r="CR14" s="490"/>
      <c r="CS14" s="491"/>
      <c r="CT14" s="492" t="s">
        <v>130</v>
      </c>
      <c r="CU14" s="493"/>
      <c r="CV14" s="493"/>
      <c r="CW14" s="493"/>
      <c r="CX14" s="493"/>
      <c r="CY14" s="493"/>
      <c r="CZ14" s="493"/>
      <c r="DA14" s="494"/>
      <c r="DB14" s="492" t="s">
        <v>141</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84"/>
      <c r="M15" s="485" t="s">
        <v>142</v>
      </c>
      <c r="N15" s="486"/>
      <c r="O15" s="486"/>
      <c r="P15" s="486"/>
      <c r="Q15" s="487"/>
      <c r="R15" s="478">
        <v>2062</v>
      </c>
      <c r="S15" s="479"/>
      <c r="T15" s="479"/>
      <c r="U15" s="479"/>
      <c r="V15" s="480"/>
      <c r="W15" s="410" t="s">
        <v>150</v>
      </c>
      <c r="X15" s="411"/>
      <c r="Y15" s="411"/>
      <c r="Z15" s="411"/>
      <c r="AA15" s="411"/>
      <c r="AB15" s="401"/>
      <c r="AC15" s="445">
        <v>179</v>
      </c>
      <c r="AD15" s="446"/>
      <c r="AE15" s="446"/>
      <c r="AF15" s="446"/>
      <c r="AG15" s="488"/>
      <c r="AH15" s="445">
        <v>199</v>
      </c>
      <c r="AI15" s="446"/>
      <c r="AJ15" s="446"/>
      <c r="AK15" s="446"/>
      <c r="AL15" s="447"/>
      <c r="AM15" s="423"/>
      <c r="AN15" s="424"/>
      <c r="AO15" s="424"/>
      <c r="AP15" s="424"/>
      <c r="AQ15" s="424"/>
      <c r="AR15" s="424"/>
      <c r="AS15" s="424"/>
      <c r="AT15" s="425"/>
      <c r="AU15" s="426"/>
      <c r="AV15" s="427"/>
      <c r="AW15" s="427"/>
      <c r="AX15" s="427"/>
      <c r="AY15" s="354" t="s">
        <v>151</v>
      </c>
      <c r="AZ15" s="355"/>
      <c r="BA15" s="355"/>
      <c r="BB15" s="355"/>
      <c r="BC15" s="355"/>
      <c r="BD15" s="355"/>
      <c r="BE15" s="355"/>
      <c r="BF15" s="355"/>
      <c r="BG15" s="355"/>
      <c r="BH15" s="355"/>
      <c r="BI15" s="355"/>
      <c r="BJ15" s="355"/>
      <c r="BK15" s="355"/>
      <c r="BL15" s="355"/>
      <c r="BM15" s="356"/>
      <c r="BN15" s="357">
        <v>254052</v>
      </c>
      <c r="BO15" s="358"/>
      <c r="BP15" s="358"/>
      <c r="BQ15" s="358"/>
      <c r="BR15" s="358"/>
      <c r="BS15" s="358"/>
      <c r="BT15" s="358"/>
      <c r="BU15" s="359"/>
      <c r="BV15" s="357">
        <v>237767</v>
      </c>
      <c r="BW15" s="358"/>
      <c r="BX15" s="358"/>
      <c r="BY15" s="358"/>
      <c r="BZ15" s="358"/>
      <c r="CA15" s="358"/>
      <c r="CB15" s="358"/>
      <c r="CC15" s="359"/>
      <c r="CD15" s="495" t="s">
        <v>152</v>
      </c>
      <c r="CE15" s="496"/>
      <c r="CF15" s="496"/>
      <c r="CG15" s="496"/>
      <c r="CH15" s="496"/>
      <c r="CI15" s="496"/>
      <c r="CJ15" s="496"/>
      <c r="CK15" s="496"/>
      <c r="CL15" s="496"/>
      <c r="CM15" s="496"/>
      <c r="CN15" s="496"/>
      <c r="CO15" s="496"/>
      <c r="CP15" s="496"/>
      <c r="CQ15" s="496"/>
      <c r="CR15" s="496"/>
      <c r="CS15" s="497"/>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57"/>
      <c r="C16" s="458"/>
      <c r="D16" s="458"/>
      <c r="E16" s="458"/>
      <c r="F16" s="458"/>
      <c r="G16" s="458"/>
      <c r="H16" s="458"/>
      <c r="I16" s="458"/>
      <c r="J16" s="458"/>
      <c r="K16" s="459"/>
      <c r="L16" s="475" t="s">
        <v>153</v>
      </c>
      <c r="M16" s="498"/>
      <c r="N16" s="498"/>
      <c r="O16" s="498"/>
      <c r="P16" s="498"/>
      <c r="Q16" s="499"/>
      <c r="R16" s="500" t="s">
        <v>154</v>
      </c>
      <c r="S16" s="501"/>
      <c r="T16" s="501"/>
      <c r="U16" s="501"/>
      <c r="V16" s="502"/>
      <c r="W16" s="384"/>
      <c r="X16" s="385"/>
      <c r="Y16" s="385"/>
      <c r="Z16" s="385"/>
      <c r="AA16" s="385"/>
      <c r="AB16" s="374"/>
      <c r="AC16" s="481">
        <v>20.399999999999999</v>
      </c>
      <c r="AD16" s="482"/>
      <c r="AE16" s="482"/>
      <c r="AF16" s="482"/>
      <c r="AG16" s="483"/>
      <c r="AH16" s="481">
        <v>20.6</v>
      </c>
      <c r="AI16" s="482"/>
      <c r="AJ16" s="482"/>
      <c r="AK16" s="482"/>
      <c r="AL16" s="484"/>
      <c r="AM16" s="423"/>
      <c r="AN16" s="424"/>
      <c r="AO16" s="424"/>
      <c r="AP16" s="424"/>
      <c r="AQ16" s="424"/>
      <c r="AR16" s="424"/>
      <c r="AS16" s="424"/>
      <c r="AT16" s="425"/>
      <c r="AU16" s="426"/>
      <c r="AV16" s="427"/>
      <c r="AW16" s="427"/>
      <c r="AX16" s="427"/>
      <c r="AY16" s="428" t="s">
        <v>155</v>
      </c>
      <c r="AZ16" s="429"/>
      <c r="BA16" s="429"/>
      <c r="BB16" s="429"/>
      <c r="BC16" s="429"/>
      <c r="BD16" s="429"/>
      <c r="BE16" s="429"/>
      <c r="BF16" s="429"/>
      <c r="BG16" s="429"/>
      <c r="BH16" s="429"/>
      <c r="BI16" s="429"/>
      <c r="BJ16" s="429"/>
      <c r="BK16" s="429"/>
      <c r="BL16" s="429"/>
      <c r="BM16" s="430"/>
      <c r="BN16" s="394">
        <v>1525135</v>
      </c>
      <c r="BO16" s="395"/>
      <c r="BP16" s="395"/>
      <c r="BQ16" s="395"/>
      <c r="BR16" s="395"/>
      <c r="BS16" s="395"/>
      <c r="BT16" s="395"/>
      <c r="BU16" s="396"/>
      <c r="BV16" s="394">
        <v>1529336</v>
      </c>
      <c r="BW16" s="395"/>
      <c r="BX16" s="395"/>
      <c r="BY16" s="395"/>
      <c r="BZ16" s="395"/>
      <c r="CA16" s="395"/>
      <c r="CB16" s="395"/>
      <c r="CC16" s="396"/>
      <c r="CD16" s="188"/>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89"/>
      <c r="M17" s="505" t="s">
        <v>156</v>
      </c>
      <c r="N17" s="506"/>
      <c r="O17" s="506"/>
      <c r="P17" s="506"/>
      <c r="Q17" s="507"/>
      <c r="R17" s="500" t="s">
        <v>157</v>
      </c>
      <c r="S17" s="501"/>
      <c r="T17" s="501"/>
      <c r="U17" s="501"/>
      <c r="V17" s="502"/>
      <c r="W17" s="410" t="s">
        <v>158</v>
      </c>
      <c r="X17" s="411"/>
      <c r="Y17" s="411"/>
      <c r="Z17" s="411"/>
      <c r="AA17" s="411"/>
      <c r="AB17" s="401"/>
      <c r="AC17" s="445">
        <v>664</v>
      </c>
      <c r="AD17" s="446"/>
      <c r="AE17" s="446"/>
      <c r="AF17" s="446"/>
      <c r="AG17" s="488"/>
      <c r="AH17" s="445">
        <v>727</v>
      </c>
      <c r="AI17" s="446"/>
      <c r="AJ17" s="446"/>
      <c r="AK17" s="446"/>
      <c r="AL17" s="447"/>
      <c r="AM17" s="423"/>
      <c r="AN17" s="424"/>
      <c r="AO17" s="424"/>
      <c r="AP17" s="424"/>
      <c r="AQ17" s="424"/>
      <c r="AR17" s="424"/>
      <c r="AS17" s="424"/>
      <c r="AT17" s="425"/>
      <c r="AU17" s="426"/>
      <c r="AV17" s="427"/>
      <c r="AW17" s="427"/>
      <c r="AX17" s="427"/>
      <c r="AY17" s="428" t="s">
        <v>159</v>
      </c>
      <c r="AZ17" s="429"/>
      <c r="BA17" s="429"/>
      <c r="BB17" s="429"/>
      <c r="BC17" s="429"/>
      <c r="BD17" s="429"/>
      <c r="BE17" s="429"/>
      <c r="BF17" s="429"/>
      <c r="BG17" s="429"/>
      <c r="BH17" s="429"/>
      <c r="BI17" s="429"/>
      <c r="BJ17" s="429"/>
      <c r="BK17" s="429"/>
      <c r="BL17" s="429"/>
      <c r="BM17" s="430"/>
      <c r="BN17" s="394">
        <v>309273</v>
      </c>
      <c r="BO17" s="395"/>
      <c r="BP17" s="395"/>
      <c r="BQ17" s="395"/>
      <c r="BR17" s="395"/>
      <c r="BS17" s="395"/>
      <c r="BT17" s="395"/>
      <c r="BU17" s="396"/>
      <c r="BV17" s="394">
        <v>289189</v>
      </c>
      <c r="BW17" s="395"/>
      <c r="BX17" s="395"/>
      <c r="BY17" s="395"/>
      <c r="BZ17" s="395"/>
      <c r="CA17" s="395"/>
      <c r="CB17" s="395"/>
      <c r="CC17" s="396"/>
      <c r="CD17" s="188"/>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160</v>
      </c>
      <c r="C18" s="437"/>
      <c r="D18" s="437"/>
      <c r="E18" s="517"/>
      <c r="F18" s="517"/>
      <c r="G18" s="517"/>
      <c r="H18" s="517"/>
      <c r="I18" s="517"/>
      <c r="J18" s="517"/>
      <c r="K18" s="517"/>
      <c r="L18" s="518">
        <v>105.41</v>
      </c>
      <c r="M18" s="518"/>
      <c r="N18" s="518"/>
      <c r="O18" s="518"/>
      <c r="P18" s="518"/>
      <c r="Q18" s="518"/>
      <c r="R18" s="519"/>
      <c r="S18" s="519"/>
      <c r="T18" s="519"/>
      <c r="U18" s="519"/>
      <c r="V18" s="520"/>
      <c r="W18" s="412"/>
      <c r="X18" s="413"/>
      <c r="Y18" s="413"/>
      <c r="Z18" s="413"/>
      <c r="AA18" s="413"/>
      <c r="AB18" s="404"/>
      <c r="AC18" s="521">
        <v>75.599999999999994</v>
      </c>
      <c r="AD18" s="522"/>
      <c r="AE18" s="522"/>
      <c r="AF18" s="522"/>
      <c r="AG18" s="523"/>
      <c r="AH18" s="521">
        <v>75.099999999999994</v>
      </c>
      <c r="AI18" s="522"/>
      <c r="AJ18" s="522"/>
      <c r="AK18" s="522"/>
      <c r="AL18" s="524"/>
      <c r="AM18" s="423"/>
      <c r="AN18" s="424"/>
      <c r="AO18" s="424"/>
      <c r="AP18" s="424"/>
      <c r="AQ18" s="424"/>
      <c r="AR18" s="424"/>
      <c r="AS18" s="424"/>
      <c r="AT18" s="425"/>
      <c r="AU18" s="426"/>
      <c r="AV18" s="427"/>
      <c r="AW18" s="427"/>
      <c r="AX18" s="427"/>
      <c r="AY18" s="428" t="s">
        <v>161</v>
      </c>
      <c r="AZ18" s="429"/>
      <c r="BA18" s="429"/>
      <c r="BB18" s="429"/>
      <c r="BC18" s="429"/>
      <c r="BD18" s="429"/>
      <c r="BE18" s="429"/>
      <c r="BF18" s="429"/>
      <c r="BG18" s="429"/>
      <c r="BH18" s="429"/>
      <c r="BI18" s="429"/>
      <c r="BJ18" s="429"/>
      <c r="BK18" s="429"/>
      <c r="BL18" s="429"/>
      <c r="BM18" s="430"/>
      <c r="BN18" s="394">
        <v>1175187</v>
      </c>
      <c r="BO18" s="395"/>
      <c r="BP18" s="395"/>
      <c r="BQ18" s="395"/>
      <c r="BR18" s="395"/>
      <c r="BS18" s="395"/>
      <c r="BT18" s="395"/>
      <c r="BU18" s="396"/>
      <c r="BV18" s="394">
        <v>1204348</v>
      </c>
      <c r="BW18" s="395"/>
      <c r="BX18" s="395"/>
      <c r="BY18" s="395"/>
      <c r="BZ18" s="395"/>
      <c r="CA18" s="395"/>
      <c r="CB18" s="395"/>
      <c r="CC18" s="396"/>
      <c r="CD18" s="188"/>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162</v>
      </c>
      <c r="C19" s="437"/>
      <c r="D19" s="437"/>
      <c r="E19" s="517"/>
      <c r="F19" s="517"/>
      <c r="G19" s="517"/>
      <c r="H19" s="517"/>
      <c r="I19" s="517"/>
      <c r="J19" s="517"/>
      <c r="K19" s="517"/>
      <c r="L19" s="525">
        <v>19</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163</v>
      </c>
      <c r="AZ19" s="429"/>
      <c r="BA19" s="429"/>
      <c r="BB19" s="429"/>
      <c r="BC19" s="429"/>
      <c r="BD19" s="429"/>
      <c r="BE19" s="429"/>
      <c r="BF19" s="429"/>
      <c r="BG19" s="429"/>
      <c r="BH19" s="429"/>
      <c r="BI19" s="429"/>
      <c r="BJ19" s="429"/>
      <c r="BK19" s="429"/>
      <c r="BL19" s="429"/>
      <c r="BM19" s="430"/>
      <c r="BN19" s="394">
        <v>2201057</v>
      </c>
      <c r="BO19" s="395"/>
      <c r="BP19" s="395"/>
      <c r="BQ19" s="395"/>
      <c r="BR19" s="395"/>
      <c r="BS19" s="395"/>
      <c r="BT19" s="395"/>
      <c r="BU19" s="396"/>
      <c r="BV19" s="394">
        <v>2205355</v>
      </c>
      <c r="BW19" s="395"/>
      <c r="BX19" s="395"/>
      <c r="BY19" s="395"/>
      <c r="BZ19" s="395"/>
      <c r="CA19" s="395"/>
      <c r="CB19" s="395"/>
      <c r="CC19" s="396"/>
      <c r="CD19" s="188"/>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164</v>
      </c>
      <c r="C20" s="437"/>
      <c r="D20" s="437"/>
      <c r="E20" s="517"/>
      <c r="F20" s="517"/>
      <c r="G20" s="517"/>
      <c r="H20" s="517"/>
      <c r="I20" s="517"/>
      <c r="J20" s="517"/>
      <c r="K20" s="517"/>
      <c r="L20" s="525">
        <v>835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8"/>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165</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8"/>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166</v>
      </c>
      <c r="C22" s="538"/>
      <c r="D22" s="539"/>
      <c r="E22" s="406" t="s">
        <v>1</v>
      </c>
      <c r="F22" s="411"/>
      <c r="G22" s="411"/>
      <c r="H22" s="411"/>
      <c r="I22" s="411"/>
      <c r="J22" s="411"/>
      <c r="K22" s="401"/>
      <c r="L22" s="406" t="s">
        <v>167</v>
      </c>
      <c r="M22" s="411"/>
      <c r="N22" s="411"/>
      <c r="O22" s="411"/>
      <c r="P22" s="401"/>
      <c r="Q22" s="569" t="s">
        <v>168</v>
      </c>
      <c r="R22" s="570"/>
      <c r="S22" s="570"/>
      <c r="T22" s="570"/>
      <c r="U22" s="570"/>
      <c r="V22" s="571"/>
      <c r="W22" s="537" t="s">
        <v>169</v>
      </c>
      <c r="X22" s="538"/>
      <c r="Y22" s="539"/>
      <c r="Z22" s="406" t="s">
        <v>1</v>
      </c>
      <c r="AA22" s="411"/>
      <c r="AB22" s="411"/>
      <c r="AC22" s="411"/>
      <c r="AD22" s="411"/>
      <c r="AE22" s="411"/>
      <c r="AF22" s="411"/>
      <c r="AG22" s="401"/>
      <c r="AH22" s="575" t="s">
        <v>170</v>
      </c>
      <c r="AI22" s="411"/>
      <c r="AJ22" s="411"/>
      <c r="AK22" s="411"/>
      <c r="AL22" s="401"/>
      <c r="AM22" s="575" t="s">
        <v>171</v>
      </c>
      <c r="AN22" s="576"/>
      <c r="AO22" s="576"/>
      <c r="AP22" s="576"/>
      <c r="AQ22" s="576"/>
      <c r="AR22" s="577"/>
      <c r="AS22" s="569" t="s">
        <v>168</v>
      </c>
      <c r="AT22" s="570"/>
      <c r="AU22" s="570"/>
      <c r="AV22" s="570"/>
      <c r="AW22" s="570"/>
      <c r="AX22" s="581"/>
      <c r="AY22" s="354" t="s">
        <v>172</v>
      </c>
      <c r="AZ22" s="355"/>
      <c r="BA22" s="355"/>
      <c r="BB22" s="355"/>
      <c r="BC22" s="355"/>
      <c r="BD22" s="355"/>
      <c r="BE22" s="355"/>
      <c r="BF22" s="355"/>
      <c r="BG22" s="355"/>
      <c r="BH22" s="355"/>
      <c r="BI22" s="355"/>
      <c r="BJ22" s="355"/>
      <c r="BK22" s="355"/>
      <c r="BL22" s="355"/>
      <c r="BM22" s="356"/>
      <c r="BN22" s="357">
        <v>778462</v>
      </c>
      <c r="BO22" s="358"/>
      <c r="BP22" s="358"/>
      <c r="BQ22" s="358"/>
      <c r="BR22" s="358"/>
      <c r="BS22" s="358"/>
      <c r="BT22" s="358"/>
      <c r="BU22" s="359"/>
      <c r="BV22" s="357">
        <v>865278</v>
      </c>
      <c r="BW22" s="358"/>
      <c r="BX22" s="358"/>
      <c r="BY22" s="358"/>
      <c r="BZ22" s="358"/>
      <c r="CA22" s="358"/>
      <c r="CB22" s="358"/>
      <c r="CC22" s="359"/>
      <c r="CD22" s="188"/>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173</v>
      </c>
      <c r="AZ23" s="429"/>
      <c r="BA23" s="429"/>
      <c r="BB23" s="429"/>
      <c r="BC23" s="429"/>
      <c r="BD23" s="429"/>
      <c r="BE23" s="429"/>
      <c r="BF23" s="429"/>
      <c r="BG23" s="429"/>
      <c r="BH23" s="429"/>
      <c r="BI23" s="429"/>
      <c r="BJ23" s="429"/>
      <c r="BK23" s="429"/>
      <c r="BL23" s="429"/>
      <c r="BM23" s="430"/>
      <c r="BN23" s="394">
        <v>771117</v>
      </c>
      <c r="BO23" s="395"/>
      <c r="BP23" s="395"/>
      <c r="BQ23" s="395"/>
      <c r="BR23" s="395"/>
      <c r="BS23" s="395"/>
      <c r="BT23" s="395"/>
      <c r="BU23" s="396"/>
      <c r="BV23" s="394">
        <v>851636</v>
      </c>
      <c r="BW23" s="395"/>
      <c r="BX23" s="395"/>
      <c r="BY23" s="395"/>
      <c r="BZ23" s="395"/>
      <c r="CA23" s="395"/>
      <c r="CB23" s="395"/>
      <c r="CC23" s="396"/>
      <c r="CD23" s="188"/>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174</v>
      </c>
      <c r="F24" s="424"/>
      <c r="G24" s="424"/>
      <c r="H24" s="424"/>
      <c r="I24" s="424"/>
      <c r="J24" s="424"/>
      <c r="K24" s="425"/>
      <c r="L24" s="445">
        <v>1</v>
      </c>
      <c r="M24" s="446"/>
      <c r="N24" s="446"/>
      <c r="O24" s="446"/>
      <c r="P24" s="488"/>
      <c r="Q24" s="445">
        <v>6770</v>
      </c>
      <c r="R24" s="446"/>
      <c r="S24" s="446"/>
      <c r="T24" s="446"/>
      <c r="U24" s="446"/>
      <c r="V24" s="488"/>
      <c r="W24" s="540"/>
      <c r="X24" s="541"/>
      <c r="Y24" s="542"/>
      <c r="Z24" s="444" t="s">
        <v>175</v>
      </c>
      <c r="AA24" s="424"/>
      <c r="AB24" s="424"/>
      <c r="AC24" s="424"/>
      <c r="AD24" s="424"/>
      <c r="AE24" s="424"/>
      <c r="AF24" s="424"/>
      <c r="AG24" s="425"/>
      <c r="AH24" s="445">
        <v>41</v>
      </c>
      <c r="AI24" s="446"/>
      <c r="AJ24" s="446"/>
      <c r="AK24" s="446"/>
      <c r="AL24" s="488"/>
      <c r="AM24" s="445">
        <v>128863</v>
      </c>
      <c r="AN24" s="446"/>
      <c r="AO24" s="446"/>
      <c r="AP24" s="446"/>
      <c r="AQ24" s="446"/>
      <c r="AR24" s="488"/>
      <c r="AS24" s="445">
        <v>3143</v>
      </c>
      <c r="AT24" s="446"/>
      <c r="AU24" s="446"/>
      <c r="AV24" s="446"/>
      <c r="AW24" s="446"/>
      <c r="AX24" s="447"/>
      <c r="AY24" s="510" t="s">
        <v>176</v>
      </c>
      <c r="AZ24" s="511"/>
      <c r="BA24" s="511"/>
      <c r="BB24" s="511"/>
      <c r="BC24" s="511"/>
      <c r="BD24" s="511"/>
      <c r="BE24" s="511"/>
      <c r="BF24" s="511"/>
      <c r="BG24" s="511"/>
      <c r="BH24" s="511"/>
      <c r="BI24" s="511"/>
      <c r="BJ24" s="511"/>
      <c r="BK24" s="511"/>
      <c r="BL24" s="511"/>
      <c r="BM24" s="512"/>
      <c r="BN24" s="394">
        <v>3103</v>
      </c>
      <c r="BO24" s="395"/>
      <c r="BP24" s="395"/>
      <c r="BQ24" s="395"/>
      <c r="BR24" s="395"/>
      <c r="BS24" s="395"/>
      <c r="BT24" s="395"/>
      <c r="BU24" s="396"/>
      <c r="BV24" s="394">
        <v>4105</v>
      </c>
      <c r="BW24" s="395"/>
      <c r="BX24" s="395"/>
      <c r="BY24" s="395"/>
      <c r="BZ24" s="395"/>
      <c r="CA24" s="395"/>
      <c r="CB24" s="395"/>
      <c r="CC24" s="396"/>
      <c r="CD24" s="188"/>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177</v>
      </c>
      <c r="F25" s="424"/>
      <c r="G25" s="424"/>
      <c r="H25" s="424"/>
      <c r="I25" s="424"/>
      <c r="J25" s="424"/>
      <c r="K25" s="425"/>
      <c r="L25" s="445">
        <v>1</v>
      </c>
      <c r="M25" s="446"/>
      <c r="N25" s="446"/>
      <c r="O25" s="446"/>
      <c r="P25" s="488"/>
      <c r="Q25" s="445">
        <v>5950</v>
      </c>
      <c r="R25" s="446"/>
      <c r="S25" s="446"/>
      <c r="T25" s="446"/>
      <c r="U25" s="446"/>
      <c r="V25" s="488"/>
      <c r="W25" s="540"/>
      <c r="X25" s="541"/>
      <c r="Y25" s="542"/>
      <c r="Z25" s="444" t="s">
        <v>178</v>
      </c>
      <c r="AA25" s="424"/>
      <c r="AB25" s="424"/>
      <c r="AC25" s="424"/>
      <c r="AD25" s="424"/>
      <c r="AE25" s="424"/>
      <c r="AF25" s="424"/>
      <c r="AG25" s="425"/>
      <c r="AH25" s="445" t="s">
        <v>141</v>
      </c>
      <c r="AI25" s="446"/>
      <c r="AJ25" s="446"/>
      <c r="AK25" s="446"/>
      <c r="AL25" s="488"/>
      <c r="AM25" s="445" t="s">
        <v>141</v>
      </c>
      <c r="AN25" s="446"/>
      <c r="AO25" s="446"/>
      <c r="AP25" s="446"/>
      <c r="AQ25" s="446"/>
      <c r="AR25" s="488"/>
      <c r="AS25" s="445" t="s">
        <v>141</v>
      </c>
      <c r="AT25" s="446"/>
      <c r="AU25" s="446"/>
      <c r="AV25" s="446"/>
      <c r="AW25" s="446"/>
      <c r="AX25" s="447"/>
      <c r="AY25" s="354" t="s">
        <v>179</v>
      </c>
      <c r="AZ25" s="355"/>
      <c r="BA25" s="355"/>
      <c r="BB25" s="355"/>
      <c r="BC25" s="355"/>
      <c r="BD25" s="355"/>
      <c r="BE25" s="355"/>
      <c r="BF25" s="355"/>
      <c r="BG25" s="355"/>
      <c r="BH25" s="355"/>
      <c r="BI25" s="355"/>
      <c r="BJ25" s="355"/>
      <c r="BK25" s="355"/>
      <c r="BL25" s="355"/>
      <c r="BM25" s="356"/>
      <c r="BN25" s="357">
        <v>78851</v>
      </c>
      <c r="BO25" s="358"/>
      <c r="BP25" s="358"/>
      <c r="BQ25" s="358"/>
      <c r="BR25" s="358"/>
      <c r="BS25" s="358"/>
      <c r="BT25" s="358"/>
      <c r="BU25" s="359"/>
      <c r="BV25" s="357">
        <v>70959</v>
      </c>
      <c r="BW25" s="358"/>
      <c r="BX25" s="358"/>
      <c r="BY25" s="358"/>
      <c r="BZ25" s="358"/>
      <c r="CA25" s="358"/>
      <c r="CB25" s="358"/>
      <c r="CC25" s="359"/>
      <c r="CD25" s="188"/>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180</v>
      </c>
      <c r="F26" s="424"/>
      <c r="G26" s="424"/>
      <c r="H26" s="424"/>
      <c r="I26" s="424"/>
      <c r="J26" s="424"/>
      <c r="K26" s="425"/>
      <c r="L26" s="445">
        <v>1</v>
      </c>
      <c r="M26" s="446"/>
      <c r="N26" s="446"/>
      <c r="O26" s="446"/>
      <c r="P26" s="488"/>
      <c r="Q26" s="445">
        <v>5680</v>
      </c>
      <c r="R26" s="446"/>
      <c r="S26" s="446"/>
      <c r="T26" s="446"/>
      <c r="U26" s="446"/>
      <c r="V26" s="488"/>
      <c r="W26" s="540"/>
      <c r="X26" s="541"/>
      <c r="Y26" s="542"/>
      <c r="Z26" s="444" t="s">
        <v>181</v>
      </c>
      <c r="AA26" s="546"/>
      <c r="AB26" s="546"/>
      <c r="AC26" s="546"/>
      <c r="AD26" s="546"/>
      <c r="AE26" s="546"/>
      <c r="AF26" s="546"/>
      <c r="AG26" s="547"/>
      <c r="AH26" s="445">
        <v>2</v>
      </c>
      <c r="AI26" s="446"/>
      <c r="AJ26" s="446"/>
      <c r="AK26" s="446"/>
      <c r="AL26" s="488"/>
      <c r="AM26" s="445" t="s">
        <v>182</v>
      </c>
      <c r="AN26" s="446"/>
      <c r="AO26" s="446"/>
      <c r="AP26" s="446"/>
      <c r="AQ26" s="446"/>
      <c r="AR26" s="488"/>
      <c r="AS26" s="445" t="s">
        <v>182</v>
      </c>
      <c r="AT26" s="446"/>
      <c r="AU26" s="446"/>
      <c r="AV26" s="446"/>
      <c r="AW26" s="446"/>
      <c r="AX26" s="447"/>
      <c r="AY26" s="397" t="s">
        <v>183</v>
      </c>
      <c r="AZ26" s="398"/>
      <c r="BA26" s="398"/>
      <c r="BB26" s="398"/>
      <c r="BC26" s="398"/>
      <c r="BD26" s="398"/>
      <c r="BE26" s="398"/>
      <c r="BF26" s="398"/>
      <c r="BG26" s="398"/>
      <c r="BH26" s="398"/>
      <c r="BI26" s="398"/>
      <c r="BJ26" s="398"/>
      <c r="BK26" s="398"/>
      <c r="BL26" s="398"/>
      <c r="BM26" s="399"/>
      <c r="BN26" s="394" t="s">
        <v>141</v>
      </c>
      <c r="BO26" s="395"/>
      <c r="BP26" s="395"/>
      <c r="BQ26" s="395"/>
      <c r="BR26" s="395"/>
      <c r="BS26" s="395"/>
      <c r="BT26" s="395"/>
      <c r="BU26" s="396"/>
      <c r="BV26" s="394" t="s">
        <v>141</v>
      </c>
      <c r="BW26" s="395"/>
      <c r="BX26" s="395"/>
      <c r="BY26" s="395"/>
      <c r="BZ26" s="395"/>
      <c r="CA26" s="395"/>
      <c r="CB26" s="395"/>
      <c r="CC26" s="396"/>
      <c r="CD26" s="188"/>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184</v>
      </c>
      <c r="F27" s="424"/>
      <c r="G27" s="424"/>
      <c r="H27" s="424"/>
      <c r="I27" s="424"/>
      <c r="J27" s="424"/>
      <c r="K27" s="425"/>
      <c r="L27" s="445">
        <v>1</v>
      </c>
      <c r="M27" s="446"/>
      <c r="N27" s="446"/>
      <c r="O27" s="446"/>
      <c r="P27" s="488"/>
      <c r="Q27" s="445">
        <v>3250</v>
      </c>
      <c r="R27" s="446"/>
      <c r="S27" s="446"/>
      <c r="T27" s="446"/>
      <c r="U27" s="446"/>
      <c r="V27" s="488"/>
      <c r="W27" s="540"/>
      <c r="X27" s="541"/>
      <c r="Y27" s="542"/>
      <c r="Z27" s="444" t="s">
        <v>185</v>
      </c>
      <c r="AA27" s="424"/>
      <c r="AB27" s="424"/>
      <c r="AC27" s="424"/>
      <c r="AD27" s="424"/>
      <c r="AE27" s="424"/>
      <c r="AF27" s="424"/>
      <c r="AG27" s="425"/>
      <c r="AH27" s="445" t="s">
        <v>141</v>
      </c>
      <c r="AI27" s="446"/>
      <c r="AJ27" s="446"/>
      <c r="AK27" s="446"/>
      <c r="AL27" s="488"/>
      <c r="AM27" s="445" t="s">
        <v>141</v>
      </c>
      <c r="AN27" s="446"/>
      <c r="AO27" s="446"/>
      <c r="AP27" s="446"/>
      <c r="AQ27" s="446"/>
      <c r="AR27" s="488"/>
      <c r="AS27" s="445" t="s">
        <v>141</v>
      </c>
      <c r="AT27" s="446"/>
      <c r="AU27" s="446"/>
      <c r="AV27" s="446"/>
      <c r="AW27" s="446"/>
      <c r="AX27" s="447"/>
      <c r="AY27" s="489" t="s">
        <v>186</v>
      </c>
      <c r="AZ27" s="490"/>
      <c r="BA27" s="490"/>
      <c r="BB27" s="490"/>
      <c r="BC27" s="490"/>
      <c r="BD27" s="490"/>
      <c r="BE27" s="490"/>
      <c r="BF27" s="490"/>
      <c r="BG27" s="490"/>
      <c r="BH27" s="490"/>
      <c r="BI27" s="490"/>
      <c r="BJ27" s="490"/>
      <c r="BK27" s="490"/>
      <c r="BL27" s="490"/>
      <c r="BM27" s="491"/>
      <c r="BN27" s="513">
        <v>200770</v>
      </c>
      <c r="BO27" s="514"/>
      <c r="BP27" s="514"/>
      <c r="BQ27" s="514"/>
      <c r="BR27" s="514"/>
      <c r="BS27" s="514"/>
      <c r="BT27" s="514"/>
      <c r="BU27" s="515"/>
      <c r="BV27" s="513">
        <v>200749</v>
      </c>
      <c r="BW27" s="514"/>
      <c r="BX27" s="514"/>
      <c r="BY27" s="514"/>
      <c r="BZ27" s="514"/>
      <c r="CA27" s="514"/>
      <c r="CB27" s="514"/>
      <c r="CC27" s="515"/>
      <c r="CD27" s="190"/>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187</v>
      </c>
      <c r="F28" s="424"/>
      <c r="G28" s="424"/>
      <c r="H28" s="424"/>
      <c r="I28" s="424"/>
      <c r="J28" s="424"/>
      <c r="K28" s="425"/>
      <c r="L28" s="445">
        <v>1</v>
      </c>
      <c r="M28" s="446"/>
      <c r="N28" s="446"/>
      <c r="O28" s="446"/>
      <c r="P28" s="488"/>
      <c r="Q28" s="445">
        <v>2790</v>
      </c>
      <c r="R28" s="446"/>
      <c r="S28" s="446"/>
      <c r="T28" s="446"/>
      <c r="U28" s="446"/>
      <c r="V28" s="488"/>
      <c r="W28" s="540"/>
      <c r="X28" s="541"/>
      <c r="Y28" s="542"/>
      <c r="Z28" s="444" t="s">
        <v>188</v>
      </c>
      <c r="AA28" s="424"/>
      <c r="AB28" s="424"/>
      <c r="AC28" s="424"/>
      <c r="AD28" s="424"/>
      <c r="AE28" s="424"/>
      <c r="AF28" s="424"/>
      <c r="AG28" s="425"/>
      <c r="AH28" s="445" t="s">
        <v>141</v>
      </c>
      <c r="AI28" s="446"/>
      <c r="AJ28" s="446"/>
      <c r="AK28" s="446"/>
      <c r="AL28" s="488"/>
      <c r="AM28" s="445" t="s">
        <v>141</v>
      </c>
      <c r="AN28" s="446"/>
      <c r="AO28" s="446"/>
      <c r="AP28" s="446"/>
      <c r="AQ28" s="446"/>
      <c r="AR28" s="488"/>
      <c r="AS28" s="445" t="s">
        <v>141</v>
      </c>
      <c r="AT28" s="446"/>
      <c r="AU28" s="446"/>
      <c r="AV28" s="446"/>
      <c r="AW28" s="446"/>
      <c r="AX28" s="447"/>
      <c r="AY28" s="548" t="s">
        <v>189</v>
      </c>
      <c r="AZ28" s="549"/>
      <c r="BA28" s="549"/>
      <c r="BB28" s="550"/>
      <c r="BC28" s="354" t="s">
        <v>50</v>
      </c>
      <c r="BD28" s="355"/>
      <c r="BE28" s="355"/>
      <c r="BF28" s="355"/>
      <c r="BG28" s="355"/>
      <c r="BH28" s="355"/>
      <c r="BI28" s="355"/>
      <c r="BJ28" s="355"/>
      <c r="BK28" s="355"/>
      <c r="BL28" s="355"/>
      <c r="BM28" s="356"/>
      <c r="BN28" s="357">
        <v>2572630</v>
      </c>
      <c r="BO28" s="358"/>
      <c r="BP28" s="358"/>
      <c r="BQ28" s="358"/>
      <c r="BR28" s="358"/>
      <c r="BS28" s="358"/>
      <c r="BT28" s="358"/>
      <c r="BU28" s="359"/>
      <c r="BV28" s="357">
        <v>2402078</v>
      </c>
      <c r="BW28" s="358"/>
      <c r="BX28" s="358"/>
      <c r="BY28" s="358"/>
      <c r="BZ28" s="358"/>
      <c r="CA28" s="358"/>
      <c r="CB28" s="358"/>
      <c r="CC28" s="359"/>
      <c r="CD28" s="188"/>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190</v>
      </c>
      <c r="F29" s="424"/>
      <c r="G29" s="424"/>
      <c r="H29" s="424"/>
      <c r="I29" s="424"/>
      <c r="J29" s="424"/>
      <c r="K29" s="425"/>
      <c r="L29" s="445">
        <v>7</v>
      </c>
      <c r="M29" s="446"/>
      <c r="N29" s="446"/>
      <c r="O29" s="446"/>
      <c r="P29" s="488"/>
      <c r="Q29" s="445">
        <v>2610</v>
      </c>
      <c r="R29" s="446"/>
      <c r="S29" s="446"/>
      <c r="T29" s="446"/>
      <c r="U29" s="446"/>
      <c r="V29" s="488"/>
      <c r="W29" s="543"/>
      <c r="X29" s="544"/>
      <c r="Y29" s="545"/>
      <c r="Z29" s="444" t="s">
        <v>191</v>
      </c>
      <c r="AA29" s="424"/>
      <c r="AB29" s="424"/>
      <c r="AC29" s="424"/>
      <c r="AD29" s="424"/>
      <c r="AE29" s="424"/>
      <c r="AF29" s="424"/>
      <c r="AG29" s="425"/>
      <c r="AH29" s="445">
        <v>41</v>
      </c>
      <c r="AI29" s="446"/>
      <c r="AJ29" s="446"/>
      <c r="AK29" s="446"/>
      <c r="AL29" s="488"/>
      <c r="AM29" s="445">
        <v>128863</v>
      </c>
      <c r="AN29" s="446"/>
      <c r="AO29" s="446"/>
      <c r="AP29" s="446"/>
      <c r="AQ29" s="446"/>
      <c r="AR29" s="488"/>
      <c r="AS29" s="445">
        <v>3143</v>
      </c>
      <c r="AT29" s="446"/>
      <c r="AU29" s="446"/>
      <c r="AV29" s="446"/>
      <c r="AW29" s="446"/>
      <c r="AX29" s="447"/>
      <c r="AY29" s="551"/>
      <c r="AZ29" s="552"/>
      <c r="BA29" s="552"/>
      <c r="BB29" s="553"/>
      <c r="BC29" s="428" t="s">
        <v>192</v>
      </c>
      <c r="BD29" s="429"/>
      <c r="BE29" s="429"/>
      <c r="BF29" s="429"/>
      <c r="BG29" s="429"/>
      <c r="BH29" s="429"/>
      <c r="BI29" s="429"/>
      <c r="BJ29" s="429"/>
      <c r="BK29" s="429"/>
      <c r="BL29" s="429"/>
      <c r="BM29" s="430"/>
      <c r="BN29" s="394">
        <v>74675</v>
      </c>
      <c r="BO29" s="395"/>
      <c r="BP29" s="395"/>
      <c r="BQ29" s="395"/>
      <c r="BR29" s="395"/>
      <c r="BS29" s="395"/>
      <c r="BT29" s="395"/>
      <c r="BU29" s="396"/>
      <c r="BV29" s="394">
        <v>74667</v>
      </c>
      <c r="BW29" s="395"/>
      <c r="BX29" s="395"/>
      <c r="BY29" s="395"/>
      <c r="BZ29" s="395"/>
      <c r="CA29" s="395"/>
      <c r="CB29" s="395"/>
      <c r="CC29" s="396"/>
      <c r="CD29" s="190"/>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193</v>
      </c>
      <c r="X30" s="562"/>
      <c r="Y30" s="562"/>
      <c r="Z30" s="562"/>
      <c r="AA30" s="562"/>
      <c r="AB30" s="562"/>
      <c r="AC30" s="562"/>
      <c r="AD30" s="562"/>
      <c r="AE30" s="562"/>
      <c r="AF30" s="562"/>
      <c r="AG30" s="563"/>
      <c r="AH30" s="521">
        <v>98.9</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52</v>
      </c>
      <c r="BD30" s="511"/>
      <c r="BE30" s="511"/>
      <c r="BF30" s="511"/>
      <c r="BG30" s="511"/>
      <c r="BH30" s="511"/>
      <c r="BI30" s="511"/>
      <c r="BJ30" s="511"/>
      <c r="BK30" s="511"/>
      <c r="BL30" s="511"/>
      <c r="BM30" s="512"/>
      <c r="BN30" s="513">
        <v>2794993</v>
      </c>
      <c r="BO30" s="514"/>
      <c r="BP30" s="514"/>
      <c r="BQ30" s="514"/>
      <c r="BR30" s="514"/>
      <c r="BS30" s="514"/>
      <c r="BT30" s="514"/>
      <c r="BU30" s="515"/>
      <c r="BV30" s="513">
        <v>2607692</v>
      </c>
      <c r="BW30" s="514"/>
      <c r="BX30" s="514"/>
      <c r="BY30" s="514"/>
      <c r="BZ30" s="514"/>
      <c r="CA30" s="514"/>
      <c r="CB30" s="514"/>
      <c r="CC30" s="515"/>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57" t="s">
        <v>194</v>
      </c>
      <c r="D32" s="557"/>
      <c r="E32" s="557"/>
      <c r="F32" s="557"/>
      <c r="G32" s="557"/>
      <c r="H32" s="557"/>
      <c r="I32" s="557"/>
      <c r="J32" s="557"/>
      <c r="K32" s="557"/>
      <c r="L32" s="557"/>
      <c r="M32" s="557"/>
      <c r="N32" s="557"/>
      <c r="O32" s="557"/>
      <c r="P32" s="557"/>
      <c r="Q32" s="557"/>
      <c r="R32" s="557"/>
      <c r="S32" s="557"/>
      <c r="U32" s="398" t="s">
        <v>195</v>
      </c>
      <c r="V32" s="398"/>
      <c r="W32" s="398"/>
      <c r="X32" s="398"/>
      <c r="Y32" s="398"/>
      <c r="Z32" s="398"/>
      <c r="AA32" s="398"/>
      <c r="AB32" s="398"/>
      <c r="AC32" s="398"/>
      <c r="AD32" s="398"/>
      <c r="AE32" s="398"/>
      <c r="AF32" s="398"/>
      <c r="AG32" s="398"/>
      <c r="AH32" s="398"/>
      <c r="AI32" s="398"/>
      <c r="AJ32" s="398"/>
      <c r="AK32" s="398"/>
      <c r="AM32" s="398" t="s">
        <v>196</v>
      </c>
      <c r="AN32" s="398"/>
      <c r="AO32" s="398"/>
      <c r="AP32" s="398"/>
      <c r="AQ32" s="398"/>
      <c r="AR32" s="398"/>
      <c r="AS32" s="398"/>
      <c r="AT32" s="398"/>
      <c r="AU32" s="398"/>
      <c r="AV32" s="398"/>
      <c r="AW32" s="398"/>
      <c r="AX32" s="398"/>
      <c r="AY32" s="398"/>
      <c r="AZ32" s="398"/>
      <c r="BA32" s="398"/>
      <c r="BB32" s="398"/>
      <c r="BC32" s="398"/>
      <c r="BE32" s="398" t="s">
        <v>197</v>
      </c>
      <c r="BF32" s="398"/>
      <c r="BG32" s="398"/>
      <c r="BH32" s="398"/>
      <c r="BI32" s="398"/>
      <c r="BJ32" s="398"/>
      <c r="BK32" s="398"/>
      <c r="BL32" s="398"/>
      <c r="BM32" s="398"/>
      <c r="BN32" s="398"/>
      <c r="BO32" s="398"/>
      <c r="BP32" s="398"/>
      <c r="BQ32" s="398"/>
      <c r="BR32" s="398"/>
      <c r="BS32" s="398"/>
      <c r="BT32" s="398"/>
      <c r="BU32" s="398"/>
      <c r="BW32" s="398" t="s">
        <v>198</v>
      </c>
      <c r="BX32" s="398"/>
      <c r="BY32" s="398"/>
      <c r="BZ32" s="398"/>
      <c r="CA32" s="398"/>
      <c r="CB32" s="398"/>
      <c r="CC32" s="398"/>
      <c r="CD32" s="398"/>
      <c r="CE32" s="398"/>
      <c r="CF32" s="398"/>
      <c r="CG32" s="398"/>
      <c r="CH32" s="398"/>
      <c r="CI32" s="398"/>
      <c r="CJ32" s="398"/>
      <c r="CK32" s="398"/>
      <c r="CL32" s="398"/>
      <c r="CM32" s="398"/>
      <c r="CO32" s="398" t="s">
        <v>199</v>
      </c>
      <c r="CP32" s="398"/>
      <c r="CQ32" s="398"/>
      <c r="CR32" s="398"/>
      <c r="CS32" s="398"/>
      <c r="CT32" s="398"/>
      <c r="CU32" s="398"/>
      <c r="CV32" s="398"/>
      <c r="CW32" s="398"/>
      <c r="CX32" s="398"/>
      <c r="CY32" s="398"/>
      <c r="CZ32" s="398"/>
      <c r="DA32" s="398"/>
      <c r="DB32" s="398"/>
      <c r="DC32" s="398"/>
      <c r="DD32" s="398"/>
      <c r="DE32" s="398"/>
      <c r="DI32" s="198"/>
    </row>
    <row r="33" spans="1:113" ht="13.5" customHeight="1" x14ac:dyDescent="0.2">
      <c r="A33" s="175"/>
      <c r="B33" s="199"/>
      <c r="C33" s="418" t="s">
        <v>200</v>
      </c>
      <c r="D33" s="418"/>
      <c r="E33" s="383" t="s">
        <v>201</v>
      </c>
      <c r="F33" s="383"/>
      <c r="G33" s="383"/>
      <c r="H33" s="383"/>
      <c r="I33" s="383"/>
      <c r="J33" s="383"/>
      <c r="K33" s="383"/>
      <c r="L33" s="383"/>
      <c r="M33" s="383"/>
      <c r="N33" s="383"/>
      <c r="O33" s="383"/>
      <c r="P33" s="383"/>
      <c r="Q33" s="383"/>
      <c r="R33" s="383"/>
      <c r="S33" s="383"/>
      <c r="T33" s="200"/>
      <c r="U33" s="418" t="s">
        <v>200</v>
      </c>
      <c r="V33" s="418"/>
      <c r="W33" s="383" t="s">
        <v>202</v>
      </c>
      <c r="X33" s="383"/>
      <c r="Y33" s="383"/>
      <c r="Z33" s="383"/>
      <c r="AA33" s="383"/>
      <c r="AB33" s="383"/>
      <c r="AC33" s="383"/>
      <c r="AD33" s="383"/>
      <c r="AE33" s="383"/>
      <c r="AF33" s="383"/>
      <c r="AG33" s="383"/>
      <c r="AH33" s="383"/>
      <c r="AI33" s="383"/>
      <c r="AJ33" s="383"/>
      <c r="AK33" s="383"/>
      <c r="AL33" s="200"/>
      <c r="AM33" s="418" t="s">
        <v>200</v>
      </c>
      <c r="AN33" s="418"/>
      <c r="AO33" s="383" t="s">
        <v>202</v>
      </c>
      <c r="AP33" s="383"/>
      <c r="AQ33" s="383"/>
      <c r="AR33" s="383"/>
      <c r="AS33" s="383"/>
      <c r="AT33" s="383"/>
      <c r="AU33" s="383"/>
      <c r="AV33" s="383"/>
      <c r="AW33" s="383"/>
      <c r="AX33" s="383"/>
      <c r="AY33" s="383"/>
      <c r="AZ33" s="383"/>
      <c r="BA33" s="383"/>
      <c r="BB33" s="383"/>
      <c r="BC33" s="383"/>
      <c r="BD33" s="201"/>
      <c r="BE33" s="383" t="s">
        <v>203</v>
      </c>
      <c r="BF33" s="383"/>
      <c r="BG33" s="383" t="s">
        <v>204</v>
      </c>
      <c r="BH33" s="383"/>
      <c r="BI33" s="383"/>
      <c r="BJ33" s="383"/>
      <c r="BK33" s="383"/>
      <c r="BL33" s="383"/>
      <c r="BM33" s="383"/>
      <c r="BN33" s="383"/>
      <c r="BO33" s="383"/>
      <c r="BP33" s="383"/>
      <c r="BQ33" s="383"/>
      <c r="BR33" s="383"/>
      <c r="BS33" s="383"/>
      <c r="BT33" s="383"/>
      <c r="BU33" s="383"/>
      <c r="BV33" s="201"/>
      <c r="BW33" s="418" t="s">
        <v>203</v>
      </c>
      <c r="BX33" s="418"/>
      <c r="BY33" s="383" t="s">
        <v>205</v>
      </c>
      <c r="BZ33" s="383"/>
      <c r="CA33" s="383"/>
      <c r="CB33" s="383"/>
      <c r="CC33" s="383"/>
      <c r="CD33" s="383"/>
      <c r="CE33" s="383"/>
      <c r="CF33" s="383"/>
      <c r="CG33" s="383"/>
      <c r="CH33" s="383"/>
      <c r="CI33" s="383"/>
      <c r="CJ33" s="383"/>
      <c r="CK33" s="383"/>
      <c r="CL33" s="383"/>
      <c r="CM33" s="383"/>
      <c r="CN33" s="200"/>
      <c r="CO33" s="418" t="s">
        <v>200</v>
      </c>
      <c r="CP33" s="418"/>
      <c r="CQ33" s="383" t="s">
        <v>206</v>
      </c>
      <c r="CR33" s="383"/>
      <c r="CS33" s="383"/>
      <c r="CT33" s="383"/>
      <c r="CU33" s="383"/>
      <c r="CV33" s="383"/>
      <c r="CW33" s="383"/>
      <c r="CX33" s="383"/>
      <c r="CY33" s="383"/>
      <c r="CZ33" s="383"/>
      <c r="DA33" s="383"/>
      <c r="DB33" s="383"/>
      <c r="DC33" s="383"/>
      <c r="DD33" s="383"/>
      <c r="DE33" s="383"/>
      <c r="DF33" s="200"/>
      <c r="DG33" s="583" t="s">
        <v>207</v>
      </c>
      <c r="DH33" s="583"/>
      <c r="DI33" s="202"/>
    </row>
    <row r="34" spans="1:113" ht="32.25" customHeight="1" x14ac:dyDescent="0.2">
      <c r="A34" s="175"/>
      <c r="B34" s="199"/>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75"/>
      <c r="AM34" s="584" t="str">
        <f>IF(AO34="","",MAX(C34:D43,U34:V43)+1)</f>
        <v/>
      </c>
      <c r="AN34" s="584"/>
      <c r="AO34" s="585"/>
      <c r="AP34" s="585"/>
      <c r="AQ34" s="585"/>
      <c r="AR34" s="585"/>
      <c r="AS34" s="585"/>
      <c r="AT34" s="585"/>
      <c r="AU34" s="585"/>
      <c r="AV34" s="585"/>
      <c r="AW34" s="585"/>
      <c r="AX34" s="585"/>
      <c r="AY34" s="585"/>
      <c r="AZ34" s="585"/>
      <c r="BA34" s="585"/>
      <c r="BB34" s="585"/>
      <c r="BC34" s="585"/>
      <c r="BD34" s="175"/>
      <c r="BE34" s="584">
        <f>IF(BG34="","",MAX(C34:D43,U34:V43,AM34:AN43)+1)</f>
        <v>7</v>
      </c>
      <c r="BF34" s="584"/>
      <c r="BG34" s="585" t="str">
        <f>IF('各会計、関係団体の財政状況及び健全化判断比率'!B32="","",'各会計、関係団体の財政状況及び健全化判断比率'!B32)</f>
        <v>簡易水道特別会計</v>
      </c>
      <c r="BH34" s="585"/>
      <c r="BI34" s="585"/>
      <c r="BJ34" s="585"/>
      <c r="BK34" s="585"/>
      <c r="BL34" s="585"/>
      <c r="BM34" s="585"/>
      <c r="BN34" s="585"/>
      <c r="BO34" s="585"/>
      <c r="BP34" s="585"/>
      <c r="BQ34" s="585"/>
      <c r="BR34" s="585"/>
      <c r="BS34" s="585"/>
      <c r="BT34" s="585"/>
      <c r="BU34" s="585"/>
      <c r="BV34" s="175"/>
      <c r="BW34" s="584">
        <f>IF(BY34="","",MAX(C34:D43,U34:V43,AM34:AN43,BE34:BF43)+1)</f>
        <v>9</v>
      </c>
      <c r="BX34" s="584"/>
      <c r="BY34" s="585" t="str">
        <f>IF('各会計、関係団体の財政状況及び健全化判断比率'!B68="","",'各会計、関係団体の財政状況及び健全化判断比率'!B68)</f>
        <v>西秋川衛生組合</v>
      </c>
      <c r="BZ34" s="585"/>
      <c r="CA34" s="585"/>
      <c r="CB34" s="585"/>
      <c r="CC34" s="585"/>
      <c r="CD34" s="585"/>
      <c r="CE34" s="585"/>
      <c r="CF34" s="585"/>
      <c r="CG34" s="585"/>
      <c r="CH34" s="585"/>
      <c r="CI34" s="585"/>
      <c r="CJ34" s="585"/>
      <c r="CK34" s="585"/>
      <c r="CL34" s="585"/>
      <c r="CM34" s="585"/>
      <c r="CN34" s="175"/>
      <c r="CO34" s="584">
        <f>IF(CQ34="","",MAX(C34:D43,U34:V43,AM34:AN43,BE34:BF43,BW34:BX43)+1)</f>
        <v>18</v>
      </c>
      <c r="CP34" s="584"/>
      <c r="CQ34" s="585" t="str">
        <f>IF('各会計、関係団体の財政状況及び健全化判断比率'!BS7="","",'各会計、関係団体の財政状況及び健全化判断比率'!BS7)</f>
        <v>株式会社めるか檜原</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202"/>
    </row>
    <row r="35" spans="1:113" ht="32.25" customHeight="1" x14ac:dyDescent="0.2">
      <c r="A35" s="175"/>
      <c r="B35" s="199"/>
      <c r="C35" s="584">
        <f>IF(E35="","",C34+1)</f>
        <v>2</v>
      </c>
      <c r="D35" s="584"/>
      <c r="E35" s="585" t="str">
        <f>IF('各会計、関係団体の財政状況及び健全化判断比率'!B8="","",'各会計、関係団体の財政状況及び健全化判断比率'!B8)</f>
        <v>東京都都民の森管理運営事業特別会計</v>
      </c>
      <c r="F35" s="585"/>
      <c r="G35" s="585"/>
      <c r="H35" s="585"/>
      <c r="I35" s="585"/>
      <c r="J35" s="585"/>
      <c r="K35" s="585"/>
      <c r="L35" s="585"/>
      <c r="M35" s="585"/>
      <c r="N35" s="585"/>
      <c r="O35" s="585"/>
      <c r="P35" s="585"/>
      <c r="Q35" s="585"/>
      <c r="R35" s="585"/>
      <c r="S35" s="585"/>
      <c r="T35" s="175"/>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f t="shared" ref="BE35:BE43" si="1">IF(BG35="","",BE34+1)</f>
        <v>8</v>
      </c>
      <c r="BF35" s="584"/>
      <c r="BG35" s="585" t="str">
        <f>IF('各会計、関係団体の財政状況及び健全化判断比率'!B33="","",'各会計、関係団体の財政状況及び健全化判断比率'!B33)</f>
        <v>下水道事業特別会計</v>
      </c>
      <c r="BH35" s="585"/>
      <c r="BI35" s="585"/>
      <c r="BJ35" s="585"/>
      <c r="BK35" s="585"/>
      <c r="BL35" s="585"/>
      <c r="BM35" s="585"/>
      <c r="BN35" s="585"/>
      <c r="BO35" s="585"/>
      <c r="BP35" s="585"/>
      <c r="BQ35" s="585"/>
      <c r="BR35" s="585"/>
      <c r="BS35" s="585"/>
      <c r="BT35" s="585"/>
      <c r="BU35" s="585"/>
      <c r="BV35" s="175"/>
      <c r="BW35" s="584">
        <f t="shared" ref="BW35:BW43" si="2">IF(BY35="","",BW34+1)</f>
        <v>10</v>
      </c>
      <c r="BX35" s="584"/>
      <c r="BY35" s="585" t="str">
        <f>IF('各会計、関係団体の財政状況及び健全化判断比率'!B69="","",'各会計、関係団体の財政状況及び健全化判断比率'!B69)</f>
        <v>秋川流域斎場組合</v>
      </c>
      <c r="BZ35" s="585"/>
      <c r="CA35" s="585"/>
      <c r="CB35" s="585"/>
      <c r="CC35" s="585"/>
      <c r="CD35" s="585"/>
      <c r="CE35" s="585"/>
      <c r="CF35" s="585"/>
      <c r="CG35" s="585"/>
      <c r="CH35" s="585"/>
      <c r="CI35" s="585"/>
      <c r="CJ35" s="585"/>
      <c r="CK35" s="585"/>
      <c r="CL35" s="585"/>
      <c r="CM35" s="585"/>
      <c r="CN35" s="175"/>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202"/>
    </row>
    <row r="36" spans="1:113" ht="32.25" customHeight="1" x14ac:dyDescent="0.2">
      <c r="A36" s="175"/>
      <c r="B36" s="199"/>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5</v>
      </c>
      <c r="V36" s="584"/>
      <c r="W36" s="585" t="str">
        <f>IF('各会計、関係団体の財政状況及び健全化判断比率'!B30="","",'各会計、関係団体の財政状況及び健全化判断比率'!B30)</f>
        <v>介護サービス事業特別会計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11</v>
      </c>
      <c r="BX36" s="584"/>
      <c r="BY36" s="585" t="str">
        <f>IF('各会計、関係団体の財政状況及び健全化判断比率'!B70="","",'各会計、関係団体の財政状況及び健全化判断比率'!B70)</f>
        <v>阿伎留病院企業団</v>
      </c>
      <c r="BZ36" s="585"/>
      <c r="CA36" s="585"/>
      <c r="CB36" s="585"/>
      <c r="CC36" s="585"/>
      <c r="CD36" s="585"/>
      <c r="CE36" s="585"/>
      <c r="CF36" s="585"/>
      <c r="CG36" s="585"/>
      <c r="CH36" s="585"/>
      <c r="CI36" s="585"/>
      <c r="CJ36" s="585"/>
      <c r="CK36" s="585"/>
      <c r="CL36" s="585"/>
      <c r="CM36" s="585"/>
      <c r="CN36" s="175"/>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202"/>
    </row>
    <row r="37" spans="1:113" ht="32.25" customHeight="1" x14ac:dyDescent="0.2">
      <c r="A37" s="175"/>
      <c r="B37" s="199"/>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f t="shared" si="4"/>
        <v>6</v>
      </c>
      <c r="V37" s="584"/>
      <c r="W37" s="585" t="str">
        <f>IF('各会計、関係団体の財政状況及び健全化判断比率'!B31="","",'各会計、関係団体の財政状況及び健全化判断比率'!B31)</f>
        <v>後期高齢者医療特別会計</v>
      </c>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12</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75"/>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202"/>
    </row>
    <row r="38" spans="1:113" ht="32.25" customHeight="1" x14ac:dyDescent="0.2">
      <c r="A38" s="175"/>
      <c r="B38" s="199"/>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13</v>
      </c>
      <c r="BX38" s="584"/>
      <c r="BY38" s="585" t="str">
        <f>IF('各会計、関係団体の財政状況及び健全化判断比率'!B72="","",'各会計、関係団体の財政状況及び健全化判断比率'!B72)</f>
        <v>東京都後期高齢者医療広域連合（後期高齢者医療特別会計）</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202"/>
    </row>
    <row r="39" spans="1:113" ht="32.25" customHeight="1" x14ac:dyDescent="0.2">
      <c r="A39" s="175"/>
      <c r="B39" s="199"/>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14</v>
      </c>
      <c r="BX39" s="584"/>
      <c r="BY39" s="585" t="str">
        <f>IF('各会計、関係団体の財政状況及び健全化判断比率'!B73="","",'各会計、関係団体の財政状況及び健全化判断比率'!B73)</f>
        <v>東京都市町村職員退職手当組合</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202"/>
    </row>
    <row r="40" spans="1:113" ht="32.25" customHeight="1" x14ac:dyDescent="0.2">
      <c r="A40" s="175"/>
      <c r="B40" s="199"/>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15</v>
      </c>
      <c r="BX40" s="584"/>
      <c r="BY40" s="585" t="str">
        <f>IF('各会計、関係団体の財政状況及び健全化判断比率'!B74="","",'各会計、関係団体の財政状況及び健全化判断比率'!B74)</f>
        <v>東京都市町村議会議員公務災害補償等組合</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202"/>
    </row>
    <row r="41" spans="1:113" ht="32.25" customHeight="1" x14ac:dyDescent="0.2">
      <c r="A41" s="175"/>
      <c r="B41" s="199"/>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f t="shared" si="2"/>
        <v>16</v>
      </c>
      <c r="BX41" s="584"/>
      <c r="BY41" s="585" t="str">
        <f>IF('各会計、関係団体の財政状況及び健全化判断比率'!B75="","",'各会計、関係団体の財政状況及び健全化判断比率'!B75)</f>
        <v>東京市町村総合事務組合（一般会計）</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202"/>
    </row>
    <row r="42" spans="1:113" ht="32.25" customHeight="1" x14ac:dyDescent="0.2">
      <c r="B42" s="199"/>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f t="shared" si="2"/>
        <v>17</v>
      </c>
      <c r="BX42" s="584"/>
      <c r="BY42" s="585" t="str">
        <f>IF('各会計、関係団体の財政状況及び健全化判断比率'!B76="","",'各会計、関係団体の財政状況及び健全化判断比率'!B76)</f>
        <v>東京市町村総合事務組合（交通災害共済事業特別会計）</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202"/>
    </row>
    <row r="43" spans="1:113" ht="32.25" customHeight="1" x14ac:dyDescent="0.2">
      <c r="B43" s="199"/>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208</v>
      </c>
      <c r="E46" s="587" t="s">
        <v>209</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210</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211</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212</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213</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214</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215</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216</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U6IbbMXb+Bofzc3B/BeUNJTaYfVWjV/WLtqE1rI6/R1bE0KXJrhq1DdRgpJdZjWcGNLSv0hX+6buQMs4EDc0Ug==" saltValue="7SXhtdiMb++GfuhCRfOMz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2">
      <c r="A34" s="22"/>
      <c r="B34" s="31"/>
      <c r="C34" s="1136" t="s">
        <v>561</v>
      </c>
      <c r="D34" s="1136"/>
      <c r="E34" s="1137"/>
      <c r="F34" s="32">
        <v>7.62</v>
      </c>
      <c r="G34" s="33">
        <v>7.18</v>
      </c>
      <c r="H34" s="33">
        <v>8.52</v>
      </c>
      <c r="I34" s="33">
        <v>8.5399999999999991</v>
      </c>
      <c r="J34" s="34">
        <v>8.65</v>
      </c>
      <c r="K34" s="22"/>
      <c r="L34" s="22"/>
      <c r="M34" s="22"/>
      <c r="N34" s="22"/>
      <c r="O34" s="22"/>
      <c r="P34" s="22"/>
    </row>
    <row r="35" spans="1:16" ht="39" customHeight="1" x14ac:dyDescent="0.2">
      <c r="A35" s="22"/>
      <c r="B35" s="35"/>
      <c r="C35" s="1132" t="s">
        <v>562</v>
      </c>
      <c r="D35" s="1132"/>
      <c r="E35" s="1133"/>
      <c r="F35" s="36">
        <v>2.2000000000000002</v>
      </c>
      <c r="G35" s="37">
        <v>0.35</v>
      </c>
      <c r="H35" s="37">
        <v>0.3</v>
      </c>
      <c r="I35" s="37">
        <v>1.32</v>
      </c>
      <c r="J35" s="38">
        <v>6.84</v>
      </c>
      <c r="K35" s="22"/>
      <c r="L35" s="22"/>
      <c r="M35" s="22"/>
      <c r="N35" s="22"/>
      <c r="O35" s="22"/>
      <c r="P35" s="22"/>
    </row>
    <row r="36" spans="1:16" ht="39" customHeight="1" x14ac:dyDescent="0.2">
      <c r="A36" s="22"/>
      <c r="B36" s="35"/>
      <c r="C36" s="1132" t="s">
        <v>563</v>
      </c>
      <c r="D36" s="1132"/>
      <c r="E36" s="1133"/>
      <c r="F36" s="36">
        <v>2.34</v>
      </c>
      <c r="G36" s="37">
        <v>0.69</v>
      </c>
      <c r="H36" s="37">
        <v>2.5099999999999998</v>
      </c>
      <c r="I36" s="37">
        <v>1.61</v>
      </c>
      <c r="J36" s="38">
        <v>1.67</v>
      </c>
      <c r="K36" s="22"/>
      <c r="L36" s="22"/>
      <c r="M36" s="22"/>
      <c r="N36" s="22"/>
      <c r="O36" s="22"/>
      <c r="P36" s="22"/>
    </row>
    <row r="37" spans="1:16" ht="39" customHeight="1" x14ac:dyDescent="0.2">
      <c r="A37" s="22"/>
      <c r="B37" s="35"/>
      <c r="C37" s="1132" t="s">
        <v>564</v>
      </c>
      <c r="D37" s="1132"/>
      <c r="E37" s="1133"/>
      <c r="F37" s="36">
        <v>0.61</v>
      </c>
      <c r="G37" s="37">
        <v>0.68</v>
      </c>
      <c r="H37" s="37">
        <v>1.1299999999999999</v>
      </c>
      <c r="I37" s="37">
        <v>2.5499999999999998</v>
      </c>
      <c r="J37" s="38">
        <v>1.49</v>
      </c>
      <c r="K37" s="22"/>
      <c r="L37" s="22"/>
      <c r="M37" s="22"/>
      <c r="N37" s="22"/>
      <c r="O37" s="22"/>
      <c r="P37" s="22"/>
    </row>
    <row r="38" spans="1:16" ht="39" customHeight="1" x14ac:dyDescent="0.2">
      <c r="A38" s="22"/>
      <c r="B38" s="35"/>
      <c r="C38" s="1132" t="s">
        <v>565</v>
      </c>
      <c r="D38" s="1132"/>
      <c r="E38" s="1133"/>
      <c r="F38" s="36">
        <v>0.43</v>
      </c>
      <c r="G38" s="37">
        <v>0.11</v>
      </c>
      <c r="H38" s="37">
        <v>0.15</v>
      </c>
      <c r="I38" s="37">
        <v>0.1</v>
      </c>
      <c r="J38" s="38">
        <v>0.81</v>
      </c>
      <c r="K38" s="22"/>
      <c r="L38" s="22"/>
      <c r="M38" s="22"/>
      <c r="N38" s="22"/>
      <c r="O38" s="22"/>
      <c r="P38" s="22"/>
    </row>
    <row r="39" spans="1:16" ht="39" customHeight="1" x14ac:dyDescent="0.2">
      <c r="A39" s="22"/>
      <c r="B39" s="35"/>
      <c r="C39" s="1132" t="s">
        <v>566</v>
      </c>
      <c r="D39" s="1132"/>
      <c r="E39" s="1133"/>
      <c r="F39" s="36">
        <v>0.61</v>
      </c>
      <c r="G39" s="37">
        <v>0.62</v>
      </c>
      <c r="H39" s="37">
        <v>0.52</v>
      </c>
      <c r="I39" s="37">
        <v>0.46</v>
      </c>
      <c r="J39" s="38">
        <v>0.48</v>
      </c>
      <c r="K39" s="22"/>
      <c r="L39" s="22"/>
      <c r="M39" s="22"/>
      <c r="N39" s="22"/>
      <c r="O39" s="22"/>
      <c r="P39" s="22"/>
    </row>
    <row r="40" spans="1:16" ht="39" customHeight="1" x14ac:dyDescent="0.2">
      <c r="A40" s="22"/>
      <c r="B40" s="35"/>
      <c r="C40" s="1132" t="s">
        <v>567</v>
      </c>
      <c r="D40" s="1132"/>
      <c r="E40" s="1133"/>
      <c r="F40" s="36">
        <v>0.06</v>
      </c>
      <c r="G40" s="37">
        <v>0.11</v>
      </c>
      <c r="H40" s="37">
        <v>0.06</v>
      </c>
      <c r="I40" s="37">
        <v>0.13</v>
      </c>
      <c r="J40" s="38">
        <v>0.17</v>
      </c>
      <c r="K40" s="22"/>
      <c r="L40" s="22"/>
      <c r="M40" s="22"/>
      <c r="N40" s="22"/>
      <c r="O40" s="22"/>
      <c r="P40" s="22"/>
    </row>
    <row r="41" spans="1:16" ht="39" customHeight="1" x14ac:dyDescent="0.2">
      <c r="A41" s="22"/>
      <c r="B41" s="35"/>
      <c r="C41" s="1132" t="s">
        <v>568</v>
      </c>
      <c r="D41" s="1132"/>
      <c r="E41" s="1133"/>
      <c r="F41" s="36">
        <v>0.1</v>
      </c>
      <c r="G41" s="37">
        <v>7.0000000000000007E-2</v>
      </c>
      <c r="H41" s="37">
        <v>0.04</v>
      </c>
      <c r="I41" s="37">
        <v>0.15</v>
      </c>
      <c r="J41" s="38">
        <v>0.12</v>
      </c>
      <c r="K41" s="22"/>
      <c r="L41" s="22"/>
      <c r="M41" s="22"/>
      <c r="N41" s="22"/>
      <c r="O41" s="22"/>
      <c r="P41" s="22"/>
    </row>
    <row r="42" spans="1:16" ht="39" customHeight="1" x14ac:dyDescent="0.2">
      <c r="A42" s="22"/>
      <c r="B42" s="39"/>
      <c r="C42" s="1132" t="s">
        <v>569</v>
      </c>
      <c r="D42" s="1132"/>
      <c r="E42" s="1133"/>
      <c r="F42" s="36" t="s">
        <v>512</v>
      </c>
      <c r="G42" s="37" t="s">
        <v>512</v>
      </c>
      <c r="H42" s="37" t="s">
        <v>512</v>
      </c>
      <c r="I42" s="37" t="s">
        <v>512</v>
      </c>
      <c r="J42" s="38" t="s">
        <v>512</v>
      </c>
      <c r="K42" s="22"/>
      <c r="L42" s="22"/>
      <c r="M42" s="22"/>
      <c r="N42" s="22"/>
      <c r="O42" s="22"/>
      <c r="P42" s="22"/>
    </row>
    <row r="43" spans="1:16" ht="39" customHeight="1" thickBot="1" x14ac:dyDescent="0.25">
      <c r="A43" s="22"/>
      <c r="B43" s="40"/>
      <c r="C43" s="1134" t="s">
        <v>570</v>
      </c>
      <c r="D43" s="1134"/>
      <c r="E43" s="1135"/>
      <c r="F43" s="41" t="s">
        <v>512</v>
      </c>
      <c r="G43" s="42" t="s">
        <v>512</v>
      </c>
      <c r="H43" s="42" t="s">
        <v>512</v>
      </c>
      <c r="I43" s="42" t="s">
        <v>512</v>
      </c>
      <c r="J43" s="43" t="s">
        <v>512</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6MhIWQk0ffsy02gyyuaSJJ9HjOlg7twXyMu47YE2kuVUy584WBEpTyyXiK64Y+xs1/JEgRAE4Dal6/gY3A+IQ==" saltValue="0HWxlLdSJIVM/emK7h73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553</v>
      </c>
      <c r="L44" s="54" t="s">
        <v>554</v>
      </c>
      <c r="M44" s="54" t="s">
        <v>555</v>
      </c>
      <c r="N44" s="54" t="s">
        <v>556</v>
      </c>
      <c r="O44" s="55" t="s">
        <v>557</v>
      </c>
      <c r="P44" s="46"/>
      <c r="Q44" s="46"/>
      <c r="R44" s="46"/>
      <c r="S44" s="46"/>
      <c r="T44" s="46"/>
      <c r="U44" s="46"/>
    </row>
    <row r="45" spans="1:21" ht="30.75" customHeight="1" x14ac:dyDescent="0.2">
      <c r="A45" s="46"/>
      <c r="B45" s="1138" t="s">
        <v>11</v>
      </c>
      <c r="C45" s="1139"/>
      <c r="D45" s="56"/>
      <c r="E45" s="1144" t="s">
        <v>12</v>
      </c>
      <c r="F45" s="1144"/>
      <c r="G45" s="1144"/>
      <c r="H45" s="1144"/>
      <c r="I45" s="1144"/>
      <c r="J45" s="1145"/>
      <c r="K45" s="57">
        <v>94</v>
      </c>
      <c r="L45" s="58">
        <v>97</v>
      </c>
      <c r="M45" s="58">
        <v>99</v>
      </c>
      <c r="N45" s="58">
        <v>102</v>
      </c>
      <c r="O45" s="59">
        <v>101</v>
      </c>
      <c r="P45" s="46"/>
      <c r="Q45" s="46"/>
      <c r="R45" s="46"/>
      <c r="S45" s="46"/>
      <c r="T45" s="46"/>
      <c r="U45" s="46"/>
    </row>
    <row r="46" spans="1:21" ht="30.75" customHeight="1" x14ac:dyDescent="0.2">
      <c r="A46" s="46"/>
      <c r="B46" s="1140"/>
      <c r="C46" s="1141"/>
      <c r="D46" s="60"/>
      <c r="E46" s="1146" t="s">
        <v>13</v>
      </c>
      <c r="F46" s="1146"/>
      <c r="G46" s="1146"/>
      <c r="H46" s="1146"/>
      <c r="I46" s="1146"/>
      <c r="J46" s="1147"/>
      <c r="K46" s="61" t="s">
        <v>512</v>
      </c>
      <c r="L46" s="62" t="s">
        <v>512</v>
      </c>
      <c r="M46" s="62" t="s">
        <v>512</v>
      </c>
      <c r="N46" s="62" t="s">
        <v>512</v>
      </c>
      <c r="O46" s="63" t="s">
        <v>512</v>
      </c>
      <c r="P46" s="46"/>
      <c r="Q46" s="46"/>
      <c r="R46" s="46"/>
      <c r="S46" s="46"/>
      <c r="T46" s="46"/>
      <c r="U46" s="46"/>
    </row>
    <row r="47" spans="1:21" ht="30.75" customHeight="1" x14ac:dyDescent="0.2">
      <c r="A47" s="46"/>
      <c r="B47" s="1140"/>
      <c r="C47" s="1141"/>
      <c r="D47" s="60"/>
      <c r="E47" s="1146" t="s">
        <v>14</v>
      </c>
      <c r="F47" s="1146"/>
      <c r="G47" s="1146"/>
      <c r="H47" s="1146"/>
      <c r="I47" s="1146"/>
      <c r="J47" s="1147"/>
      <c r="K47" s="61" t="s">
        <v>512</v>
      </c>
      <c r="L47" s="62" t="s">
        <v>512</v>
      </c>
      <c r="M47" s="62" t="s">
        <v>512</v>
      </c>
      <c r="N47" s="62" t="s">
        <v>512</v>
      </c>
      <c r="O47" s="63" t="s">
        <v>512</v>
      </c>
      <c r="P47" s="46"/>
      <c r="Q47" s="46"/>
      <c r="R47" s="46"/>
      <c r="S47" s="46"/>
      <c r="T47" s="46"/>
      <c r="U47" s="46"/>
    </row>
    <row r="48" spans="1:21" ht="30.75" customHeight="1" x14ac:dyDescent="0.2">
      <c r="A48" s="46"/>
      <c r="B48" s="1140"/>
      <c r="C48" s="1141"/>
      <c r="D48" s="60"/>
      <c r="E48" s="1146" t="s">
        <v>15</v>
      </c>
      <c r="F48" s="1146"/>
      <c r="G48" s="1146"/>
      <c r="H48" s="1146"/>
      <c r="I48" s="1146"/>
      <c r="J48" s="1147"/>
      <c r="K48" s="61">
        <v>180</v>
      </c>
      <c r="L48" s="62">
        <v>152</v>
      </c>
      <c r="M48" s="62">
        <v>127</v>
      </c>
      <c r="N48" s="62">
        <v>58</v>
      </c>
      <c r="O48" s="63">
        <v>1</v>
      </c>
      <c r="P48" s="46"/>
      <c r="Q48" s="46"/>
      <c r="R48" s="46"/>
      <c r="S48" s="46"/>
      <c r="T48" s="46"/>
      <c r="U48" s="46"/>
    </row>
    <row r="49" spans="1:21" ht="30.75" customHeight="1" x14ac:dyDescent="0.2">
      <c r="A49" s="46"/>
      <c r="B49" s="1140"/>
      <c r="C49" s="1141"/>
      <c r="D49" s="60"/>
      <c r="E49" s="1146" t="s">
        <v>16</v>
      </c>
      <c r="F49" s="1146"/>
      <c r="G49" s="1146"/>
      <c r="H49" s="1146"/>
      <c r="I49" s="1146"/>
      <c r="J49" s="1147"/>
      <c r="K49" s="61">
        <v>34</v>
      </c>
      <c r="L49" s="62">
        <v>28</v>
      </c>
      <c r="M49" s="62">
        <v>27</v>
      </c>
      <c r="N49" s="62">
        <v>31</v>
      </c>
      <c r="O49" s="63">
        <v>26</v>
      </c>
      <c r="P49" s="46"/>
      <c r="Q49" s="46"/>
      <c r="R49" s="46"/>
      <c r="S49" s="46"/>
      <c r="T49" s="46"/>
      <c r="U49" s="46"/>
    </row>
    <row r="50" spans="1:21" ht="30.75" customHeight="1" x14ac:dyDescent="0.2">
      <c r="A50" s="46"/>
      <c r="B50" s="1140"/>
      <c r="C50" s="1141"/>
      <c r="D50" s="60"/>
      <c r="E50" s="1146" t="s">
        <v>17</v>
      </c>
      <c r="F50" s="1146"/>
      <c r="G50" s="1146"/>
      <c r="H50" s="1146"/>
      <c r="I50" s="1146"/>
      <c r="J50" s="1147"/>
      <c r="K50" s="61" t="s">
        <v>512</v>
      </c>
      <c r="L50" s="62" t="s">
        <v>512</v>
      </c>
      <c r="M50" s="62" t="s">
        <v>512</v>
      </c>
      <c r="N50" s="62" t="s">
        <v>512</v>
      </c>
      <c r="O50" s="63" t="s">
        <v>512</v>
      </c>
      <c r="P50" s="46"/>
      <c r="Q50" s="46"/>
      <c r="R50" s="46"/>
      <c r="S50" s="46"/>
      <c r="T50" s="46"/>
      <c r="U50" s="46"/>
    </row>
    <row r="51" spans="1:21" ht="30.75" customHeight="1" x14ac:dyDescent="0.2">
      <c r="A51" s="46"/>
      <c r="B51" s="1142"/>
      <c r="C51" s="1143"/>
      <c r="D51" s="64"/>
      <c r="E51" s="1146" t="s">
        <v>18</v>
      </c>
      <c r="F51" s="1146"/>
      <c r="G51" s="1146"/>
      <c r="H51" s="1146"/>
      <c r="I51" s="1146"/>
      <c r="J51" s="1147"/>
      <c r="K51" s="61" t="s">
        <v>512</v>
      </c>
      <c r="L51" s="62" t="s">
        <v>512</v>
      </c>
      <c r="M51" s="62" t="s">
        <v>512</v>
      </c>
      <c r="N51" s="62" t="s">
        <v>512</v>
      </c>
      <c r="O51" s="63" t="s">
        <v>512</v>
      </c>
      <c r="P51" s="46"/>
      <c r="Q51" s="46"/>
      <c r="R51" s="46"/>
      <c r="S51" s="46"/>
      <c r="T51" s="46"/>
      <c r="U51" s="46"/>
    </row>
    <row r="52" spans="1:21" ht="30.75" customHeight="1" x14ac:dyDescent="0.2">
      <c r="A52" s="46"/>
      <c r="B52" s="1148" t="s">
        <v>19</v>
      </c>
      <c r="C52" s="1149"/>
      <c r="D52" s="64"/>
      <c r="E52" s="1146" t="s">
        <v>20</v>
      </c>
      <c r="F52" s="1146"/>
      <c r="G52" s="1146"/>
      <c r="H52" s="1146"/>
      <c r="I52" s="1146"/>
      <c r="J52" s="1147"/>
      <c r="K52" s="61">
        <v>241</v>
      </c>
      <c r="L52" s="62">
        <v>224</v>
      </c>
      <c r="M52" s="62">
        <v>217</v>
      </c>
      <c r="N52" s="62">
        <v>209</v>
      </c>
      <c r="O52" s="63">
        <v>195</v>
      </c>
      <c r="P52" s="46"/>
      <c r="Q52" s="46"/>
      <c r="R52" s="46"/>
      <c r="S52" s="46"/>
      <c r="T52" s="46"/>
      <c r="U52" s="46"/>
    </row>
    <row r="53" spans="1:21" ht="30.75" customHeight="1" thickBot="1" x14ac:dyDescent="0.25">
      <c r="A53" s="46"/>
      <c r="B53" s="1150" t="s">
        <v>21</v>
      </c>
      <c r="C53" s="1151"/>
      <c r="D53" s="65"/>
      <c r="E53" s="1152" t="s">
        <v>22</v>
      </c>
      <c r="F53" s="1152"/>
      <c r="G53" s="1152"/>
      <c r="H53" s="1152"/>
      <c r="I53" s="1152"/>
      <c r="J53" s="1153"/>
      <c r="K53" s="66">
        <v>67</v>
      </c>
      <c r="L53" s="67">
        <v>53</v>
      </c>
      <c r="M53" s="67">
        <v>36</v>
      </c>
      <c r="N53" s="67">
        <v>-18</v>
      </c>
      <c r="O53" s="68">
        <v>-67</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571</v>
      </c>
      <c r="P56" s="46"/>
      <c r="Q56" s="46"/>
      <c r="R56" s="46"/>
      <c r="S56" s="46"/>
      <c r="T56" s="46"/>
      <c r="U56" s="46"/>
    </row>
    <row r="57" spans="1:21" ht="31.5" customHeight="1" thickBot="1" x14ac:dyDescent="0.25">
      <c r="A57" s="46"/>
      <c r="B57" s="74"/>
      <c r="C57" s="75"/>
      <c r="D57" s="75"/>
      <c r="E57" s="76"/>
      <c r="F57" s="76"/>
      <c r="G57" s="76"/>
      <c r="H57" s="76"/>
      <c r="I57" s="76"/>
      <c r="J57" s="77" t="s">
        <v>2</v>
      </c>
      <c r="K57" s="78" t="s">
        <v>572</v>
      </c>
      <c r="L57" s="79" t="s">
        <v>573</v>
      </c>
      <c r="M57" s="79" t="s">
        <v>574</v>
      </c>
      <c r="N57" s="79" t="s">
        <v>575</v>
      </c>
      <c r="O57" s="80" t="s">
        <v>576</v>
      </c>
      <c r="P57" s="46"/>
      <c r="Q57" s="46"/>
      <c r="R57" s="46"/>
      <c r="S57" s="46"/>
      <c r="T57" s="46"/>
      <c r="U57" s="46"/>
    </row>
    <row r="58" spans="1:21" ht="31.5" customHeight="1" x14ac:dyDescent="0.2">
      <c r="B58" s="1154" t="s">
        <v>26</v>
      </c>
      <c r="C58" s="1155"/>
      <c r="D58" s="1160" t="s">
        <v>27</v>
      </c>
      <c r="E58" s="1161"/>
      <c r="F58" s="1161"/>
      <c r="G58" s="1161"/>
      <c r="H58" s="1161"/>
      <c r="I58" s="1161"/>
      <c r="J58" s="1162"/>
      <c r="K58" s="81"/>
      <c r="L58" s="82"/>
      <c r="M58" s="82"/>
      <c r="N58" s="82"/>
      <c r="O58" s="83"/>
    </row>
    <row r="59" spans="1:21" ht="31.5" customHeight="1" x14ac:dyDescent="0.2">
      <c r="B59" s="1156"/>
      <c r="C59" s="1157"/>
      <c r="D59" s="1163" t="s">
        <v>28</v>
      </c>
      <c r="E59" s="1164"/>
      <c r="F59" s="1164"/>
      <c r="G59" s="1164"/>
      <c r="H59" s="1164"/>
      <c r="I59" s="1164"/>
      <c r="J59" s="1165"/>
      <c r="K59" s="84"/>
      <c r="L59" s="85"/>
      <c r="M59" s="85"/>
      <c r="N59" s="85"/>
      <c r="O59" s="86"/>
    </row>
    <row r="60" spans="1:21" ht="31.5" customHeight="1" thickBot="1" x14ac:dyDescent="0.25">
      <c r="B60" s="1158"/>
      <c r="C60" s="1159"/>
      <c r="D60" s="1166" t="s">
        <v>29</v>
      </c>
      <c r="E60" s="1167"/>
      <c r="F60" s="1167"/>
      <c r="G60" s="1167"/>
      <c r="H60" s="1167"/>
      <c r="I60" s="1167"/>
      <c r="J60" s="1168"/>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xyEhCAh28ISvdt4jKY+/WLTN4kVOBLOJkGJBpKEeVBpwF1dskvfLRuh5rz5eClf8zQYnw6yRNub3v3pIR/eo8A==" saltValue="kldfcVL5lp294VnjZ0UDd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553</v>
      </c>
      <c r="J40" s="101" t="s">
        <v>554</v>
      </c>
      <c r="K40" s="101" t="s">
        <v>555</v>
      </c>
      <c r="L40" s="101" t="s">
        <v>556</v>
      </c>
      <c r="M40" s="102" t="s">
        <v>557</v>
      </c>
    </row>
    <row r="41" spans="2:13" ht="27.75" customHeight="1" x14ac:dyDescent="0.2">
      <c r="B41" s="1169" t="s">
        <v>32</v>
      </c>
      <c r="C41" s="1170"/>
      <c r="D41" s="103"/>
      <c r="E41" s="1175" t="s">
        <v>33</v>
      </c>
      <c r="F41" s="1175"/>
      <c r="G41" s="1175"/>
      <c r="H41" s="1176"/>
      <c r="I41" s="342">
        <v>1036</v>
      </c>
      <c r="J41" s="343">
        <v>983</v>
      </c>
      <c r="K41" s="343">
        <v>929</v>
      </c>
      <c r="L41" s="343">
        <v>865</v>
      </c>
      <c r="M41" s="344">
        <v>778</v>
      </c>
    </row>
    <row r="42" spans="2:13" ht="27.75" customHeight="1" x14ac:dyDescent="0.2">
      <c r="B42" s="1171"/>
      <c r="C42" s="1172"/>
      <c r="D42" s="104"/>
      <c r="E42" s="1177" t="s">
        <v>34</v>
      </c>
      <c r="F42" s="1177"/>
      <c r="G42" s="1177"/>
      <c r="H42" s="1178"/>
      <c r="I42" s="345" t="s">
        <v>512</v>
      </c>
      <c r="J42" s="346" t="s">
        <v>512</v>
      </c>
      <c r="K42" s="346" t="s">
        <v>512</v>
      </c>
      <c r="L42" s="346" t="s">
        <v>512</v>
      </c>
      <c r="M42" s="347" t="s">
        <v>512</v>
      </c>
    </row>
    <row r="43" spans="2:13" ht="27.75" customHeight="1" x14ac:dyDescent="0.2">
      <c r="B43" s="1171"/>
      <c r="C43" s="1172"/>
      <c r="D43" s="104"/>
      <c r="E43" s="1177" t="s">
        <v>35</v>
      </c>
      <c r="F43" s="1177"/>
      <c r="G43" s="1177"/>
      <c r="H43" s="1178"/>
      <c r="I43" s="345">
        <v>1686</v>
      </c>
      <c r="J43" s="346">
        <v>1577</v>
      </c>
      <c r="K43" s="346">
        <v>1506</v>
      </c>
      <c r="L43" s="346">
        <v>1124</v>
      </c>
      <c r="M43" s="347">
        <v>636</v>
      </c>
    </row>
    <row r="44" spans="2:13" ht="27.75" customHeight="1" x14ac:dyDescent="0.2">
      <c r="B44" s="1171"/>
      <c r="C44" s="1172"/>
      <c r="D44" s="104"/>
      <c r="E44" s="1177" t="s">
        <v>36</v>
      </c>
      <c r="F44" s="1177"/>
      <c r="G44" s="1177"/>
      <c r="H44" s="1178"/>
      <c r="I44" s="345">
        <v>514</v>
      </c>
      <c r="J44" s="346">
        <v>492</v>
      </c>
      <c r="K44" s="346">
        <v>469</v>
      </c>
      <c r="L44" s="346">
        <v>448</v>
      </c>
      <c r="M44" s="347">
        <v>414</v>
      </c>
    </row>
    <row r="45" spans="2:13" ht="27.75" customHeight="1" x14ac:dyDescent="0.2">
      <c r="B45" s="1171"/>
      <c r="C45" s="1172"/>
      <c r="D45" s="104"/>
      <c r="E45" s="1177" t="s">
        <v>37</v>
      </c>
      <c r="F45" s="1177"/>
      <c r="G45" s="1177"/>
      <c r="H45" s="1178"/>
      <c r="I45" s="345">
        <v>564</v>
      </c>
      <c r="J45" s="346">
        <v>550</v>
      </c>
      <c r="K45" s="346">
        <v>547</v>
      </c>
      <c r="L45" s="346">
        <v>540</v>
      </c>
      <c r="M45" s="347">
        <v>491</v>
      </c>
    </row>
    <row r="46" spans="2:13" ht="27.75" customHeight="1" x14ac:dyDescent="0.2">
      <c r="B46" s="1171"/>
      <c r="C46" s="1172"/>
      <c r="D46" s="105"/>
      <c r="E46" s="1177" t="s">
        <v>38</v>
      </c>
      <c r="F46" s="1177"/>
      <c r="G46" s="1177"/>
      <c r="H46" s="1178"/>
      <c r="I46" s="345" t="s">
        <v>512</v>
      </c>
      <c r="J46" s="346" t="s">
        <v>512</v>
      </c>
      <c r="K46" s="346" t="s">
        <v>512</v>
      </c>
      <c r="L46" s="346" t="s">
        <v>512</v>
      </c>
      <c r="M46" s="347" t="s">
        <v>512</v>
      </c>
    </row>
    <row r="47" spans="2:13" ht="27.75" customHeight="1" x14ac:dyDescent="0.2">
      <c r="B47" s="1171"/>
      <c r="C47" s="1172"/>
      <c r="D47" s="106"/>
      <c r="E47" s="1179" t="s">
        <v>39</v>
      </c>
      <c r="F47" s="1180"/>
      <c r="G47" s="1180"/>
      <c r="H47" s="1181"/>
      <c r="I47" s="345" t="s">
        <v>512</v>
      </c>
      <c r="J47" s="346" t="s">
        <v>512</v>
      </c>
      <c r="K47" s="346" t="s">
        <v>512</v>
      </c>
      <c r="L47" s="346" t="s">
        <v>512</v>
      </c>
      <c r="M47" s="347" t="s">
        <v>512</v>
      </c>
    </row>
    <row r="48" spans="2:13" ht="27.75" customHeight="1" x14ac:dyDescent="0.2">
      <c r="B48" s="1171"/>
      <c r="C48" s="1172"/>
      <c r="D48" s="104"/>
      <c r="E48" s="1177" t="s">
        <v>40</v>
      </c>
      <c r="F48" s="1177"/>
      <c r="G48" s="1177"/>
      <c r="H48" s="1178"/>
      <c r="I48" s="345" t="s">
        <v>512</v>
      </c>
      <c r="J48" s="346" t="s">
        <v>512</v>
      </c>
      <c r="K48" s="346" t="s">
        <v>512</v>
      </c>
      <c r="L48" s="346" t="s">
        <v>512</v>
      </c>
      <c r="M48" s="347" t="s">
        <v>512</v>
      </c>
    </row>
    <row r="49" spans="2:13" ht="27.75" customHeight="1" x14ac:dyDescent="0.2">
      <c r="B49" s="1173"/>
      <c r="C49" s="1174"/>
      <c r="D49" s="104"/>
      <c r="E49" s="1177" t="s">
        <v>41</v>
      </c>
      <c r="F49" s="1177"/>
      <c r="G49" s="1177"/>
      <c r="H49" s="1178"/>
      <c r="I49" s="345" t="s">
        <v>512</v>
      </c>
      <c r="J49" s="346" t="s">
        <v>512</v>
      </c>
      <c r="K49" s="346" t="s">
        <v>512</v>
      </c>
      <c r="L49" s="346" t="s">
        <v>512</v>
      </c>
      <c r="M49" s="347" t="s">
        <v>512</v>
      </c>
    </row>
    <row r="50" spans="2:13" ht="27.75" customHeight="1" x14ac:dyDescent="0.2">
      <c r="B50" s="1182" t="s">
        <v>42</v>
      </c>
      <c r="C50" s="1183"/>
      <c r="D50" s="107"/>
      <c r="E50" s="1177" t="s">
        <v>43</v>
      </c>
      <c r="F50" s="1177"/>
      <c r="G50" s="1177"/>
      <c r="H50" s="1178"/>
      <c r="I50" s="345">
        <v>5499</v>
      </c>
      <c r="J50" s="346">
        <v>5327</v>
      </c>
      <c r="K50" s="346">
        <v>5310</v>
      </c>
      <c r="L50" s="346">
        <v>5403</v>
      </c>
      <c r="M50" s="347">
        <v>5786</v>
      </c>
    </row>
    <row r="51" spans="2:13" ht="27.75" customHeight="1" x14ac:dyDescent="0.2">
      <c r="B51" s="1171"/>
      <c r="C51" s="1172"/>
      <c r="D51" s="104"/>
      <c r="E51" s="1177" t="s">
        <v>44</v>
      </c>
      <c r="F51" s="1177"/>
      <c r="G51" s="1177"/>
      <c r="H51" s="1178"/>
      <c r="I51" s="345" t="s">
        <v>512</v>
      </c>
      <c r="J51" s="346" t="s">
        <v>512</v>
      </c>
      <c r="K51" s="346" t="s">
        <v>512</v>
      </c>
      <c r="L51" s="346" t="s">
        <v>512</v>
      </c>
      <c r="M51" s="347" t="s">
        <v>512</v>
      </c>
    </row>
    <row r="52" spans="2:13" ht="27.75" customHeight="1" x14ac:dyDescent="0.2">
      <c r="B52" s="1173"/>
      <c r="C52" s="1174"/>
      <c r="D52" s="104"/>
      <c r="E52" s="1177" t="s">
        <v>45</v>
      </c>
      <c r="F52" s="1177"/>
      <c r="G52" s="1177"/>
      <c r="H52" s="1178"/>
      <c r="I52" s="345">
        <v>2143</v>
      </c>
      <c r="J52" s="346">
        <v>2025</v>
      </c>
      <c r="K52" s="346">
        <v>1879</v>
      </c>
      <c r="L52" s="346">
        <v>1739</v>
      </c>
      <c r="M52" s="347">
        <v>1573</v>
      </c>
    </row>
    <row r="53" spans="2:13" ht="27.75" customHeight="1" thickBot="1" x14ac:dyDescent="0.25">
      <c r="B53" s="1184" t="s">
        <v>46</v>
      </c>
      <c r="C53" s="1185"/>
      <c r="D53" s="108"/>
      <c r="E53" s="1186" t="s">
        <v>47</v>
      </c>
      <c r="F53" s="1186"/>
      <c r="G53" s="1186"/>
      <c r="H53" s="1187"/>
      <c r="I53" s="348">
        <v>-3842</v>
      </c>
      <c r="J53" s="349">
        <v>-3750</v>
      </c>
      <c r="K53" s="349">
        <v>-3739</v>
      </c>
      <c r="L53" s="349">
        <v>-4165</v>
      </c>
      <c r="M53" s="350">
        <v>-5039</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OONoYKxTJ57LRm/z+Ycj0pD/lZj0ZvwcFMVwRUVm3e1OqQJMyxhBDcHR44bknFhefeo0UHBX2Pdk25xjidlKog==" saltValue="k5Xwy/hMlPeDRnArRCnJS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555</v>
      </c>
      <c r="G54" s="117" t="s">
        <v>556</v>
      </c>
      <c r="H54" s="118" t="s">
        <v>557</v>
      </c>
    </row>
    <row r="55" spans="2:8" ht="52.5" customHeight="1" x14ac:dyDescent="0.2">
      <c r="B55" s="119"/>
      <c r="C55" s="1196" t="s">
        <v>50</v>
      </c>
      <c r="D55" s="1196"/>
      <c r="E55" s="1197"/>
      <c r="F55" s="120">
        <v>2402</v>
      </c>
      <c r="G55" s="120">
        <v>2402</v>
      </c>
      <c r="H55" s="121">
        <v>2573</v>
      </c>
    </row>
    <row r="56" spans="2:8" ht="52.5" customHeight="1" x14ac:dyDescent="0.2">
      <c r="B56" s="122"/>
      <c r="C56" s="1198" t="s">
        <v>51</v>
      </c>
      <c r="D56" s="1198"/>
      <c r="E56" s="1199"/>
      <c r="F56" s="123">
        <v>75</v>
      </c>
      <c r="G56" s="123">
        <v>75</v>
      </c>
      <c r="H56" s="124">
        <v>75</v>
      </c>
    </row>
    <row r="57" spans="2:8" ht="53.25" customHeight="1" x14ac:dyDescent="0.2">
      <c r="B57" s="122"/>
      <c r="C57" s="1200" t="s">
        <v>52</v>
      </c>
      <c r="D57" s="1200"/>
      <c r="E57" s="1201"/>
      <c r="F57" s="125">
        <v>2592</v>
      </c>
      <c r="G57" s="125">
        <v>2608</v>
      </c>
      <c r="H57" s="126">
        <v>2795</v>
      </c>
    </row>
    <row r="58" spans="2:8" ht="45.75" customHeight="1" x14ac:dyDescent="0.2">
      <c r="B58" s="127"/>
      <c r="C58" s="1188" t="s">
        <v>587</v>
      </c>
      <c r="D58" s="1189"/>
      <c r="E58" s="1190"/>
      <c r="F58" s="128">
        <v>1458</v>
      </c>
      <c r="G58" s="128">
        <v>1492</v>
      </c>
      <c r="H58" s="129">
        <v>1692</v>
      </c>
    </row>
    <row r="59" spans="2:8" ht="45.75" customHeight="1" x14ac:dyDescent="0.2">
      <c r="B59" s="127"/>
      <c r="C59" s="1188" t="s">
        <v>588</v>
      </c>
      <c r="D59" s="1189"/>
      <c r="E59" s="1190"/>
      <c r="F59" s="128">
        <v>585</v>
      </c>
      <c r="G59" s="128">
        <v>577</v>
      </c>
      <c r="H59" s="129">
        <v>572</v>
      </c>
    </row>
    <row r="60" spans="2:8" ht="45.75" customHeight="1" x14ac:dyDescent="0.2">
      <c r="B60" s="127"/>
      <c r="C60" s="1188" t="s">
        <v>589</v>
      </c>
      <c r="D60" s="1189"/>
      <c r="E60" s="1190"/>
      <c r="F60" s="128">
        <v>181</v>
      </c>
      <c r="G60" s="128">
        <v>181</v>
      </c>
      <c r="H60" s="129">
        <v>181</v>
      </c>
    </row>
    <row r="61" spans="2:8" ht="45.75" customHeight="1" x14ac:dyDescent="0.2">
      <c r="B61" s="127"/>
      <c r="C61" s="1188" t="s">
        <v>590</v>
      </c>
      <c r="D61" s="1189"/>
      <c r="E61" s="1190"/>
      <c r="F61" s="128">
        <v>113</v>
      </c>
      <c r="G61" s="128">
        <v>113</v>
      </c>
      <c r="H61" s="129">
        <v>113</v>
      </c>
    </row>
    <row r="62" spans="2:8" ht="45.75" customHeight="1" thickBot="1" x14ac:dyDescent="0.25">
      <c r="B62" s="130"/>
      <c r="C62" s="1191" t="s">
        <v>591</v>
      </c>
      <c r="D62" s="1192"/>
      <c r="E62" s="1193"/>
      <c r="F62" s="131">
        <v>56</v>
      </c>
      <c r="G62" s="131">
        <v>46</v>
      </c>
      <c r="H62" s="132">
        <v>39</v>
      </c>
    </row>
    <row r="63" spans="2:8" ht="52.5" customHeight="1" thickBot="1" x14ac:dyDescent="0.25">
      <c r="B63" s="133"/>
      <c r="C63" s="1194" t="s">
        <v>53</v>
      </c>
      <c r="D63" s="1194"/>
      <c r="E63" s="1195"/>
      <c r="F63" s="134">
        <v>5068</v>
      </c>
      <c r="G63" s="134">
        <v>5084</v>
      </c>
      <c r="H63" s="135">
        <v>5442</v>
      </c>
    </row>
    <row r="64" spans="2:8" ht="13.2" x14ac:dyDescent="0.2"/>
  </sheetData>
  <sheetProtection algorithmName="SHA-512" hashValue="602Z4UgeI1YmiZVMrcGnn7h0RMwQXzfertYv4gAT0FKiep/VyzFGHh4QlrFG9vguea1SJcyMIPOvxYw3/K+eWw==" saltValue="4+NRPdpdGJCqS2on048Z+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F7762-259D-4D5B-BAAD-955BCBA2B88C}">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596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597</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598</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599</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553</v>
      </c>
      <c r="BQ50" s="1226"/>
      <c r="BR50" s="1226"/>
      <c r="BS50" s="1226"/>
      <c r="BT50" s="1226"/>
      <c r="BU50" s="1226"/>
      <c r="BV50" s="1226"/>
      <c r="BW50" s="1226"/>
      <c r="BX50" s="1226" t="s">
        <v>554</v>
      </c>
      <c r="BY50" s="1226"/>
      <c r="BZ50" s="1226"/>
      <c r="CA50" s="1226"/>
      <c r="CB50" s="1226"/>
      <c r="CC50" s="1226"/>
      <c r="CD50" s="1226"/>
      <c r="CE50" s="1226"/>
      <c r="CF50" s="1226" t="s">
        <v>555</v>
      </c>
      <c r="CG50" s="1226"/>
      <c r="CH50" s="1226"/>
      <c r="CI50" s="1226"/>
      <c r="CJ50" s="1226"/>
      <c r="CK50" s="1226"/>
      <c r="CL50" s="1226"/>
      <c r="CM50" s="1226"/>
      <c r="CN50" s="1226" t="s">
        <v>556</v>
      </c>
      <c r="CO50" s="1226"/>
      <c r="CP50" s="1226"/>
      <c r="CQ50" s="1226"/>
      <c r="CR50" s="1226"/>
      <c r="CS50" s="1226"/>
      <c r="CT50" s="1226"/>
      <c r="CU50" s="1226"/>
      <c r="CV50" s="1226" t="s">
        <v>557</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600</v>
      </c>
      <c r="AO51" s="1230"/>
      <c r="AP51" s="1230"/>
      <c r="AQ51" s="1230"/>
      <c r="AR51" s="1230"/>
      <c r="AS51" s="1230"/>
      <c r="AT51" s="1230"/>
      <c r="AU51" s="1230"/>
      <c r="AV51" s="1230"/>
      <c r="AW51" s="1230"/>
      <c r="AX51" s="1230"/>
      <c r="AY51" s="1230"/>
      <c r="AZ51" s="1230"/>
      <c r="BA51" s="1230"/>
      <c r="BB51" s="1230" t="s">
        <v>601</v>
      </c>
      <c r="BC51" s="1230"/>
      <c r="BD51" s="1230"/>
      <c r="BE51" s="1230"/>
      <c r="BF51" s="1230"/>
      <c r="BG51" s="1230"/>
      <c r="BH51" s="1230"/>
      <c r="BI51" s="1230"/>
      <c r="BJ51" s="1230"/>
      <c r="BK51" s="1230"/>
      <c r="BL51" s="1230"/>
      <c r="BM51" s="1230"/>
      <c r="BN51" s="1230"/>
      <c r="BO51" s="1230"/>
      <c r="BP51" s="1231"/>
      <c r="BQ51" s="1232"/>
      <c r="BR51" s="1232"/>
      <c r="BS51" s="1232"/>
      <c r="BT51" s="1232"/>
      <c r="BU51" s="1232"/>
      <c r="BV51" s="1232"/>
      <c r="BW51" s="1232"/>
      <c r="BX51" s="1231"/>
      <c r="BY51" s="1232"/>
      <c r="BZ51" s="1232"/>
      <c r="CA51" s="1232"/>
      <c r="CB51" s="1232"/>
      <c r="CC51" s="1232"/>
      <c r="CD51" s="1232"/>
      <c r="CE51" s="1232"/>
      <c r="CF51" s="1232"/>
      <c r="CG51" s="1232"/>
      <c r="CH51" s="1232"/>
      <c r="CI51" s="1232"/>
      <c r="CJ51" s="1232"/>
      <c r="CK51" s="1232"/>
      <c r="CL51" s="1232"/>
      <c r="CM51" s="1232"/>
      <c r="CN51" s="1232"/>
      <c r="CO51" s="1232"/>
      <c r="CP51" s="1232"/>
      <c r="CQ51" s="1232"/>
      <c r="CR51" s="1232"/>
      <c r="CS51" s="1232"/>
      <c r="CT51" s="1232"/>
      <c r="CU51" s="1232"/>
      <c r="CV51" s="1232"/>
      <c r="CW51" s="1232"/>
      <c r="CX51" s="1232"/>
      <c r="CY51" s="1232"/>
      <c r="CZ51" s="1232"/>
      <c r="DA51" s="1232"/>
      <c r="DB51" s="1232"/>
      <c r="DC51" s="1232"/>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2"/>
      <c r="BQ52" s="1232"/>
      <c r="BR52" s="1232"/>
      <c r="BS52" s="1232"/>
      <c r="BT52" s="1232"/>
      <c r="BU52" s="1232"/>
      <c r="BV52" s="1232"/>
      <c r="BW52" s="1232"/>
      <c r="BX52" s="1232"/>
      <c r="BY52" s="1232"/>
      <c r="BZ52" s="1232"/>
      <c r="CA52" s="1232"/>
      <c r="CB52" s="1232"/>
      <c r="CC52" s="1232"/>
      <c r="CD52" s="1232"/>
      <c r="CE52" s="1232"/>
      <c r="CF52" s="1232"/>
      <c r="CG52" s="1232"/>
      <c r="CH52" s="1232"/>
      <c r="CI52" s="1232"/>
      <c r="CJ52" s="1232"/>
      <c r="CK52" s="1232"/>
      <c r="CL52" s="1232"/>
      <c r="CM52" s="1232"/>
      <c r="CN52" s="1232"/>
      <c r="CO52" s="1232"/>
      <c r="CP52" s="1232"/>
      <c r="CQ52" s="1232"/>
      <c r="CR52" s="1232"/>
      <c r="CS52" s="1232"/>
      <c r="CT52" s="1232"/>
      <c r="CU52" s="1232"/>
      <c r="CV52" s="1232"/>
      <c r="CW52" s="1232"/>
      <c r="CX52" s="1232"/>
      <c r="CY52" s="1232"/>
      <c r="CZ52" s="1232"/>
      <c r="DA52" s="1232"/>
      <c r="DB52" s="1232"/>
      <c r="DC52" s="1232"/>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602</v>
      </c>
      <c r="BC53" s="1230"/>
      <c r="BD53" s="1230"/>
      <c r="BE53" s="1230"/>
      <c r="BF53" s="1230"/>
      <c r="BG53" s="1230"/>
      <c r="BH53" s="1230"/>
      <c r="BI53" s="1230"/>
      <c r="BJ53" s="1230"/>
      <c r="BK53" s="1230"/>
      <c r="BL53" s="1230"/>
      <c r="BM53" s="1230"/>
      <c r="BN53" s="1230"/>
      <c r="BO53" s="1230"/>
      <c r="BP53" s="1231"/>
      <c r="BQ53" s="1232"/>
      <c r="BR53" s="1232"/>
      <c r="BS53" s="1232"/>
      <c r="BT53" s="1232"/>
      <c r="BU53" s="1232"/>
      <c r="BV53" s="1232"/>
      <c r="BW53" s="1232"/>
      <c r="BX53" s="1231"/>
      <c r="BY53" s="1232"/>
      <c r="BZ53" s="1232"/>
      <c r="CA53" s="1232"/>
      <c r="CB53" s="1232"/>
      <c r="CC53" s="1232"/>
      <c r="CD53" s="1232"/>
      <c r="CE53" s="1232"/>
      <c r="CF53" s="1232">
        <v>56.2</v>
      </c>
      <c r="CG53" s="1232"/>
      <c r="CH53" s="1232"/>
      <c r="CI53" s="1232"/>
      <c r="CJ53" s="1232"/>
      <c r="CK53" s="1232"/>
      <c r="CL53" s="1232"/>
      <c r="CM53" s="1232"/>
      <c r="CN53" s="1232">
        <v>54.7</v>
      </c>
      <c r="CO53" s="1232"/>
      <c r="CP53" s="1232"/>
      <c r="CQ53" s="1232"/>
      <c r="CR53" s="1232"/>
      <c r="CS53" s="1232"/>
      <c r="CT53" s="1232"/>
      <c r="CU53" s="1232"/>
      <c r="CV53" s="1232">
        <v>57.5</v>
      </c>
      <c r="CW53" s="1232"/>
      <c r="CX53" s="1232"/>
      <c r="CY53" s="1232"/>
      <c r="CZ53" s="1232"/>
      <c r="DA53" s="1232"/>
      <c r="DB53" s="1232"/>
      <c r="DC53" s="1232"/>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2"/>
      <c r="BQ54" s="1232"/>
      <c r="BR54" s="1232"/>
      <c r="BS54" s="1232"/>
      <c r="BT54" s="1232"/>
      <c r="BU54" s="1232"/>
      <c r="BV54" s="1232"/>
      <c r="BW54" s="1232"/>
      <c r="BX54" s="1232"/>
      <c r="BY54" s="1232"/>
      <c r="BZ54" s="1232"/>
      <c r="CA54" s="1232"/>
      <c r="CB54" s="1232"/>
      <c r="CC54" s="1232"/>
      <c r="CD54" s="1232"/>
      <c r="CE54" s="1232"/>
      <c r="CF54" s="1232"/>
      <c r="CG54" s="1232"/>
      <c r="CH54" s="1232"/>
      <c r="CI54" s="1232"/>
      <c r="CJ54" s="1232"/>
      <c r="CK54" s="1232"/>
      <c r="CL54" s="1232"/>
      <c r="CM54" s="1232"/>
      <c r="CN54" s="1232"/>
      <c r="CO54" s="1232"/>
      <c r="CP54" s="1232"/>
      <c r="CQ54" s="1232"/>
      <c r="CR54" s="1232"/>
      <c r="CS54" s="1232"/>
      <c r="CT54" s="1232"/>
      <c r="CU54" s="1232"/>
      <c r="CV54" s="1232"/>
      <c r="CW54" s="1232"/>
      <c r="CX54" s="1232"/>
      <c r="CY54" s="1232"/>
      <c r="CZ54" s="1232"/>
      <c r="DA54" s="1232"/>
      <c r="DB54" s="1232"/>
      <c r="DC54" s="1232"/>
    </row>
    <row r="55" spans="1:109" ht="13.2" x14ac:dyDescent="0.2">
      <c r="A55" s="1209"/>
      <c r="B55" s="259"/>
      <c r="G55" s="1220"/>
      <c r="H55" s="1220"/>
      <c r="I55" s="1220"/>
      <c r="J55" s="1220"/>
      <c r="K55" s="1229"/>
      <c r="L55" s="1229"/>
      <c r="M55" s="1229"/>
      <c r="N55" s="1229"/>
      <c r="AN55" s="1226" t="s">
        <v>603</v>
      </c>
      <c r="AO55" s="1226"/>
      <c r="AP55" s="1226"/>
      <c r="AQ55" s="1226"/>
      <c r="AR55" s="1226"/>
      <c r="AS55" s="1226"/>
      <c r="AT55" s="1226"/>
      <c r="AU55" s="1226"/>
      <c r="AV55" s="1226"/>
      <c r="AW55" s="1226"/>
      <c r="AX55" s="1226"/>
      <c r="AY55" s="1226"/>
      <c r="AZ55" s="1226"/>
      <c r="BA55" s="1226"/>
      <c r="BB55" s="1230" t="s">
        <v>601</v>
      </c>
      <c r="BC55" s="1230"/>
      <c r="BD55" s="1230"/>
      <c r="BE55" s="1230"/>
      <c r="BF55" s="1230"/>
      <c r="BG55" s="1230"/>
      <c r="BH55" s="1230"/>
      <c r="BI55" s="1230"/>
      <c r="BJ55" s="1230"/>
      <c r="BK55" s="1230"/>
      <c r="BL55" s="1230"/>
      <c r="BM55" s="1230"/>
      <c r="BN55" s="1230"/>
      <c r="BO55" s="1230"/>
      <c r="BP55" s="1231"/>
      <c r="BQ55" s="1232"/>
      <c r="BR55" s="1232"/>
      <c r="BS55" s="1232"/>
      <c r="BT55" s="1232"/>
      <c r="BU55" s="1232"/>
      <c r="BV55" s="1232"/>
      <c r="BW55" s="1232"/>
      <c r="BX55" s="1231"/>
      <c r="BY55" s="1232"/>
      <c r="BZ55" s="1232"/>
      <c r="CA55" s="1232"/>
      <c r="CB55" s="1232"/>
      <c r="CC55" s="1232"/>
      <c r="CD55" s="1232"/>
      <c r="CE55" s="1232"/>
      <c r="CF55" s="1232">
        <v>0</v>
      </c>
      <c r="CG55" s="1232"/>
      <c r="CH55" s="1232"/>
      <c r="CI55" s="1232"/>
      <c r="CJ55" s="1232"/>
      <c r="CK55" s="1232"/>
      <c r="CL55" s="1232"/>
      <c r="CM55" s="1232"/>
      <c r="CN55" s="1232">
        <v>0</v>
      </c>
      <c r="CO55" s="1232"/>
      <c r="CP55" s="1232"/>
      <c r="CQ55" s="1232"/>
      <c r="CR55" s="1232"/>
      <c r="CS55" s="1232"/>
      <c r="CT55" s="1232"/>
      <c r="CU55" s="1232"/>
      <c r="CV55" s="1232">
        <v>0</v>
      </c>
      <c r="CW55" s="1232"/>
      <c r="CX55" s="1232"/>
      <c r="CY55" s="1232"/>
      <c r="CZ55" s="1232"/>
      <c r="DA55" s="1232"/>
      <c r="DB55" s="1232"/>
      <c r="DC55" s="1232"/>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2"/>
      <c r="BQ56" s="1232"/>
      <c r="BR56" s="1232"/>
      <c r="BS56" s="1232"/>
      <c r="BT56" s="1232"/>
      <c r="BU56" s="1232"/>
      <c r="BV56" s="1232"/>
      <c r="BW56" s="1232"/>
      <c r="BX56" s="1232"/>
      <c r="BY56" s="1232"/>
      <c r="BZ56" s="1232"/>
      <c r="CA56" s="1232"/>
      <c r="CB56" s="1232"/>
      <c r="CC56" s="1232"/>
      <c r="CD56" s="1232"/>
      <c r="CE56" s="1232"/>
      <c r="CF56" s="1232"/>
      <c r="CG56" s="1232"/>
      <c r="CH56" s="1232"/>
      <c r="CI56" s="1232"/>
      <c r="CJ56" s="1232"/>
      <c r="CK56" s="1232"/>
      <c r="CL56" s="1232"/>
      <c r="CM56" s="1232"/>
      <c r="CN56" s="1232"/>
      <c r="CO56" s="1232"/>
      <c r="CP56" s="1232"/>
      <c r="CQ56" s="1232"/>
      <c r="CR56" s="1232"/>
      <c r="CS56" s="1232"/>
      <c r="CT56" s="1232"/>
      <c r="CU56" s="1232"/>
      <c r="CV56" s="1232"/>
      <c r="CW56" s="1232"/>
      <c r="CX56" s="1232"/>
      <c r="CY56" s="1232"/>
      <c r="CZ56" s="1232"/>
      <c r="DA56" s="1232"/>
      <c r="DB56" s="1232"/>
      <c r="DC56" s="1232"/>
    </row>
    <row r="57" spans="1:109" s="1209" customFormat="1" ht="13.2" x14ac:dyDescent="0.2">
      <c r="B57" s="1233"/>
      <c r="G57" s="1220"/>
      <c r="H57" s="1220"/>
      <c r="I57" s="1234"/>
      <c r="J57" s="1234"/>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602</v>
      </c>
      <c r="BC57" s="1230"/>
      <c r="BD57" s="1230"/>
      <c r="BE57" s="1230"/>
      <c r="BF57" s="1230"/>
      <c r="BG57" s="1230"/>
      <c r="BH57" s="1230"/>
      <c r="BI57" s="1230"/>
      <c r="BJ57" s="1230"/>
      <c r="BK57" s="1230"/>
      <c r="BL57" s="1230"/>
      <c r="BM57" s="1230"/>
      <c r="BN57" s="1230"/>
      <c r="BO57" s="1230"/>
      <c r="BP57" s="1231"/>
      <c r="BQ57" s="1232"/>
      <c r="BR57" s="1232"/>
      <c r="BS57" s="1232"/>
      <c r="BT57" s="1232"/>
      <c r="BU57" s="1232"/>
      <c r="BV57" s="1232"/>
      <c r="BW57" s="1232"/>
      <c r="BX57" s="1231"/>
      <c r="BY57" s="1232"/>
      <c r="BZ57" s="1232"/>
      <c r="CA57" s="1232"/>
      <c r="CB57" s="1232"/>
      <c r="CC57" s="1232"/>
      <c r="CD57" s="1232"/>
      <c r="CE57" s="1232"/>
      <c r="CF57" s="1232">
        <v>61.5</v>
      </c>
      <c r="CG57" s="1232"/>
      <c r="CH57" s="1232"/>
      <c r="CI57" s="1232"/>
      <c r="CJ57" s="1232"/>
      <c r="CK57" s="1232"/>
      <c r="CL57" s="1232"/>
      <c r="CM57" s="1232"/>
      <c r="CN57" s="1232">
        <v>60.9</v>
      </c>
      <c r="CO57" s="1232"/>
      <c r="CP57" s="1232"/>
      <c r="CQ57" s="1232"/>
      <c r="CR57" s="1232"/>
      <c r="CS57" s="1232"/>
      <c r="CT57" s="1232"/>
      <c r="CU57" s="1232"/>
      <c r="CV57" s="1232">
        <v>62.3</v>
      </c>
      <c r="CW57" s="1232"/>
      <c r="CX57" s="1232"/>
      <c r="CY57" s="1232"/>
      <c r="CZ57" s="1232"/>
      <c r="DA57" s="1232"/>
      <c r="DB57" s="1232"/>
      <c r="DC57" s="1232"/>
      <c r="DD57" s="1235"/>
      <c r="DE57" s="1233"/>
    </row>
    <row r="58" spans="1:109" s="1209" customFormat="1" ht="13.2" x14ac:dyDescent="0.2">
      <c r="A58" s="255"/>
      <c r="B58" s="1233"/>
      <c r="G58" s="1220"/>
      <c r="H58" s="1220"/>
      <c r="I58" s="1234"/>
      <c r="J58" s="1234"/>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2"/>
      <c r="BQ58" s="1232"/>
      <c r="BR58" s="1232"/>
      <c r="BS58" s="1232"/>
      <c r="BT58" s="1232"/>
      <c r="BU58" s="1232"/>
      <c r="BV58" s="1232"/>
      <c r="BW58" s="1232"/>
      <c r="BX58" s="1232"/>
      <c r="BY58" s="1232"/>
      <c r="BZ58" s="1232"/>
      <c r="CA58" s="1232"/>
      <c r="CB58" s="1232"/>
      <c r="CC58" s="1232"/>
      <c r="CD58" s="1232"/>
      <c r="CE58" s="1232"/>
      <c r="CF58" s="1232"/>
      <c r="CG58" s="1232"/>
      <c r="CH58" s="1232"/>
      <c r="CI58" s="1232"/>
      <c r="CJ58" s="1232"/>
      <c r="CK58" s="1232"/>
      <c r="CL58" s="1232"/>
      <c r="CM58" s="1232"/>
      <c r="CN58" s="1232"/>
      <c r="CO58" s="1232"/>
      <c r="CP58" s="1232"/>
      <c r="CQ58" s="1232"/>
      <c r="CR58" s="1232"/>
      <c r="CS58" s="1232"/>
      <c r="CT58" s="1232"/>
      <c r="CU58" s="1232"/>
      <c r="CV58" s="1232"/>
      <c r="CW58" s="1232"/>
      <c r="CX58" s="1232"/>
      <c r="CY58" s="1232"/>
      <c r="CZ58" s="1232"/>
      <c r="DA58" s="1232"/>
      <c r="DB58" s="1232"/>
      <c r="DC58" s="1232"/>
      <c r="DD58" s="1235"/>
      <c r="DE58" s="1233"/>
    </row>
    <row r="59" spans="1:109" s="1209" customFormat="1" ht="13.2" x14ac:dyDescent="0.2">
      <c r="A59" s="255"/>
      <c r="B59" s="1233"/>
      <c r="K59" s="1236"/>
      <c r="L59" s="1236"/>
      <c r="M59" s="1236"/>
      <c r="N59" s="1236"/>
      <c r="AQ59" s="1236"/>
      <c r="AR59" s="1236"/>
      <c r="AS59" s="1236"/>
      <c r="AT59" s="1236"/>
      <c r="BC59" s="1236"/>
      <c r="BD59" s="1236"/>
      <c r="BE59" s="1236"/>
      <c r="BF59" s="1236"/>
      <c r="BO59" s="1236"/>
      <c r="BP59" s="1236"/>
      <c r="BQ59" s="1236"/>
      <c r="BR59" s="1236"/>
      <c r="CA59" s="1236"/>
      <c r="CB59" s="1236"/>
      <c r="CC59" s="1236"/>
      <c r="CD59" s="1236"/>
      <c r="CM59" s="1236"/>
      <c r="CN59" s="1236"/>
      <c r="CO59" s="1236"/>
      <c r="CP59" s="1236"/>
      <c r="CY59" s="1236"/>
      <c r="CZ59" s="1236"/>
      <c r="DA59" s="1236"/>
      <c r="DB59" s="1236"/>
      <c r="DC59" s="1236"/>
      <c r="DD59" s="1235"/>
      <c r="DE59" s="1233"/>
    </row>
    <row r="60" spans="1:109" s="1209" customFormat="1" ht="13.2" x14ac:dyDescent="0.2">
      <c r="A60" s="255"/>
      <c r="B60" s="1233"/>
      <c r="K60" s="1236"/>
      <c r="L60" s="1236"/>
      <c r="M60" s="1236"/>
      <c r="N60" s="1236"/>
      <c r="AQ60" s="1236"/>
      <c r="AR60" s="1236"/>
      <c r="AS60" s="1236"/>
      <c r="AT60" s="1236"/>
      <c r="BC60" s="1236"/>
      <c r="BD60" s="1236"/>
      <c r="BE60" s="1236"/>
      <c r="BF60" s="1236"/>
      <c r="BO60" s="1236"/>
      <c r="BP60" s="1236"/>
      <c r="BQ60" s="1236"/>
      <c r="BR60" s="1236"/>
      <c r="CA60" s="1236"/>
      <c r="CB60" s="1236"/>
      <c r="CC60" s="1236"/>
      <c r="CD60" s="1236"/>
      <c r="CM60" s="1236"/>
      <c r="CN60" s="1236"/>
      <c r="CO60" s="1236"/>
      <c r="CP60" s="1236"/>
      <c r="CY60" s="1236"/>
      <c r="CZ60" s="1236"/>
      <c r="DA60" s="1236"/>
      <c r="DB60" s="1236"/>
      <c r="DC60" s="1236"/>
      <c r="DD60" s="1235"/>
      <c r="DE60" s="1233"/>
    </row>
    <row r="61" spans="1:109" s="1209" customFormat="1" ht="13.2" x14ac:dyDescent="0.2">
      <c r="A61" s="255"/>
      <c r="B61" s="1237"/>
      <c r="C61" s="1238"/>
      <c r="D61" s="1238"/>
      <c r="E61" s="1238"/>
      <c r="F61" s="1238"/>
      <c r="G61" s="1238"/>
      <c r="H61" s="1238"/>
      <c r="I61" s="1238"/>
      <c r="J61" s="1238"/>
      <c r="K61" s="1238"/>
      <c r="L61" s="1238"/>
      <c r="M61" s="1239"/>
      <c r="N61" s="1239"/>
      <c r="O61" s="1238"/>
      <c r="P61" s="1238"/>
      <c r="Q61" s="1238"/>
      <c r="R61" s="1238"/>
      <c r="S61" s="1238"/>
      <c r="T61" s="1238"/>
      <c r="U61" s="1238"/>
      <c r="V61" s="1238"/>
      <c r="W61" s="1238"/>
      <c r="X61" s="1238"/>
      <c r="Y61" s="1238"/>
      <c r="Z61" s="1238"/>
      <c r="AA61" s="1238"/>
      <c r="AB61" s="1238"/>
      <c r="AC61" s="1238"/>
      <c r="AD61" s="1238"/>
      <c r="AE61" s="1238"/>
      <c r="AF61" s="1238"/>
      <c r="AG61" s="1238"/>
      <c r="AH61" s="1238"/>
      <c r="AI61" s="1238"/>
      <c r="AJ61" s="1238"/>
      <c r="AK61" s="1238"/>
      <c r="AL61" s="1238"/>
      <c r="AM61" s="1238"/>
      <c r="AN61" s="1238"/>
      <c r="AO61" s="1238"/>
      <c r="AP61" s="1238"/>
      <c r="AQ61" s="1238"/>
      <c r="AR61" s="1238"/>
      <c r="AS61" s="1239"/>
      <c r="AT61" s="1239"/>
      <c r="AU61" s="1238"/>
      <c r="AV61" s="1238"/>
      <c r="AW61" s="1238"/>
      <c r="AX61" s="1238"/>
      <c r="AY61" s="1238"/>
      <c r="AZ61" s="1238"/>
      <c r="BA61" s="1238"/>
      <c r="BB61" s="1238"/>
      <c r="BC61" s="1238"/>
      <c r="BD61" s="1238"/>
      <c r="BE61" s="1239"/>
      <c r="BF61" s="1239"/>
      <c r="BG61" s="1238"/>
      <c r="BH61" s="1238"/>
      <c r="BI61" s="1238"/>
      <c r="BJ61" s="1238"/>
      <c r="BK61" s="1238"/>
      <c r="BL61" s="1238"/>
      <c r="BM61" s="1238"/>
      <c r="BN61" s="1238"/>
      <c r="BO61" s="1238"/>
      <c r="BP61" s="1238"/>
      <c r="BQ61" s="1239"/>
      <c r="BR61" s="1239"/>
      <c r="BS61" s="1238"/>
      <c r="BT61" s="1238"/>
      <c r="BU61" s="1238"/>
      <c r="BV61" s="1238"/>
      <c r="BW61" s="1238"/>
      <c r="BX61" s="1238"/>
      <c r="BY61" s="1238"/>
      <c r="BZ61" s="1238"/>
      <c r="CA61" s="1238"/>
      <c r="CB61" s="1238"/>
      <c r="CC61" s="1239"/>
      <c r="CD61" s="1239"/>
      <c r="CE61" s="1238"/>
      <c r="CF61" s="1238"/>
      <c r="CG61" s="1238"/>
      <c r="CH61" s="1238"/>
      <c r="CI61" s="1238"/>
      <c r="CJ61" s="1238"/>
      <c r="CK61" s="1238"/>
      <c r="CL61" s="1238"/>
      <c r="CM61" s="1238"/>
      <c r="CN61" s="1238"/>
      <c r="CO61" s="1239"/>
      <c r="CP61" s="1239"/>
      <c r="CQ61" s="1238"/>
      <c r="CR61" s="1238"/>
      <c r="CS61" s="1238"/>
      <c r="CT61" s="1238"/>
      <c r="CU61" s="1238"/>
      <c r="CV61" s="1238"/>
      <c r="CW61" s="1238"/>
      <c r="CX61" s="1238"/>
      <c r="CY61" s="1238"/>
      <c r="CZ61" s="1238"/>
      <c r="DA61" s="1239"/>
      <c r="DB61" s="1239"/>
      <c r="DC61" s="1239"/>
      <c r="DD61" s="1240"/>
      <c r="DE61" s="1233"/>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604</v>
      </c>
    </row>
    <row r="64" spans="1:109" ht="13.2" x14ac:dyDescent="0.2">
      <c r="B64" s="259"/>
      <c r="G64" s="1208"/>
      <c r="I64" s="1241"/>
      <c r="J64" s="1241"/>
      <c r="K64" s="1241"/>
      <c r="L64" s="1241"/>
      <c r="M64" s="1241"/>
      <c r="N64" s="1242"/>
      <c r="AM64" s="1208"/>
      <c r="AN64" s="1208" t="s">
        <v>597</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605</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3"/>
      <c r="I70" s="1243"/>
      <c r="J70" s="1244"/>
      <c r="K70" s="1244"/>
      <c r="L70" s="1245"/>
      <c r="M70" s="1244"/>
      <c r="N70" s="1245"/>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6"/>
      <c r="I71" s="1247"/>
      <c r="J71" s="1244"/>
      <c r="K71" s="1244"/>
      <c r="L71" s="1245"/>
      <c r="M71" s="1244"/>
      <c r="N71" s="1245"/>
      <c r="AM71" s="1246"/>
      <c r="AN71" s="255" t="s">
        <v>599</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553</v>
      </c>
      <c r="BQ72" s="1226"/>
      <c r="BR72" s="1226"/>
      <c r="BS72" s="1226"/>
      <c r="BT72" s="1226"/>
      <c r="BU72" s="1226"/>
      <c r="BV72" s="1226"/>
      <c r="BW72" s="1226"/>
      <c r="BX72" s="1226" t="s">
        <v>554</v>
      </c>
      <c r="BY72" s="1226"/>
      <c r="BZ72" s="1226"/>
      <c r="CA72" s="1226"/>
      <c r="CB72" s="1226"/>
      <c r="CC72" s="1226"/>
      <c r="CD72" s="1226"/>
      <c r="CE72" s="1226"/>
      <c r="CF72" s="1226" t="s">
        <v>555</v>
      </c>
      <c r="CG72" s="1226"/>
      <c r="CH72" s="1226"/>
      <c r="CI72" s="1226"/>
      <c r="CJ72" s="1226"/>
      <c r="CK72" s="1226"/>
      <c r="CL72" s="1226"/>
      <c r="CM72" s="1226"/>
      <c r="CN72" s="1226" t="s">
        <v>556</v>
      </c>
      <c r="CO72" s="1226"/>
      <c r="CP72" s="1226"/>
      <c r="CQ72" s="1226"/>
      <c r="CR72" s="1226"/>
      <c r="CS72" s="1226"/>
      <c r="CT72" s="1226"/>
      <c r="CU72" s="1226"/>
      <c r="CV72" s="1226" t="s">
        <v>557</v>
      </c>
      <c r="CW72" s="1226"/>
      <c r="CX72" s="1226"/>
      <c r="CY72" s="1226"/>
      <c r="CZ72" s="1226"/>
      <c r="DA72" s="1226"/>
      <c r="DB72" s="1226"/>
      <c r="DC72" s="1226"/>
    </row>
    <row r="73" spans="2:107" ht="13.2" x14ac:dyDescent="0.2">
      <c r="B73" s="259"/>
      <c r="G73" s="1227"/>
      <c r="H73" s="1227"/>
      <c r="I73" s="1227"/>
      <c r="J73" s="1227"/>
      <c r="K73" s="1248"/>
      <c r="L73" s="1248"/>
      <c r="M73" s="1248"/>
      <c r="N73" s="1248"/>
      <c r="AM73" s="1219"/>
      <c r="AN73" s="1230" t="s">
        <v>600</v>
      </c>
      <c r="AO73" s="1230"/>
      <c r="AP73" s="1230"/>
      <c r="AQ73" s="1230"/>
      <c r="AR73" s="1230"/>
      <c r="AS73" s="1230"/>
      <c r="AT73" s="1230"/>
      <c r="AU73" s="1230"/>
      <c r="AV73" s="1230"/>
      <c r="AW73" s="1230"/>
      <c r="AX73" s="1230"/>
      <c r="AY73" s="1230"/>
      <c r="AZ73" s="1230"/>
      <c r="BA73" s="1230"/>
      <c r="BB73" s="1230" t="s">
        <v>601</v>
      </c>
      <c r="BC73" s="1230"/>
      <c r="BD73" s="1230"/>
      <c r="BE73" s="1230"/>
      <c r="BF73" s="1230"/>
      <c r="BG73" s="1230"/>
      <c r="BH73" s="1230"/>
      <c r="BI73" s="1230"/>
      <c r="BJ73" s="1230"/>
      <c r="BK73" s="1230"/>
      <c r="BL73" s="1230"/>
      <c r="BM73" s="1230"/>
      <c r="BN73" s="1230"/>
      <c r="BO73" s="1230"/>
      <c r="BP73" s="1232"/>
      <c r="BQ73" s="1232"/>
      <c r="BR73" s="1232"/>
      <c r="BS73" s="1232"/>
      <c r="BT73" s="1232"/>
      <c r="BU73" s="1232"/>
      <c r="BV73" s="1232"/>
      <c r="BW73" s="1232"/>
      <c r="BX73" s="1232"/>
      <c r="BY73" s="1232"/>
      <c r="BZ73" s="1232"/>
      <c r="CA73" s="1232"/>
      <c r="CB73" s="1232"/>
      <c r="CC73" s="1232"/>
      <c r="CD73" s="1232"/>
      <c r="CE73" s="1232"/>
      <c r="CF73" s="1232"/>
      <c r="CG73" s="1232"/>
      <c r="CH73" s="1232"/>
      <c r="CI73" s="1232"/>
      <c r="CJ73" s="1232"/>
      <c r="CK73" s="1232"/>
      <c r="CL73" s="1232"/>
      <c r="CM73" s="1232"/>
      <c r="CN73" s="1232"/>
      <c r="CO73" s="1232"/>
      <c r="CP73" s="1232"/>
      <c r="CQ73" s="1232"/>
      <c r="CR73" s="1232"/>
      <c r="CS73" s="1232"/>
      <c r="CT73" s="1232"/>
      <c r="CU73" s="1232"/>
      <c r="CV73" s="1232"/>
      <c r="CW73" s="1232"/>
      <c r="CX73" s="1232"/>
      <c r="CY73" s="1232"/>
      <c r="CZ73" s="1232"/>
      <c r="DA73" s="1232"/>
      <c r="DB73" s="1232"/>
      <c r="DC73" s="1232"/>
    </row>
    <row r="74" spans="2:107" ht="13.2" x14ac:dyDescent="0.2">
      <c r="B74" s="259"/>
      <c r="G74" s="1227"/>
      <c r="H74" s="1227"/>
      <c r="I74" s="1227"/>
      <c r="J74" s="1227"/>
      <c r="K74" s="1248"/>
      <c r="L74" s="1248"/>
      <c r="M74" s="1248"/>
      <c r="N74" s="1248"/>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2"/>
      <c r="BQ74" s="1232"/>
      <c r="BR74" s="1232"/>
      <c r="BS74" s="1232"/>
      <c r="BT74" s="1232"/>
      <c r="BU74" s="1232"/>
      <c r="BV74" s="1232"/>
      <c r="BW74" s="1232"/>
      <c r="BX74" s="1232"/>
      <c r="BY74" s="1232"/>
      <c r="BZ74" s="1232"/>
      <c r="CA74" s="1232"/>
      <c r="CB74" s="1232"/>
      <c r="CC74" s="1232"/>
      <c r="CD74" s="1232"/>
      <c r="CE74" s="1232"/>
      <c r="CF74" s="1232"/>
      <c r="CG74" s="1232"/>
      <c r="CH74" s="1232"/>
      <c r="CI74" s="1232"/>
      <c r="CJ74" s="1232"/>
      <c r="CK74" s="1232"/>
      <c r="CL74" s="1232"/>
      <c r="CM74" s="1232"/>
      <c r="CN74" s="1232"/>
      <c r="CO74" s="1232"/>
      <c r="CP74" s="1232"/>
      <c r="CQ74" s="1232"/>
      <c r="CR74" s="1232"/>
      <c r="CS74" s="1232"/>
      <c r="CT74" s="1232"/>
      <c r="CU74" s="1232"/>
      <c r="CV74" s="1232"/>
      <c r="CW74" s="1232"/>
      <c r="CX74" s="1232"/>
      <c r="CY74" s="1232"/>
      <c r="CZ74" s="1232"/>
      <c r="DA74" s="1232"/>
      <c r="DB74" s="1232"/>
      <c r="DC74" s="1232"/>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606</v>
      </c>
      <c r="BC75" s="1230"/>
      <c r="BD75" s="1230"/>
      <c r="BE75" s="1230"/>
      <c r="BF75" s="1230"/>
      <c r="BG75" s="1230"/>
      <c r="BH75" s="1230"/>
      <c r="BI75" s="1230"/>
      <c r="BJ75" s="1230"/>
      <c r="BK75" s="1230"/>
      <c r="BL75" s="1230"/>
      <c r="BM75" s="1230"/>
      <c r="BN75" s="1230"/>
      <c r="BO75" s="1230"/>
      <c r="BP75" s="1232">
        <v>5.2</v>
      </c>
      <c r="BQ75" s="1232"/>
      <c r="BR75" s="1232"/>
      <c r="BS75" s="1232"/>
      <c r="BT75" s="1232"/>
      <c r="BU75" s="1232"/>
      <c r="BV75" s="1232"/>
      <c r="BW75" s="1232"/>
      <c r="BX75" s="1232">
        <v>5</v>
      </c>
      <c r="BY75" s="1232"/>
      <c r="BZ75" s="1232"/>
      <c r="CA75" s="1232"/>
      <c r="CB75" s="1232"/>
      <c r="CC75" s="1232"/>
      <c r="CD75" s="1232"/>
      <c r="CE75" s="1232"/>
      <c r="CF75" s="1232">
        <v>4.2</v>
      </c>
      <c r="CG75" s="1232"/>
      <c r="CH75" s="1232"/>
      <c r="CI75" s="1232"/>
      <c r="CJ75" s="1232"/>
      <c r="CK75" s="1232"/>
      <c r="CL75" s="1232"/>
      <c r="CM75" s="1232"/>
      <c r="CN75" s="1232">
        <v>1.9</v>
      </c>
      <c r="CO75" s="1232"/>
      <c r="CP75" s="1232"/>
      <c r="CQ75" s="1232"/>
      <c r="CR75" s="1232"/>
      <c r="CS75" s="1232"/>
      <c r="CT75" s="1232"/>
      <c r="CU75" s="1232"/>
      <c r="CV75" s="1232">
        <v>-1</v>
      </c>
      <c r="CW75" s="1232"/>
      <c r="CX75" s="1232"/>
      <c r="CY75" s="1232"/>
      <c r="CZ75" s="1232"/>
      <c r="DA75" s="1232"/>
      <c r="DB75" s="1232"/>
      <c r="DC75" s="1232"/>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2"/>
      <c r="BQ76" s="1232"/>
      <c r="BR76" s="1232"/>
      <c r="BS76" s="1232"/>
      <c r="BT76" s="1232"/>
      <c r="BU76" s="1232"/>
      <c r="BV76" s="1232"/>
      <c r="BW76" s="1232"/>
      <c r="BX76" s="1232"/>
      <c r="BY76" s="1232"/>
      <c r="BZ76" s="1232"/>
      <c r="CA76" s="1232"/>
      <c r="CB76" s="1232"/>
      <c r="CC76" s="1232"/>
      <c r="CD76" s="1232"/>
      <c r="CE76" s="1232"/>
      <c r="CF76" s="1232"/>
      <c r="CG76" s="1232"/>
      <c r="CH76" s="1232"/>
      <c r="CI76" s="1232"/>
      <c r="CJ76" s="1232"/>
      <c r="CK76" s="1232"/>
      <c r="CL76" s="1232"/>
      <c r="CM76" s="1232"/>
      <c r="CN76" s="1232"/>
      <c r="CO76" s="1232"/>
      <c r="CP76" s="1232"/>
      <c r="CQ76" s="1232"/>
      <c r="CR76" s="1232"/>
      <c r="CS76" s="1232"/>
      <c r="CT76" s="1232"/>
      <c r="CU76" s="1232"/>
      <c r="CV76" s="1232"/>
      <c r="CW76" s="1232"/>
      <c r="CX76" s="1232"/>
      <c r="CY76" s="1232"/>
      <c r="CZ76" s="1232"/>
      <c r="DA76" s="1232"/>
      <c r="DB76" s="1232"/>
      <c r="DC76" s="1232"/>
    </row>
    <row r="77" spans="2:107" ht="13.2" x14ac:dyDescent="0.2">
      <c r="B77" s="259"/>
      <c r="G77" s="1220"/>
      <c r="H77" s="1220"/>
      <c r="I77" s="1220"/>
      <c r="J77" s="1220"/>
      <c r="K77" s="1248"/>
      <c r="L77" s="1248"/>
      <c r="M77" s="1248"/>
      <c r="N77" s="1248"/>
      <c r="AN77" s="1226" t="s">
        <v>603</v>
      </c>
      <c r="AO77" s="1226"/>
      <c r="AP77" s="1226"/>
      <c r="AQ77" s="1226"/>
      <c r="AR77" s="1226"/>
      <c r="AS77" s="1226"/>
      <c r="AT77" s="1226"/>
      <c r="AU77" s="1226"/>
      <c r="AV77" s="1226"/>
      <c r="AW77" s="1226"/>
      <c r="AX77" s="1226"/>
      <c r="AY77" s="1226"/>
      <c r="AZ77" s="1226"/>
      <c r="BA77" s="1226"/>
      <c r="BB77" s="1230" t="s">
        <v>601</v>
      </c>
      <c r="BC77" s="1230"/>
      <c r="BD77" s="1230"/>
      <c r="BE77" s="1230"/>
      <c r="BF77" s="1230"/>
      <c r="BG77" s="1230"/>
      <c r="BH77" s="1230"/>
      <c r="BI77" s="1230"/>
      <c r="BJ77" s="1230"/>
      <c r="BK77" s="1230"/>
      <c r="BL77" s="1230"/>
      <c r="BM77" s="1230"/>
      <c r="BN77" s="1230"/>
      <c r="BO77" s="1230"/>
      <c r="BP77" s="1232">
        <v>0</v>
      </c>
      <c r="BQ77" s="1232"/>
      <c r="BR77" s="1232"/>
      <c r="BS77" s="1232"/>
      <c r="BT77" s="1232"/>
      <c r="BU77" s="1232"/>
      <c r="BV77" s="1232"/>
      <c r="BW77" s="1232"/>
      <c r="BX77" s="1232">
        <v>0</v>
      </c>
      <c r="BY77" s="1232"/>
      <c r="BZ77" s="1232"/>
      <c r="CA77" s="1232"/>
      <c r="CB77" s="1232"/>
      <c r="CC77" s="1232"/>
      <c r="CD77" s="1232"/>
      <c r="CE77" s="1232"/>
      <c r="CF77" s="1232">
        <v>0</v>
      </c>
      <c r="CG77" s="1232"/>
      <c r="CH77" s="1232"/>
      <c r="CI77" s="1232"/>
      <c r="CJ77" s="1232"/>
      <c r="CK77" s="1232"/>
      <c r="CL77" s="1232"/>
      <c r="CM77" s="1232"/>
      <c r="CN77" s="1232">
        <v>0</v>
      </c>
      <c r="CO77" s="1232"/>
      <c r="CP77" s="1232"/>
      <c r="CQ77" s="1232"/>
      <c r="CR77" s="1232"/>
      <c r="CS77" s="1232"/>
      <c r="CT77" s="1232"/>
      <c r="CU77" s="1232"/>
      <c r="CV77" s="1232">
        <v>0</v>
      </c>
      <c r="CW77" s="1232"/>
      <c r="CX77" s="1232"/>
      <c r="CY77" s="1232"/>
      <c r="CZ77" s="1232"/>
      <c r="DA77" s="1232"/>
      <c r="DB77" s="1232"/>
      <c r="DC77" s="1232"/>
    </row>
    <row r="78" spans="2:107" ht="13.2" x14ac:dyDescent="0.2">
      <c r="B78" s="259"/>
      <c r="G78" s="1220"/>
      <c r="H78" s="1220"/>
      <c r="I78" s="1220"/>
      <c r="J78" s="1220"/>
      <c r="K78" s="1248"/>
      <c r="L78" s="1248"/>
      <c r="M78" s="1248"/>
      <c r="N78" s="1248"/>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2"/>
      <c r="BQ78" s="1232"/>
      <c r="BR78" s="1232"/>
      <c r="BS78" s="1232"/>
      <c r="BT78" s="1232"/>
      <c r="BU78" s="1232"/>
      <c r="BV78" s="1232"/>
      <c r="BW78" s="1232"/>
      <c r="BX78" s="1232"/>
      <c r="BY78" s="1232"/>
      <c r="BZ78" s="1232"/>
      <c r="CA78" s="1232"/>
      <c r="CB78" s="1232"/>
      <c r="CC78" s="1232"/>
      <c r="CD78" s="1232"/>
      <c r="CE78" s="1232"/>
      <c r="CF78" s="1232"/>
      <c r="CG78" s="1232"/>
      <c r="CH78" s="1232"/>
      <c r="CI78" s="1232"/>
      <c r="CJ78" s="1232"/>
      <c r="CK78" s="1232"/>
      <c r="CL78" s="1232"/>
      <c r="CM78" s="1232"/>
      <c r="CN78" s="1232"/>
      <c r="CO78" s="1232"/>
      <c r="CP78" s="1232"/>
      <c r="CQ78" s="1232"/>
      <c r="CR78" s="1232"/>
      <c r="CS78" s="1232"/>
      <c r="CT78" s="1232"/>
      <c r="CU78" s="1232"/>
      <c r="CV78" s="1232"/>
      <c r="CW78" s="1232"/>
      <c r="CX78" s="1232"/>
      <c r="CY78" s="1232"/>
      <c r="CZ78" s="1232"/>
      <c r="DA78" s="1232"/>
      <c r="DB78" s="1232"/>
      <c r="DC78" s="1232"/>
    </row>
    <row r="79" spans="2:107" ht="13.2" x14ac:dyDescent="0.2">
      <c r="B79" s="259"/>
      <c r="G79" s="1220"/>
      <c r="H79" s="1220"/>
      <c r="I79" s="1234"/>
      <c r="J79" s="1234"/>
      <c r="K79" s="1249"/>
      <c r="L79" s="1249"/>
      <c r="M79" s="1249"/>
      <c r="N79" s="1249"/>
      <c r="AN79" s="1226"/>
      <c r="AO79" s="1226"/>
      <c r="AP79" s="1226"/>
      <c r="AQ79" s="1226"/>
      <c r="AR79" s="1226"/>
      <c r="AS79" s="1226"/>
      <c r="AT79" s="1226"/>
      <c r="AU79" s="1226"/>
      <c r="AV79" s="1226"/>
      <c r="AW79" s="1226"/>
      <c r="AX79" s="1226"/>
      <c r="AY79" s="1226"/>
      <c r="AZ79" s="1226"/>
      <c r="BA79" s="1226"/>
      <c r="BB79" s="1230" t="s">
        <v>606</v>
      </c>
      <c r="BC79" s="1230"/>
      <c r="BD79" s="1230"/>
      <c r="BE79" s="1230"/>
      <c r="BF79" s="1230"/>
      <c r="BG79" s="1230"/>
      <c r="BH79" s="1230"/>
      <c r="BI79" s="1230"/>
      <c r="BJ79" s="1230"/>
      <c r="BK79" s="1230"/>
      <c r="BL79" s="1230"/>
      <c r="BM79" s="1230"/>
      <c r="BN79" s="1230"/>
      <c r="BO79" s="1230"/>
      <c r="BP79" s="1232">
        <v>7.4</v>
      </c>
      <c r="BQ79" s="1232"/>
      <c r="BR79" s="1232"/>
      <c r="BS79" s="1232"/>
      <c r="BT79" s="1232"/>
      <c r="BU79" s="1232"/>
      <c r="BV79" s="1232"/>
      <c r="BW79" s="1232"/>
      <c r="BX79" s="1232">
        <v>7.4</v>
      </c>
      <c r="BY79" s="1232"/>
      <c r="BZ79" s="1232"/>
      <c r="CA79" s="1232"/>
      <c r="CB79" s="1232"/>
      <c r="CC79" s="1232"/>
      <c r="CD79" s="1232"/>
      <c r="CE79" s="1232"/>
      <c r="CF79" s="1232">
        <v>8</v>
      </c>
      <c r="CG79" s="1232"/>
      <c r="CH79" s="1232"/>
      <c r="CI79" s="1232"/>
      <c r="CJ79" s="1232"/>
      <c r="CK79" s="1232"/>
      <c r="CL79" s="1232"/>
      <c r="CM79" s="1232"/>
      <c r="CN79" s="1232">
        <v>6.6</v>
      </c>
      <c r="CO79" s="1232"/>
      <c r="CP79" s="1232"/>
      <c r="CQ79" s="1232"/>
      <c r="CR79" s="1232"/>
      <c r="CS79" s="1232"/>
      <c r="CT79" s="1232"/>
      <c r="CU79" s="1232"/>
      <c r="CV79" s="1232">
        <v>6.8</v>
      </c>
      <c r="CW79" s="1232"/>
      <c r="CX79" s="1232"/>
      <c r="CY79" s="1232"/>
      <c r="CZ79" s="1232"/>
      <c r="DA79" s="1232"/>
      <c r="DB79" s="1232"/>
      <c r="DC79" s="1232"/>
    </row>
    <row r="80" spans="2:107" ht="13.2" x14ac:dyDescent="0.2">
      <c r="B80" s="259"/>
      <c r="G80" s="1220"/>
      <c r="H80" s="1220"/>
      <c r="I80" s="1234"/>
      <c r="J80" s="1234"/>
      <c r="K80" s="1249"/>
      <c r="L80" s="1249"/>
      <c r="M80" s="1249"/>
      <c r="N80" s="1249"/>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2"/>
      <c r="BQ80" s="1232"/>
      <c r="BR80" s="1232"/>
      <c r="BS80" s="1232"/>
      <c r="BT80" s="1232"/>
      <c r="BU80" s="1232"/>
      <c r="BV80" s="1232"/>
      <c r="BW80" s="1232"/>
      <c r="BX80" s="1232"/>
      <c r="BY80" s="1232"/>
      <c r="BZ80" s="1232"/>
      <c r="CA80" s="1232"/>
      <c r="CB80" s="1232"/>
      <c r="CC80" s="1232"/>
      <c r="CD80" s="1232"/>
      <c r="CE80" s="1232"/>
      <c r="CF80" s="1232"/>
      <c r="CG80" s="1232"/>
      <c r="CH80" s="1232"/>
      <c r="CI80" s="1232"/>
      <c r="CJ80" s="1232"/>
      <c r="CK80" s="1232"/>
      <c r="CL80" s="1232"/>
      <c r="CM80" s="1232"/>
      <c r="CN80" s="1232"/>
      <c r="CO80" s="1232"/>
      <c r="CP80" s="1232"/>
      <c r="CQ80" s="1232"/>
      <c r="CR80" s="1232"/>
      <c r="CS80" s="1232"/>
      <c r="CT80" s="1232"/>
      <c r="CU80" s="1232"/>
      <c r="CV80" s="1232"/>
      <c r="CW80" s="1232"/>
      <c r="CX80" s="1232"/>
      <c r="CY80" s="1232"/>
      <c r="CZ80" s="1232"/>
      <c r="DA80" s="1232"/>
      <c r="DB80" s="1232"/>
      <c r="DC80" s="1232"/>
    </row>
    <row r="81" spans="2:109" ht="13.2" x14ac:dyDescent="0.2">
      <c r="B81" s="259"/>
    </row>
    <row r="82" spans="2:109" ht="16.2" x14ac:dyDescent="0.2">
      <c r="B82" s="259"/>
      <c r="K82" s="1250"/>
      <c r="L82" s="1250"/>
      <c r="M82" s="1250"/>
      <c r="N82" s="1250"/>
      <c r="AQ82" s="1250"/>
      <c r="AR82" s="1250"/>
      <c r="AS82" s="1250"/>
      <c r="AT82" s="1250"/>
      <c r="BC82" s="1250"/>
      <c r="BD82" s="1250"/>
      <c r="BE82" s="1250"/>
      <c r="BF82" s="1250"/>
      <c r="BO82" s="1250"/>
      <c r="BP82" s="1250"/>
      <c r="BQ82" s="1250"/>
      <c r="BR82" s="1250"/>
      <c r="CA82" s="1250"/>
      <c r="CB82" s="1250"/>
      <c r="CC82" s="1250"/>
      <c r="CD82" s="1250"/>
      <c r="CM82" s="1250"/>
      <c r="CN82" s="1250"/>
      <c r="CO82" s="1250"/>
      <c r="CP82" s="1250"/>
      <c r="CY82" s="1250"/>
      <c r="CZ82" s="1250"/>
      <c r="DA82" s="1250"/>
      <c r="DB82" s="1250"/>
      <c r="DC82" s="1250"/>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2KFdSCEExUugGTuRbMoV9wW91W3J/ZWBonVo7/usNXCkAV9PbwqfPwHjAarsM9647RloCUGZ/k1iKViy9Lls3w==" saltValue="lr2f1fn2Lm1+mZ2cqpbUH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39661-CB6F-46D3-B98D-27C74C7767CE}">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500</v>
      </c>
    </row>
  </sheetData>
  <sheetProtection algorithmName="SHA-512" hashValue="GP+qPScLw3UOGdflcxKduzCF8LPJ4fpnYhL5/UMGib95lzf48UyGNLZbrTJUqeFhn7CWi5xkO7L4V1GTGuLcGA==" saltValue="Yl85NNY2swYRWLqIkhzxc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0CFA-0F5A-4F37-A17A-95A2FBA966CA}">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500</v>
      </c>
    </row>
  </sheetData>
  <sheetProtection algorithmName="SHA-512" hashValue="pTmlkiudn6pGbYQ5N8k3LPnacccoUyVRjCX2pHqI5FNGI2bVHbp8mGAYuKMJTcVn1OZ6gmXbaIzxET2WxPYjZQ==" saltValue="YQR7ENIIMCXsqKuZezLD4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550</v>
      </c>
      <c r="G2" s="149"/>
      <c r="H2" s="150"/>
    </row>
    <row r="3" spans="1:8" x14ac:dyDescent="0.2">
      <c r="A3" s="146" t="s">
        <v>543</v>
      </c>
      <c r="B3" s="151"/>
      <c r="C3" s="152"/>
      <c r="D3" s="153">
        <v>289516</v>
      </c>
      <c r="E3" s="154"/>
      <c r="F3" s="155">
        <v>289738</v>
      </c>
      <c r="G3" s="156"/>
      <c r="H3" s="157"/>
    </row>
    <row r="4" spans="1:8" x14ac:dyDescent="0.2">
      <c r="A4" s="158"/>
      <c r="B4" s="159"/>
      <c r="C4" s="160"/>
      <c r="D4" s="161">
        <v>267131</v>
      </c>
      <c r="E4" s="162"/>
      <c r="F4" s="163">
        <v>156238</v>
      </c>
      <c r="G4" s="164"/>
      <c r="H4" s="165"/>
    </row>
    <row r="5" spans="1:8" x14ac:dyDescent="0.2">
      <c r="A5" s="146" t="s">
        <v>545</v>
      </c>
      <c r="B5" s="151"/>
      <c r="C5" s="152"/>
      <c r="D5" s="153">
        <v>337293</v>
      </c>
      <c r="E5" s="154"/>
      <c r="F5" s="155">
        <v>316937</v>
      </c>
      <c r="G5" s="156"/>
      <c r="H5" s="157"/>
    </row>
    <row r="6" spans="1:8" x14ac:dyDescent="0.2">
      <c r="A6" s="158"/>
      <c r="B6" s="159"/>
      <c r="C6" s="160"/>
      <c r="D6" s="161">
        <v>313492</v>
      </c>
      <c r="E6" s="162"/>
      <c r="F6" s="163">
        <v>199150</v>
      </c>
      <c r="G6" s="164"/>
      <c r="H6" s="165"/>
    </row>
    <row r="7" spans="1:8" x14ac:dyDescent="0.2">
      <c r="A7" s="146" t="s">
        <v>546</v>
      </c>
      <c r="B7" s="151"/>
      <c r="C7" s="152"/>
      <c r="D7" s="153">
        <v>343353</v>
      </c>
      <c r="E7" s="154"/>
      <c r="F7" s="155">
        <v>332350</v>
      </c>
      <c r="G7" s="156"/>
      <c r="H7" s="157"/>
    </row>
    <row r="8" spans="1:8" x14ac:dyDescent="0.2">
      <c r="A8" s="158"/>
      <c r="B8" s="159"/>
      <c r="C8" s="160"/>
      <c r="D8" s="161">
        <v>308748</v>
      </c>
      <c r="E8" s="162"/>
      <c r="F8" s="163">
        <v>200453</v>
      </c>
      <c r="G8" s="164"/>
      <c r="H8" s="165"/>
    </row>
    <row r="9" spans="1:8" x14ac:dyDescent="0.2">
      <c r="A9" s="146" t="s">
        <v>547</v>
      </c>
      <c r="B9" s="151"/>
      <c r="C9" s="152"/>
      <c r="D9" s="153">
        <v>352972</v>
      </c>
      <c r="E9" s="154"/>
      <c r="F9" s="155">
        <v>362690</v>
      </c>
      <c r="G9" s="156"/>
      <c r="H9" s="157"/>
    </row>
    <row r="10" spans="1:8" x14ac:dyDescent="0.2">
      <c r="A10" s="158"/>
      <c r="B10" s="159"/>
      <c r="C10" s="160"/>
      <c r="D10" s="161">
        <v>310454</v>
      </c>
      <c r="E10" s="162"/>
      <c r="F10" s="163">
        <v>172580</v>
      </c>
      <c r="G10" s="164"/>
      <c r="H10" s="165"/>
    </row>
    <row r="11" spans="1:8" x14ac:dyDescent="0.2">
      <c r="A11" s="146" t="s">
        <v>548</v>
      </c>
      <c r="B11" s="151"/>
      <c r="C11" s="152"/>
      <c r="D11" s="153">
        <v>299292</v>
      </c>
      <c r="E11" s="154"/>
      <c r="F11" s="155">
        <v>296093</v>
      </c>
      <c r="G11" s="156"/>
      <c r="H11" s="157"/>
    </row>
    <row r="12" spans="1:8" x14ac:dyDescent="0.2">
      <c r="A12" s="158"/>
      <c r="B12" s="159"/>
      <c r="C12" s="166"/>
      <c r="D12" s="161">
        <v>271840</v>
      </c>
      <c r="E12" s="162"/>
      <c r="F12" s="163">
        <v>140545</v>
      </c>
      <c r="G12" s="164"/>
      <c r="H12" s="165"/>
    </row>
    <row r="13" spans="1:8" x14ac:dyDescent="0.2">
      <c r="A13" s="146"/>
      <c r="B13" s="151"/>
      <c r="C13" s="152"/>
      <c r="D13" s="153">
        <v>324485</v>
      </c>
      <c r="E13" s="154"/>
      <c r="F13" s="155">
        <v>319562</v>
      </c>
      <c r="G13" s="167"/>
      <c r="H13" s="157"/>
    </row>
    <row r="14" spans="1:8" x14ac:dyDescent="0.2">
      <c r="A14" s="158"/>
      <c r="B14" s="159"/>
      <c r="C14" s="160"/>
      <c r="D14" s="161">
        <v>294333</v>
      </c>
      <c r="E14" s="162"/>
      <c r="F14" s="163">
        <v>173793</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8.23</v>
      </c>
      <c r="C19" s="168">
        <f>ROUND(VALUE(SUBSTITUTE(実質収支比率等に係る経年分析!G$48,"▲","-")),2)</f>
        <v>7.81</v>
      </c>
      <c r="D19" s="168">
        <f>ROUND(VALUE(SUBSTITUTE(実質収支比率等に係る経年分析!H$48,"▲","-")),2)</f>
        <v>9.0500000000000007</v>
      </c>
      <c r="E19" s="168">
        <f>ROUND(VALUE(SUBSTITUTE(実質収支比率等に係る経年分析!I$48,"▲","-")),2)</f>
        <v>9.01</v>
      </c>
      <c r="F19" s="168">
        <f>ROUND(VALUE(SUBSTITUTE(実質収支比率等に係る経年分析!J$48,"▲","-")),2)</f>
        <v>9.14</v>
      </c>
    </row>
    <row r="20" spans="1:11" x14ac:dyDescent="0.2">
      <c r="A20" s="168" t="s">
        <v>57</v>
      </c>
      <c r="B20" s="168">
        <f>ROUND(VALUE(SUBSTITUTE(実質収支比率等に係る経年分析!F$47,"▲","-")),2)</f>
        <v>178.75</v>
      </c>
      <c r="C20" s="168">
        <f>ROUND(VALUE(SUBSTITUTE(実質収支比率等に係る経年分析!G$47,"▲","-")),2)</f>
        <v>173.03</v>
      </c>
      <c r="D20" s="168">
        <f>ROUND(VALUE(SUBSTITUTE(実質収支比率等に係る経年分析!H$47,"▲","-")),2)</f>
        <v>161.11000000000001</v>
      </c>
      <c r="E20" s="168">
        <f>ROUND(VALUE(SUBSTITUTE(実質収支比率等に係る経年分析!I$47,"▲","-")),2)</f>
        <v>147.38</v>
      </c>
      <c r="F20" s="168">
        <f>ROUND(VALUE(SUBSTITUTE(実質収支比率等に係る経年分析!J$47,"▲","-")),2)</f>
        <v>161.47</v>
      </c>
    </row>
    <row r="21" spans="1:11" x14ac:dyDescent="0.2">
      <c r="A21" s="168" t="s">
        <v>58</v>
      </c>
      <c r="B21" s="168">
        <f>IF(ISNUMBER(VALUE(SUBSTITUTE(実質収支比率等に係る経年分析!F$49,"▲","-"))),ROUND(VALUE(SUBSTITUTE(実質収支比率等に係る経年分析!F$49,"▲","-")),2),NA())</f>
        <v>-9.17</v>
      </c>
      <c r="C21" s="168">
        <f>IF(ISNUMBER(VALUE(SUBSTITUTE(実質収支比率等に係る経年分析!G$49,"▲","-"))),ROUND(VALUE(SUBSTITUTE(実質収支比率等に係る経年分析!G$49,"▲","-")),2),NA())</f>
        <v>-6.15</v>
      </c>
      <c r="D21" s="168">
        <f>IF(ISNUMBER(VALUE(SUBSTITUTE(実質収支比率等に係る経年分析!H$49,"▲","-"))),ROUND(VALUE(SUBSTITUTE(実質収支比率等に係る経年分析!H$49,"▲","-")),2),NA())</f>
        <v>-0.27</v>
      </c>
      <c r="E21" s="168">
        <f>IF(ISNUMBER(VALUE(SUBSTITUTE(実質収支比率等に係る経年分析!I$49,"▲","-"))),ROUND(VALUE(SUBSTITUTE(実質収支比率等に係る経年分析!I$49,"▲","-")),2),NA())</f>
        <v>0.75</v>
      </c>
      <c r="F21" s="168">
        <f>IF(ISNUMBER(VALUE(SUBSTITUTE(実質収支比率等に係る経年分析!J$49,"▲","-"))),ROUND(VALUE(SUBSTITUTE(実質収支比率等に係る経年分析!J$49,"▲","-")),2),NA())</f>
        <v>10.63</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介護サービス事業特別会計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0.1</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7.0000000000000007E-2</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0.04</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0.15</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0.12</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0.06</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0.11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0.06</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0.13</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0.17</v>
      </c>
    </row>
    <row r="31" spans="1:11" x14ac:dyDescent="0.2">
      <c r="A31" s="169" t="str">
        <f>IF(連結実質赤字比率に係る赤字・黒字の構成分析!C$39="",NA(),連結実質赤字比率に係る赤字・黒字の構成分析!C$39)</f>
        <v>東京都都民の森管理運営事業特別会計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0.61</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0.62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0.52</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0.46</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0.48</v>
      </c>
    </row>
    <row r="32" spans="1:11" x14ac:dyDescent="0.2">
      <c r="A32" s="169" t="str">
        <f>IF(連結実質赤字比率に係る赤字・黒字の構成分析!C$38="",NA(),連結実質赤字比率に係る赤字・黒字の構成分析!C$38)</f>
        <v>簡易水道特別会計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0.43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0.15</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0.81</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0.61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0.68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1.1299999999999999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2.5499999999999998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1.49</v>
      </c>
    </row>
    <row r="34" spans="1:16" x14ac:dyDescent="0.2">
      <c r="A34" s="169" t="str">
        <f>IF(連結実質赤字比率に係る赤字・黒字の構成分析!C$36="",NA(),連結実質赤字比率に係る赤字・黒字の構成分析!C$36)</f>
        <v>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2.34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0.69</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2.5099999999999998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1.61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1.67</v>
      </c>
    </row>
    <row r="35" spans="1:16" x14ac:dyDescent="0.2">
      <c r="A35" s="169" t="str">
        <f>IF(連結実質赤字比率に係る赤字・黒字の構成分析!C$35="",NA(),連結実質赤字比率に係る赤字・黒字の構成分析!C$35)</f>
        <v>下水道事業特別会計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2.2000000000000002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0.35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1.32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6.84</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7.62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7.18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8.52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8.5399999999999991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8.65</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241</v>
      </c>
      <c r="E42" s="170"/>
      <c r="F42" s="170"/>
      <c r="G42" s="170">
        <f>'実質公債費比率（分子）の構造'!L$52</f>
        <v>224</v>
      </c>
      <c r="H42" s="170"/>
      <c r="I42" s="170"/>
      <c r="J42" s="170">
        <f>'実質公債費比率（分子）の構造'!M$52</f>
        <v>217</v>
      </c>
      <c r="K42" s="170"/>
      <c r="L42" s="170"/>
      <c r="M42" s="170">
        <f>'実質公債費比率（分子）の構造'!N$52</f>
        <v>209</v>
      </c>
      <c r="N42" s="170"/>
      <c r="O42" s="170"/>
      <c r="P42" s="170">
        <f>'実質公債費比率（分子）の構造'!O$52</f>
        <v>195</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34</v>
      </c>
      <c r="C45" s="170"/>
      <c r="D45" s="170"/>
      <c r="E45" s="170">
        <f>'実質公債費比率（分子）の構造'!L$49</f>
        <v>28</v>
      </c>
      <c r="F45" s="170"/>
      <c r="G45" s="170"/>
      <c r="H45" s="170">
        <f>'実質公債費比率（分子）の構造'!M$49</f>
        <v>27</v>
      </c>
      <c r="I45" s="170"/>
      <c r="J45" s="170"/>
      <c r="K45" s="170">
        <f>'実質公債費比率（分子）の構造'!N$49</f>
        <v>31</v>
      </c>
      <c r="L45" s="170"/>
      <c r="M45" s="170"/>
      <c r="N45" s="170">
        <f>'実質公債費比率（分子）の構造'!O$49</f>
        <v>26</v>
      </c>
      <c r="O45" s="170"/>
      <c r="P45" s="170"/>
    </row>
    <row r="46" spans="1:16" x14ac:dyDescent="0.2">
      <c r="A46" s="170" t="s">
        <v>69</v>
      </c>
      <c r="B46" s="170">
        <f>'実質公債費比率（分子）の構造'!K$48</f>
        <v>180</v>
      </c>
      <c r="C46" s="170"/>
      <c r="D46" s="170"/>
      <c r="E46" s="170">
        <f>'実質公債費比率（分子）の構造'!L$48</f>
        <v>152</v>
      </c>
      <c r="F46" s="170"/>
      <c r="G46" s="170"/>
      <c r="H46" s="170">
        <f>'実質公債費比率（分子）の構造'!M$48</f>
        <v>127</v>
      </c>
      <c r="I46" s="170"/>
      <c r="J46" s="170"/>
      <c r="K46" s="170">
        <f>'実質公債費比率（分子）の構造'!N$48</f>
        <v>58</v>
      </c>
      <c r="L46" s="170"/>
      <c r="M46" s="170"/>
      <c r="N46" s="170">
        <f>'実質公債費比率（分子）の構造'!O$48</f>
        <v>1</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94</v>
      </c>
      <c r="C49" s="170"/>
      <c r="D49" s="170"/>
      <c r="E49" s="170">
        <f>'実質公債費比率（分子）の構造'!L$45</f>
        <v>97</v>
      </c>
      <c r="F49" s="170"/>
      <c r="G49" s="170"/>
      <c r="H49" s="170">
        <f>'実質公債費比率（分子）の構造'!M$45</f>
        <v>99</v>
      </c>
      <c r="I49" s="170"/>
      <c r="J49" s="170"/>
      <c r="K49" s="170">
        <f>'実質公債費比率（分子）の構造'!N$45</f>
        <v>102</v>
      </c>
      <c r="L49" s="170"/>
      <c r="M49" s="170"/>
      <c r="N49" s="170">
        <f>'実質公債費比率（分子）の構造'!O$45</f>
        <v>101</v>
      </c>
      <c r="O49" s="170"/>
      <c r="P49" s="170"/>
    </row>
    <row r="50" spans="1:16" x14ac:dyDescent="0.2">
      <c r="A50" s="170" t="s">
        <v>73</v>
      </c>
      <c r="B50" s="170" t="e">
        <f>NA()</f>
        <v>#N/A</v>
      </c>
      <c r="C50" s="170">
        <f>IF(ISNUMBER('実質公債費比率（分子）の構造'!K$53),'実質公債費比率（分子）の構造'!K$53,NA())</f>
        <v>67</v>
      </c>
      <c r="D50" s="170" t="e">
        <f>NA()</f>
        <v>#N/A</v>
      </c>
      <c r="E50" s="170" t="e">
        <f>NA()</f>
        <v>#N/A</v>
      </c>
      <c r="F50" s="170">
        <f>IF(ISNUMBER('実質公債費比率（分子）の構造'!L$53),'実質公債費比率（分子）の構造'!L$53,NA())</f>
        <v>53</v>
      </c>
      <c r="G50" s="170" t="e">
        <f>NA()</f>
        <v>#N/A</v>
      </c>
      <c r="H50" s="170" t="e">
        <f>NA()</f>
        <v>#N/A</v>
      </c>
      <c r="I50" s="170">
        <f>IF(ISNUMBER('実質公債費比率（分子）の構造'!M$53),'実質公債費比率（分子）の構造'!M$53,NA())</f>
        <v>36</v>
      </c>
      <c r="J50" s="170" t="e">
        <f>NA()</f>
        <v>#N/A</v>
      </c>
      <c r="K50" s="170" t="e">
        <f>NA()</f>
        <v>#N/A</v>
      </c>
      <c r="L50" s="170">
        <f>IF(ISNUMBER('実質公債費比率（分子）の構造'!N$53),'実質公債費比率（分子）の構造'!N$53,NA())</f>
        <v>-18</v>
      </c>
      <c r="M50" s="170" t="e">
        <f>NA()</f>
        <v>#N/A</v>
      </c>
      <c r="N50" s="170" t="e">
        <f>NA()</f>
        <v>#N/A</v>
      </c>
      <c r="O50" s="170">
        <f>IF(ISNUMBER('実質公債費比率（分子）の構造'!O$53),'実質公債費比率（分子）の構造'!O$53,NA())</f>
        <v>-67</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2143</v>
      </c>
      <c r="E56" s="169"/>
      <c r="F56" s="169"/>
      <c r="G56" s="169">
        <f>'将来負担比率（分子）の構造'!J$52</f>
        <v>2025</v>
      </c>
      <c r="H56" s="169"/>
      <c r="I56" s="169"/>
      <c r="J56" s="169">
        <f>'将来負担比率（分子）の構造'!K$52</f>
        <v>1879</v>
      </c>
      <c r="K56" s="169"/>
      <c r="L56" s="169"/>
      <c r="M56" s="169">
        <f>'将来負担比率（分子）の構造'!L$52</f>
        <v>1739</v>
      </c>
      <c r="N56" s="169"/>
      <c r="O56" s="169"/>
      <c r="P56" s="169">
        <f>'将来負担比率（分子）の構造'!M$52</f>
        <v>1573</v>
      </c>
    </row>
    <row r="57" spans="1:16" x14ac:dyDescent="0.2">
      <c r="A57" s="169" t="s">
        <v>44</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43</v>
      </c>
      <c r="B58" s="169"/>
      <c r="C58" s="169"/>
      <c r="D58" s="169">
        <f>'将来負担比率（分子）の構造'!I$50</f>
        <v>5499</v>
      </c>
      <c r="E58" s="169"/>
      <c r="F58" s="169"/>
      <c r="G58" s="169">
        <f>'将来負担比率（分子）の構造'!J$50</f>
        <v>5327</v>
      </c>
      <c r="H58" s="169"/>
      <c r="I58" s="169"/>
      <c r="J58" s="169">
        <f>'将来負担比率（分子）の構造'!K$50</f>
        <v>5310</v>
      </c>
      <c r="K58" s="169"/>
      <c r="L58" s="169"/>
      <c r="M58" s="169">
        <f>'将来負担比率（分子）の構造'!L$50</f>
        <v>5403</v>
      </c>
      <c r="N58" s="169"/>
      <c r="O58" s="169"/>
      <c r="P58" s="169">
        <f>'将来負担比率（分子）の構造'!M$50</f>
        <v>5786</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564</v>
      </c>
      <c r="C62" s="169"/>
      <c r="D62" s="169"/>
      <c r="E62" s="169">
        <f>'将来負担比率（分子）の構造'!J$45</f>
        <v>550</v>
      </c>
      <c r="F62" s="169"/>
      <c r="G62" s="169"/>
      <c r="H62" s="169">
        <f>'将来負担比率（分子）の構造'!K$45</f>
        <v>547</v>
      </c>
      <c r="I62" s="169"/>
      <c r="J62" s="169"/>
      <c r="K62" s="169">
        <f>'将来負担比率（分子）の構造'!L$45</f>
        <v>540</v>
      </c>
      <c r="L62" s="169"/>
      <c r="M62" s="169"/>
      <c r="N62" s="169">
        <f>'将来負担比率（分子）の構造'!M$45</f>
        <v>491</v>
      </c>
      <c r="O62" s="169"/>
      <c r="P62" s="169"/>
    </row>
    <row r="63" spans="1:16" x14ac:dyDescent="0.2">
      <c r="A63" s="169" t="s">
        <v>36</v>
      </c>
      <c r="B63" s="169">
        <f>'将来負担比率（分子）の構造'!I$44</f>
        <v>514</v>
      </c>
      <c r="C63" s="169"/>
      <c r="D63" s="169"/>
      <c r="E63" s="169">
        <f>'将来負担比率（分子）の構造'!J$44</f>
        <v>492</v>
      </c>
      <c r="F63" s="169"/>
      <c r="G63" s="169"/>
      <c r="H63" s="169">
        <f>'将来負担比率（分子）の構造'!K$44</f>
        <v>469</v>
      </c>
      <c r="I63" s="169"/>
      <c r="J63" s="169"/>
      <c r="K63" s="169">
        <f>'将来負担比率（分子）の構造'!L$44</f>
        <v>448</v>
      </c>
      <c r="L63" s="169"/>
      <c r="M63" s="169"/>
      <c r="N63" s="169">
        <f>'将来負担比率（分子）の構造'!M$44</f>
        <v>414</v>
      </c>
      <c r="O63" s="169"/>
      <c r="P63" s="169"/>
    </row>
    <row r="64" spans="1:16" x14ac:dyDescent="0.2">
      <c r="A64" s="169" t="s">
        <v>35</v>
      </c>
      <c r="B64" s="169">
        <f>'将来負担比率（分子）の構造'!I$43</f>
        <v>1686</v>
      </c>
      <c r="C64" s="169"/>
      <c r="D64" s="169"/>
      <c r="E64" s="169">
        <f>'将来負担比率（分子）の構造'!J$43</f>
        <v>1577</v>
      </c>
      <c r="F64" s="169"/>
      <c r="G64" s="169"/>
      <c r="H64" s="169">
        <f>'将来負担比率（分子）の構造'!K$43</f>
        <v>1506</v>
      </c>
      <c r="I64" s="169"/>
      <c r="J64" s="169"/>
      <c r="K64" s="169">
        <f>'将来負担比率（分子）の構造'!L$43</f>
        <v>1124</v>
      </c>
      <c r="L64" s="169"/>
      <c r="M64" s="169"/>
      <c r="N64" s="169">
        <f>'将来負担比率（分子）の構造'!M$43</f>
        <v>636</v>
      </c>
      <c r="O64" s="169"/>
      <c r="P64" s="169"/>
    </row>
    <row r="65" spans="1:16" x14ac:dyDescent="0.2">
      <c r="A65" s="169" t="s">
        <v>34</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33</v>
      </c>
      <c r="B66" s="169">
        <f>'将来負担比率（分子）の構造'!I$41</f>
        <v>1036</v>
      </c>
      <c r="C66" s="169"/>
      <c r="D66" s="169"/>
      <c r="E66" s="169">
        <f>'将来負担比率（分子）の構造'!J$41</f>
        <v>983</v>
      </c>
      <c r="F66" s="169"/>
      <c r="G66" s="169"/>
      <c r="H66" s="169">
        <f>'将来負担比率（分子）の構造'!K$41</f>
        <v>929</v>
      </c>
      <c r="I66" s="169"/>
      <c r="J66" s="169"/>
      <c r="K66" s="169">
        <f>'将来負担比率（分子）の構造'!L$41</f>
        <v>865</v>
      </c>
      <c r="L66" s="169"/>
      <c r="M66" s="169"/>
      <c r="N66" s="169">
        <f>'将来負担比率（分子）の構造'!M$41</f>
        <v>778</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2402</v>
      </c>
      <c r="C72" s="173">
        <f>基金残高に係る経年分析!G55</f>
        <v>2402</v>
      </c>
      <c r="D72" s="173">
        <f>基金残高に係る経年分析!H55</f>
        <v>2573</v>
      </c>
    </row>
    <row r="73" spans="1:16" x14ac:dyDescent="0.2">
      <c r="A73" s="172" t="s">
        <v>80</v>
      </c>
      <c r="B73" s="173">
        <f>基金残高に係る経年分析!F56</f>
        <v>75</v>
      </c>
      <c r="C73" s="173">
        <f>基金残高に係る経年分析!G56</f>
        <v>75</v>
      </c>
      <c r="D73" s="173">
        <f>基金残高に係る経年分析!H56</f>
        <v>75</v>
      </c>
    </row>
    <row r="74" spans="1:16" x14ac:dyDescent="0.2">
      <c r="A74" s="172" t="s">
        <v>81</v>
      </c>
      <c r="B74" s="173">
        <f>基金残高に係る経年分析!F57</f>
        <v>2592</v>
      </c>
      <c r="C74" s="173">
        <f>基金残高に係る経年分析!G57</f>
        <v>2608</v>
      </c>
      <c r="D74" s="173">
        <f>基金残高に係る経年分析!H57</f>
        <v>2795</v>
      </c>
    </row>
  </sheetData>
  <sheetProtection algorithmName="SHA-512" hashValue="2DUBOff5xZHhVcnbjv66lIXZ5kMh/h318BIgjXQxVNGVCuPNj52VsjpOMLwrTGNiCE0ZAhW6F1X9V9rp/ynGag==" saltValue="ThYRaamUo1/Bsa7SB7kvN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217</v>
      </c>
      <c r="DI1" s="590"/>
      <c r="DJ1" s="590"/>
      <c r="DK1" s="590"/>
      <c r="DL1" s="590"/>
      <c r="DM1" s="590"/>
      <c r="DN1" s="591"/>
      <c r="DO1" s="208"/>
      <c r="DP1" s="589" t="s">
        <v>218</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219</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220</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221</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222</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223</v>
      </c>
      <c r="S4" s="593"/>
      <c r="T4" s="593"/>
      <c r="U4" s="593"/>
      <c r="V4" s="593"/>
      <c r="W4" s="593"/>
      <c r="X4" s="593"/>
      <c r="Y4" s="594"/>
      <c r="Z4" s="592" t="s">
        <v>224</v>
      </c>
      <c r="AA4" s="593"/>
      <c r="AB4" s="593"/>
      <c r="AC4" s="594"/>
      <c r="AD4" s="592" t="s">
        <v>225</v>
      </c>
      <c r="AE4" s="593"/>
      <c r="AF4" s="593"/>
      <c r="AG4" s="593"/>
      <c r="AH4" s="593"/>
      <c r="AI4" s="593"/>
      <c r="AJ4" s="593"/>
      <c r="AK4" s="594"/>
      <c r="AL4" s="592" t="s">
        <v>224</v>
      </c>
      <c r="AM4" s="593"/>
      <c r="AN4" s="593"/>
      <c r="AO4" s="594"/>
      <c r="AP4" s="595" t="s">
        <v>226</v>
      </c>
      <c r="AQ4" s="595"/>
      <c r="AR4" s="595"/>
      <c r="AS4" s="595"/>
      <c r="AT4" s="595"/>
      <c r="AU4" s="595"/>
      <c r="AV4" s="595"/>
      <c r="AW4" s="595"/>
      <c r="AX4" s="595"/>
      <c r="AY4" s="595"/>
      <c r="AZ4" s="595"/>
      <c r="BA4" s="595"/>
      <c r="BB4" s="595"/>
      <c r="BC4" s="595"/>
      <c r="BD4" s="595"/>
      <c r="BE4" s="595"/>
      <c r="BF4" s="595"/>
      <c r="BG4" s="595" t="s">
        <v>227</v>
      </c>
      <c r="BH4" s="595"/>
      <c r="BI4" s="595"/>
      <c r="BJ4" s="595"/>
      <c r="BK4" s="595"/>
      <c r="BL4" s="595"/>
      <c r="BM4" s="595"/>
      <c r="BN4" s="595"/>
      <c r="BO4" s="595" t="s">
        <v>224</v>
      </c>
      <c r="BP4" s="595"/>
      <c r="BQ4" s="595"/>
      <c r="BR4" s="595"/>
      <c r="BS4" s="595" t="s">
        <v>228</v>
      </c>
      <c r="BT4" s="595"/>
      <c r="BU4" s="595"/>
      <c r="BV4" s="595"/>
      <c r="BW4" s="595"/>
      <c r="BX4" s="595"/>
      <c r="BY4" s="595"/>
      <c r="BZ4" s="595"/>
      <c r="CA4" s="595"/>
      <c r="CB4" s="595"/>
      <c r="CD4" s="592" t="s">
        <v>229</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230</v>
      </c>
      <c r="C5" s="597"/>
      <c r="D5" s="597"/>
      <c r="E5" s="597"/>
      <c r="F5" s="597"/>
      <c r="G5" s="597"/>
      <c r="H5" s="597"/>
      <c r="I5" s="597"/>
      <c r="J5" s="597"/>
      <c r="K5" s="597"/>
      <c r="L5" s="597"/>
      <c r="M5" s="597"/>
      <c r="N5" s="597"/>
      <c r="O5" s="597"/>
      <c r="P5" s="597"/>
      <c r="Q5" s="598"/>
      <c r="R5" s="599">
        <v>208885</v>
      </c>
      <c r="S5" s="600"/>
      <c r="T5" s="600"/>
      <c r="U5" s="600"/>
      <c r="V5" s="600"/>
      <c r="W5" s="600"/>
      <c r="X5" s="600"/>
      <c r="Y5" s="601"/>
      <c r="Z5" s="602">
        <v>5.2</v>
      </c>
      <c r="AA5" s="602"/>
      <c r="AB5" s="602"/>
      <c r="AC5" s="602"/>
      <c r="AD5" s="603">
        <v>208885</v>
      </c>
      <c r="AE5" s="603"/>
      <c r="AF5" s="603"/>
      <c r="AG5" s="603"/>
      <c r="AH5" s="603"/>
      <c r="AI5" s="603"/>
      <c r="AJ5" s="603"/>
      <c r="AK5" s="603"/>
      <c r="AL5" s="604">
        <v>13.1</v>
      </c>
      <c r="AM5" s="605"/>
      <c r="AN5" s="605"/>
      <c r="AO5" s="606"/>
      <c r="AP5" s="596" t="s">
        <v>231</v>
      </c>
      <c r="AQ5" s="597"/>
      <c r="AR5" s="597"/>
      <c r="AS5" s="597"/>
      <c r="AT5" s="597"/>
      <c r="AU5" s="597"/>
      <c r="AV5" s="597"/>
      <c r="AW5" s="597"/>
      <c r="AX5" s="597"/>
      <c r="AY5" s="597"/>
      <c r="AZ5" s="597"/>
      <c r="BA5" s="597"/>
      <c r="BB5" s="597"/>
      <c r="BC5" s="597"/>
      <c r="BD5" s="597"/>
      <c r="BE5" s="597"/>
      <c r="BF5" s="598"/>
      <c r="BG5" s="610">
        <v>207056</v>
      </c>
      <c r="BH5" s="611"/>
      <c r="BI5" s="611"/>
      <c r="BJ5" s="611"/>
      <c r="BK5" s="611"/>
      <c r="BL5" s="611"/>
      <c r="BM5" s="611"/>
      <c r="BN5" s="612"/>
      <c r="BO5" s="613">
        <v>99.1</v>
      </c>
      <c r="BP5" s="613"/>
      <c r="BQ5" s="613"/>
      <c r="BR5" s="613"/>
      <c r="BS5" s="614">
        <v>951</v>
      </c>
      <c r="BT5" s="614"/>
      <c r="BU5" s="614"/>
      <c r="BV5" s="614"/>
      <c r="BW5" s="614"/>
      <c r="BX5" s="614"/>
      <c r="BY5" s="614"/>
      <c r="BZ5" s="614"/>
      <c r="CA5" s="614"/>
      <c r="CB5" s="618"/>
      <c r="CD5" s="592" t="s">
        <v>226</v>
      </c>
      <c r="CE5" s="593"/>
      <c r="CF5" s="593"/>
      <c r="CG5" s="593"/>
      <c r="CH5" s="593"/>
      <c r="CI5" s="593"/>
      <c r="CJ5" s="593"/>
      <c r="CK5" s="593"/>
      <c r="CL5" s="593"/>
      <c r="CM5" s="593"/>
      <c r="CN5" s="593"/>
      <c r="CO5" s="593"/>
      <c r="CP5" s="593"/>
      <c r="CQ5" s="594"/>
      <c r="CR5" s="592" t="s">
        <v>232</v>
      </c>
      <c r="CS5" s="593"/>
      <c r="CT5" s="593"/>
      <c r="CU5" s="593"/>
      <c r="CV5" s="593"/>
      <c r="CW5" s="593"/>
      <c r="CX5" s="593"/>
      <c r="CY5" s="594"/>
      <c r="CZ5" s="592" t="s">
        <v>224</v>
      </c>
      <c r="DA5" s="593"/>
      <c r="DB5" s="593"/>
      <c r="DC5" s="594"/>
      <c r="DD5" s="592" t="s">
        <v>233</v>
      </c>
      <c r="DE5" s="593"/>
      <c r="DF5" s="593"/>
      <c r="DG5" s="593"/>
      <c r="DH5" s="593"/>
      <c r="DI5" s="593"/>
      <c r="DJ5" s="593"/>
      <c r="DK5" s="593"/>
      <c r="DL5" s="593"/>
      <c r="DM5" s="593"/>
      <c r="DN5" s="593"/>
      <c r="DO5" s="593"/>
      <c r="DP5" s="594"/>
      <c r="DQ5" s="592" t="s">
        <v>234</v>
      </c>
      <c r="DR5" s="593"/>
      <c r="DS5" s="593"/>
      <c r="DT5" s="593"/>
      <c r="DU5" s="593"/>
      <c r="DV5" s="593"/>
      <c r="DW5" s="593"/>
      <c r="DX5" s="593"/>
      <c r="DY5" s="593"/>
      <c r="DZ5" s="593"/>
      <c r="EA5" s="593"/>
      <c r="EB5" s="593"/>
      <c r="EC5" s="594"/>
    </row>
    <row r="6" spans="2:143" ht="11.25" customHeight="1" x14ac:dyDescent="0.2">
      <c r="B6" s="607" t="s">
        <v>235</v>
      </c>
      <c r="C6" s="608"/>
      <c r="D6" s="608"/>
      <c r="E6" s="608"/>
      <c r="F6" s="608"/>
      <c r="G6" s="608"/>
      <c r="H6" s="608"/>
      <c r="I6" s="608"/>
      <c r="J6" s="608"/>
      <c r="K6" s="608"/>
      <c r="L6" s="608"/>
      <c r="M6" s="608"/>
      <c r="N6" s="608"/>
      <c r="O6" s="608"/>
      <c r="P6" s="608"/>
      <c r="Q6" s="609"/>
      <c r="R6" s="610">
        <v>44281</v>
      </c>
      <c r="S6" s="611"/>
      <c r="T6" s="611"/>
      <c r="U6" s="611"/>
      <c r="V6" s="611"/>
      <c r="W6" s="611"/>
      <c r="X6" s="611"/>
      <c r="Y6" s="612"/>
      <c r="Z6" s="613">
        <v>1.1000000000000001</v>
      </c>
      <c r="AA6" s="613"/>
      <c r="AB6" s="613"/>
      <c r="AC6" s="613"/>
      <c r="AD6" s="614">
        <v>44281</v>
      </c>
      <c r="AE6" s="614"/>
      <c r="AF6" s="614"/>
      <c r="AG6" s="614"/>
      <c r="AH6" s="614"/>
      <c r="AI6" s="614"/>
      <c r="AJ6" s="614"/>
      <c r="AK6" s="614"/>
      <c r="AL6" s="615">
        <v>2.8</v>
      </c>
      <c r="AM6" s="616"/>
      <c r="AN6" s="616"/>
      <c r="AO6" s="617"/>
      <c r="AP6" s="607" t="s">
        <v>236</v>
      </c>
      <c r="AQ6" s="608"/>
      <c r="AR6" s="608"/>
      <c r="AS6" s="608"/>
      <c r="AT6" s="608"/>
      <c r="AU6" s="608"/>
      <c r="AV6" s="608"/>
      <c r="AW6" s="608"/>
      <c r="AX6" s="608"/>
      <c r="AY6" s="608"/>
      <c r="AZ6" s="608"/>
      <c r="BA6" s="608"/>
      <c r="BB6" s="608"/>
      <c r="BC6" s="608"/>
      <c r="BD6" s="608"/>
      <c r="BE6" s="608"/>
      <c r="BF6" s="609"/>
      <c r="BG6" s="610">
        <v>207056</v>
      </c>
      <c r="BH6" s="611"/>
      <c r="BI6" s="611"/>
      <c r="BJ6" s="611"/>
      <c r="BK6" s="611"/>
      <c r="BL6" s="611"/>
      <c r="BM6" s="611"/>
      <c r="BN6" s="612"/>
      <c r="BO6" s="613">
        <v>99.1</v>
      </c>
      <c r="BP6" s="613"/>
      <c r="BQ6" s="613"/>
      <c r="BR6" s="613"/>
      <c r="BS6" s="614">
        <v>951</v>
      </c>
      <c r="BT6" s="614"/>
      <c r="BU6" s="614"/>
      <c r="BV6" s="614"/>
      <c r="BW6" s="614"/>
      <c r="BX6" s="614"/>
      <c r="BY6" s="614"/>
      <c r="BZ6" s="614"/>
      <c r="CA6" s="614"/>
      <c r="CB6" s="618"/>
      <c r="CD6" s="596" t="s">
        <v>237</v>
      </c>
      <c r="CE6" s="597"/>
      <c r="CF6" s="597"/>
      <c r="CG6" s="597"/>
      <c r="CH6" s="597"/>
      <c r="CI6" s="597"/>
      <c r="CJ6" s="597"/>
      <c r="CK6" s="597"/>
      <c r="CL6" s="597"/>
      <c r="CM6" s="597"/>
      <c r="CN6" s="597"/>
      <c r="CO6" s="597"/>
      <c r="CP6" s="597"/>
      <c r="CQ6" s="598"/>
      <c r="CR6" s="610">
        <v>70454</v>
      </c>
      <c r="CS6" s="611"/>
      <c r="CT6" s="611"/>
      <c r="CU6" s="611"/>
      <c r="CV6" s="611"/>
      <c r="CW6" s="611"/>
      <c r="CX6" s="611"/>
      <c r="CY6" s="612"/>
      <c r="CZ6" s="604">
        <v>1.8</v>
      </c>
      <c r="DA6" s="605"/>
      <c r="DB6" s="605"/>
      <c r="DC6" s="621"/>
      <c r="DD6" s="619" t="s">
        <v>130</v>
      </c>
      <c r="DE6" s="611"/>
      <c r="DF6" s="611"/>
      <c r="DG6" s="611"/>
      <c r="DH6" s="611"/>
      <c r="DI6" s="611"/>
      <c r="DJ6" s="611"/>
      <c r="DK6" s="611"/>
      <c r="DL6" s="611"/>
      <c r="DM6" s="611"/>
      <c r="DN6" s="611"/>
      <c r="DO6" s="611"/>
      <c r="DP6" s="612"/>
      <c r="DQ6" s="619">
        <v>70454</v>
      </c>
      <c r="DR6" s="611"/>
      <c r="DS6" s="611"/>
      <c r="DT6" s="611"/>
      <c r="DU6" s="611"/>
      <c r="DV6" s="611"/>
      <c r="DW6" s="611"/>
      <c r="DX6" s="611"/>
      <c r="DY6" s="611"/>
      <c r="DZ6" s="611"/>
      <c r="EA6" s="611"/>
      <c r="EB6" s="611"/>
      <c r="EC6" s="620"/>
    </row>
    <row r="7" spans="2:143" ht="11.25" customHeight="1" x14ac:dyDescent="0.2">
      <c r="B7" s="607" t="s">
        <v>238</v>
      </c>
      <c r="C7" s="608"/>
      <c r="D7" s="608"/>
      <c r="E7" s="608"/>
      <c r="F7" s="608"/>
      <c r="G7" s="608"/>
      <c r="H7" s="608"/>
      <c r="I7" s="608"/>
      <c r="J7" s="608"/>
      <c r="K7" s="608"/>
      <c r="L7" s="608"/>
      <c r="M7" s="608"/>
      <c r="N7" s="608"/>
      <c r="O7" s="608"/>
      <c r="P7" s="608"/>
      <c r="Q7" s="609"/>
      <c r="R7" s="610">
        <v>300</v>
      </c>
      <c r="S7" s="611"/>
      <c r="T7" s="611"/>
      <c r="U7" s="611"/>
      <c r="V7" s="611"/>
      <c r="W7" s="611"/>
      <c r="X7" s="611"/>
      <c r="Y7" s="612"/>
      <c r="Z7" s="613">
        <v>0</v>
      </c>
      <c r="AA7" s="613"/>
      <c r="AB7" s="613"/>
      <c r="AC7" s="613"/>
      <c r="AD7" s="614">
        <v>300</v>
      </c>
      <c r="AE7" s="614"/>
      <c r="AF7" s="614"/>
      <c r="AG7" s="614"/>
      <c r="AH7" s="614"/>
      <c r="AI7" s="614"/>
      <c r="AJ7" s="614"/>
      <c r="AK7" s="614"/>
      <c r="AL7" s="615">
        <v>0</v>
      </c>
      <c r="AM7" s="616"/>
      <c r="AN7" s="616"/>
      <c r="AO7" s="617"/>
      <c r="AP7" s="607" t="s">
        <v>239</v>
      </c>
      <c r="AQ7" s="608"/>
      <c r="AR7" s="608"/>
      <c r="AS7" s="608"/>
      <c r="AT7" s="608"/>
      <c r="AU7" s="608"/>
      <c r="AV7" s="608"/>
      <c r="AW7" s="608"/>
      <c r="AX7" s="608"/>
      <c r="AY7" s="608"/>
      <c r="AZ7" s="608"/>
      <c r="BA7" s="608"/>
      <c r="BB7" s="608"/>
      <c r="BC7" s="608"/>
      <c r="BD7" s="608"/>
      <c r="BE7" s="608"/>
      <c r="BF7" s="609"/>
      <c r="BG7" s="610">
        <v>95520</v>
      </c>
      <c r="BH7" s="611"/>
      <c r="BI7" s="611"/>
      <c r="BJ7" s="611"/>
      <c r="BK7" s="611"/>
      <c r="BL7" s="611"/>
      <c r="BM7" s="611"/>
      <c r="BN7" s="612"/>
      <c r="BO7" s="613">
        <v>45.7</v>
      </c>
      <c r="BP7" s="613"/>
      <c r="BQ7" s="613"/>
      <c r="BR7" s="613"/>
      <c r="BS7" s="614">
        <v>951</v>
      </c>
      <c r="BT7" s="614"/>
      <c r="BU7" s="614"/>
      <c r="BV7" s="614"/>
      <c r="BW7" s="614"/>
      <c r="BX7" s="614"/>
      <c r="BY7" s="614"/>
      <c r="BZ7" s="614"/>
      <c r="CA7" s="614"/>
      <c r="CB7" s="618"/>
      <c r="CD7" s="607" t="s">
        <v>240</v>
      </c>
      <c r="CE7" s="608"/>
      <c r="CF7" s="608"/>
      <c r="CG7" s="608"/>
      <c r="CH7" s="608"/>
      <c r="CI7" s="608"/>
      <c r="CJ7" s="608"/>
      <c r="CK7" s="608"/>
      <c r="CL7" s="608"/>
      <c r="CM7" s="608"/>
      <c r="CN7" s="608"/>
      <c r="CO7" s="608"/>
      <c r="CP7" s="608"/>
      <c r="CQ7" s="609"/>
      <c r="CR7" s="610">
        <v>1354752</v>
      </c>
      <c r="CS7" s="611"/>
      <c r="CT7" s="611"/>
      <c r="CU7" s="611"/>
      <c r="CV7" s="611"/>
      <c r="CW7" s="611"/>
      <c r="CX7" s="611"/>
      <c r="CY7" s="612"/>
      <c r="CZ7" s="613">
        <v>35.1</v>
      </c>
      <c r="DA7" s="613"/>
      <c r="DB7" s="613"/>
      <c r="DC7" s="613"/>
      <c r="DD7" s="619">
        <v>321929</v>
      </c>
      <c r="DE7" s="611"/>
      <c r="DF7" s="611"/>
      <c r="DG7" s="611"/>
      <c r="DH7" s="611"/>
      <c r="DI7" s="611"/>
      <c r="DJ7" s="611"/>
      <c r="DK7" s="611"/>
      <c r="DL7" s="611"/>
      <c r="DM7" s="611"/>
      <c r="DN7" s="611"/>
      <c r="DO7" s="611"/>
      <c r="DP7" s="612"/>
      <c r="DQ7" s="619">
        <v>1114418</v>
      </c>
      <c r="DR7" s="611"/>
      <c r="DS7" s="611"/>
      <c r="DT7" s="611"/>
      <c r="DU7" s="611"/>
      <c r="DV7" s="611"/>
      <c r="DW7" s="611"/>
      <c r="DX7" s="611"/>
      <c r="DY7" s="611"/>
      <c r="DZ7" s="611"/>
      <c r="EA7" s="611"/>
      <c r="EB7" s="611"/>
      <c r="EC7" s="620"/>
    </row>
    <row r="8" spans="2:143" ht="11.25" customHeight="1" x14ac:dyDescent="0.2">
      <c r="B8" s="607" t="s">
        <v>241</v>
      </c>
      <c r="C8" s="608"/>
      <c r="D8" s="608"/>
      <c r="E8" s="608"/>
      <c r="F8" s="608"/>
      <c r="G8" s="608"/>
      <c r="H8" s="608"/>
      <c r="I8" s="608"/>
      <c r="J8" s="608"/>
      <c r="K8" s="608"/>
      <c r="L8" s="608"/>
      <c r="M8" s="608"/>
      <c r="N8" s="608"/>
      <c r="O8" s="608"/>
      <c r="P8" s="608"/>
      <c r="Q8" s="609"/>
      <c r="R8" s="610">
        <v>1610</v>
      </c>
      <c r="S8" s="611"/>
      <c r="T8" s="611"/>
      <c r="U8" s="611"/>
      <c r="V8" s="611"/>
      <c r="W8" s="611"/>
      <c r="X8" s="611"/>
      <c r="Y8" s="612"/>
      <c r="Z8" s="613">
        <v>0</v>
      </c>
      <c r="AA8" s="613"/>
      <c r="AB8" s="613"/>
      <c r="AC8" s="613"/>
      <c r="AD8" s="614">
        <v>1610</v>
      </c>
      <c r="AE8" s="614"/>
      <c r="AF8" s="614"/>
      <c r="AG8" s="614"/>
      <c r="AH8" s="614"/>
      <c r="AI8" s="614"/>
      <c r="AJ8" s="614"/>
      <c r="AK8" s="614"/>
      <c r="AL8" s="615">
        <v>0.1</v>
      </c>
      <c r="AM8" s="616"/>
      <c r="AN8" s="616"/>
      <c r="AO8" s="617"/>
      <c r="AP8" s="607" t="s">
        <v>242</v>
      </c>
      <c r="AQ8" s="608"/>
      <c r="AR8" s="608"/>
      <c r="AS8" s="608"/>
      <c r="AT8" s="608"/>
      <c r="AU8" s="608"/>
      <c r="AV8" s="608"/>
      <c r="AW8" s="608"/>
      <c r="AX8" s="608"/>
      <c r="AY8" s="608"/>
      <c r="AZ8" s="608"/>
      <c r="BA8" s="608"/>
      <c r="BB8" s="608"/>
      <c r="BC8" s="608"/>
      <c r="BD8" s="608"/>
      <c r="BE8" s="608"/>
      <c r="BF8" s="609"/>
      <c r="BG8" s="610">
        <v>3094</v>
      </c>
      <c r="BH8" s="611"/>
      <c r="BI8" s="611"/>
      <c r="BJ8" s="611"/>
      <c r="BK8" s="611"/>
      <c r="BL8" s="611"/>
      <c r="BM8" s="611"/>
      <c r="BN8" s="612"/>
      <c r="BO8" s="613">
        <v>1.5</v>
      </c>
      <c r="BP8" s="613"/>
      <c r="BQ8" s="613"/>
      <c r="BR8" s="613"/>
      <c r="BS8" s="614" t="s">
        <v>243</v>
      </c>
      <c r="BT8" s="614"/>
      <c r="BU8" s="614"/>
      <c r="BV8" s="614"/>
      <c r="BW8" s="614"/>
      <c r="BX8" s="614"/>
      <c r="BY8" s="614"/>
      <c r="BZ8" s="614"/>
      <c r="CA8" s="614"/>
      <c r="CB8" s="618"/>
      <c r="CD8" s="607" t="s">
        <v>244</v>
      </c>
      <c r="CE8" s="608"/>
      <c r="CF8" s="608"/>
      <c r="CG8" s="608"/>
      <c r="CH8" s="608"/>
      <c r="CI8" s="608"/>
      <c r="CJ8" s="608"/>
      <c r="CK8" s="608"/>
      <c r="CL8" s="608"/>
      <c r="CM8" s="608"/>
      <c r="CN8" s="608"/>
      <c r="CO8" s="608"/>
      <c r="CP8" s="608"/>
      <c r="CQ8" s="609"/>
      <c r="CR8" s="610">
        <v>656110</v>
      </c>
      <c r="CS8" s="611"/>
      <c r="CT8" s="611"/>
      <c r="CU8" s="611"/>
      <c r="CV8" s="611"/>
      <c r="CW8" s="611"/>
      <c r="CX8" s="611"/>
      <c r="CY8" s="612"/>
      <c r="CZ8" s="613">
        <v>17</v>
      </c>
      <c r="DA8" s="613"/>
      <c r="DB8" s="613"/>
      <c r="DC8" s="613"/>
      <c r="DD8" s="619">
        <v>2508</v>
      </c>
      <c r="DE8" s="611"/>
      <c r="DF8" s="611"/>
      <c r="DG8" s="611"/>
      <c r="DH8" s="611"/>
      <c r="DI8" s="611"/>
      <c r="DJ8" s="611"/>
      <c r="DK8" s="611"/>
      <c r="DL8" s="611"/>
      <c r="DM8" s="611"/>
      <c r="DN8" s="611"/>
      <c r="DO8" s="611"/>
      <c r="DP8" s="612"/>
      <c r="DQ8" s="619">
        <v>212857</v>
      </c>
      <c r="DR8" s="611"/>
      <c r="DS8" s="611"/>
      <c r="DT8" s="611"/>
      <c r="DU8" s="611"/>
      <c r="DV8" s="611"/>
      <c r="DW8" s="611"/>
      <c r="DX8" s="611"/>
      <c r="DY8" s="611"/>
      <c r="DZ8" s="611"/>
      <c r="EA8" s="611"/>
      <c r="EB8" s="611"/>
      <c r="EC8" s="620"/>
    </row>
    <row r="9" spans="2:143" ht="11.25" customHeight="1" x14ac:dyDescent="0.2">
      <c r="B9" s="607" t="s">
        <v>245</v>
      </c>
      <c r="C9" s="608"/>
      <c r="D9" s="608"/>
      <c r="E9" s="608"/>
      <c r="F9" s="608"/>
      <c r="G9" s="608"/>
      <c r="H9" s="608"/>
      <c r="I9" s="608"/>
      <c r="J9" s="608"/>
      <c r="K9" s="608"/>
      <c r="L9" s="608"/>
      <c r="M9" s="608"/>
      <c r="N9" s="608"/>
      <c r="O9" s="608"/>
      <c r="P9" s="608"/>
      <c r="Q9" s="609"/>
      <c r="R9" s="610">
        <v>1242</v>
      </c>
      <c r="S9" s="611"/>
      <c r="T9" s="611"/>
      <c r="U9" s="611"/>
      <c r="V9" s="611"/>
      <c r="W9" s="611"/>
      <c r="X9" s="611"/>
      <c r="Y9" s="612"/>
      <c r="Z9" s="613">
        <v>0</v>
      </c>
      <c r="AA9" s="613"/>
      <c r="AB9" s="613"/>
      <c r="AC9" s="613"/>
      <c r="AD9" s="614">
        <v>1242</v>
      </c>
      <c r="AE9" s="614"/>
      <c r="AF9" s="614"/>
      <c r="AG9" s="614"/>
      <c r="AH9" s="614"/>
      <c r="AI9" s="614"/>
      <c r="AJ9" s="614"/>
      <c r="AK9" s="614"/>
      <c r="AL9" s="615">
        <v>0.1</v>
      </c>
      <c r="AM9" s="616"/>
      <c r="AN9" s="616"/>
      <c r="AO9" s="617"/>
      <c r="AP9" s="607" t="s">
        <v>246</v>
      </c>
      <c r="AQ9" s="608"/>
      <c r="AR9" s="608"/>
      <c r="AS9" s="608"/>
      <c r="AT9" s="608"/>
      <c r="AU9" s="608"/>
      <c r="AV9" s="608"/>
      <c r="AW9" s="608"/>
      <c r="AX9" s="608"/>
      <c r="AY9" s="608"/>
      <c r="AZ9" s="608"/>
      <c r="BA9" s="608"/>
      <c r="BB9" s="608"/>
      <c r="BC9" s="608"/>
      <c r="BD9" s="608"/>
      <c r="BE9" s="608"/>
      <c r="BF9" s="609"/>
      <c r="BG9" s="610">
        <v>83088</v>
      </c>
      <c r="BH9" s="611"/>
      <c r="BI9" s="611"/>
      <c r="BJ9" s="611"/>
      <c r="BK9" s="611"/>
      <c r="BL9" s="611"/>
      <c r="BM9" s="611"/>
      <c r="BN9" s="612"/>
      <c r="BO9" s="613">
        <v>39.799999999999997</v>
      </c>
      <c r="BP9" s="613"/>
      <c r="BQ9" s="613"/>
      <c r="BR9" s="613"/>
      <c r="BS9" s="614" t="s">
        <v>130</v>
      </c>
      <c r="BT9" s="614"/>
      <c r="BU9" s="614"/>
      <c r="BV9" s="614"/>
      <c r="BW9" s="614"/>
      <c r="BX9" s="614"/>
      <c r="BY9" s="614"/>
      <c r="BZ9" s="614"/>
      <c r="CA9" s="614"/>
      <c r="CB9" s="618"/>
      <c r="CD9" s="607" t="s">
        <v>247</v>
      </c>
      <c r="CE9" s="608"/>
      <c r="CF9" s="608"/>
      <c r="CG9" s="608"/>
      <c r="CH9" s="608"/>
      <c r="CI9" s="608"/>
      <c r="CJ9" s="608"/>
      <c r="CK9" s="608"/>
      <c r="CL9" s="608"/>
      <c r="CM9" s="608"/>
      <c r="CN9" s="608"/>
      <c r="CO9" s="608"/>
      <c r="CP9" s="608"/>
      <c r="CQ9" s="609"/>
      <c r="CR9" s="610">
        <v>307233</v>
      </c>
      <c r="CS9" s="611"/>
      <c r="CT9" s="611"/>
      <c r="CU9" s="611"/>
      <c r="CV9" s="611"/>
      <c r="CW9" s="611"/>
      <c r="CX9" s="611"/>
      <c r="CY9" s="612"/>
      <c r="CZ9" s="613">
        <v>7.9</v>
      </c>
      <c r="DA9" s="613"/>
      <c r="DB9" s="613"/>
      <c r="DC9" s="613"/>
      <c r="DD9" s="619" t="s">
        <v>130</v>
      </c>
      <c r="DE9" s="611"/>
      <c r="DF9" s="611"/>
      <c r="DG9" s="611"/>
      <c r="DH9" s="611"/>
      <c r="DI9" s="611"/>
      <c r="DJ9" s="611"/>
      <c r="DK9" s="611"/>
      <c r="DL9" s="611"/>
      <c r="DM9" s="611"/>
      <c r="DN9" s="611"/>
      <c r="DO9" s="611"/>
      <c r="DP9" s="612"/>
      <c r="DQ9" s="619">
        <v>75558</v>
      </c>
      <c r="DR9" s="611"/>
      <c r="DS9" s="611"/>
      <c r="DT9" s="611"/>
      <c r="DU9" s="611"/>
      <c r="DV9" s="611"/>
      <c r="DW9" s="611"/>
      <c r="DX9" s="611"/>
      <c r="DY9" s="611"/>
      <c r="DZ9" s="611"/>
      <c r="EA9" s="611"/>
      <c r="EB9" s="611"/>
      <c r="EC9" s="620"/>
    </row>
    <row r="10" spans="2:143" ht="11.25" customHeight="1" x14ac:dyDescent="0.2">
      <c r="B10" s="607" t="s">
        <v>248</v>
      </c>
      <c r="C10" s="608"/>
      <c r="D10" s="608"/>
      <c r="E10" s="608"/>
      <c r="F10" s="608"/>
      <c r="G10" s="608"/>
      <c r="H10" s="608"/>
      <c r="I10" s="608"/>
      <c r="J10" s="608"/>
      <c r="K10" s="608"/>
      <c r="L10" s="608"/>
      <c r="M10" s="608"/>
      <c r="N10" s="608"/>
      <c r="O10" s="608"/>
      <c r="P10" s="608"/>
      <c r="Q10" s="609"/>
      <c r="R10" s="610" t="s">
        <v>141</v>
      </c>
      <c r="S10" s="611"/>
      <c r="T10" s="611"/>
      <c r="U10" s="611"/>
      <c r="V10" s="611"/>
      <c r="W10" s="611"/>
      <c r="X10" s="611"/>
      <c r="Y10" s="612"/>
      <c r="Z10" s="613" t="s">
        <v>130</v>
      </c>
      <c r="AA10" s="613"/>
      <c r="AB10" s="613"/>
      <c r="AC10" s="613"/>
      <c r="AD10" s="614" t="s">
        <v>243</v>
      </c>
      <c r="AE10" s="614"/>
      <c r="AF10" s="614"/>
      <c r="AG10" s="614"/>
      <c r="AH10" s="614"/>
      <c r="AI10" s="614"/>
      <c r="AJ10" s="614"/>
      <c r="AK10" s="614"/>
      <c r="AL10" s="615" t="s">
        <v>130</v>
      </c>
      <c r="AM10" s="616"/>
      <c r="AN10" s="616"/>
      <c r="AO10" s="617"/>
      <c r="AP10" s="607" t="s">
        <v>249</v>
      </c>
      <c r="AQ10" s="608"/>
      <c r="AR10" s="608"/>
      <c r="AS10" s="608"/>
      <c r="AT10" s="608"/>
      <c r="AU10" s="608"/>
      <c r="AV10" s="608"/>
      <c r="AW10" s="608"/>
      <c r="AX10" s="608"/>
      <c r="AY10" s="608"/>
      <c r="AZ10" s="608"/>
      <c r="BA10" s="608"/>
      <c r="BB10" s="608"/>
      <c r="BC10" s="608"/>
      <c r="BD10" s="608"/>
      <c r="BE10" s="608"/>
      <c r="BF10" s="609"/>
      <c r="BG10" s="610">
        <v>6010</v>
      </c>
      <c r="BH10" s="611"/>
      <c r="BI10" s="611"/>
      <c r="BJ10" s="611"/>
      <c r="BK10" s="611"/>
      <c r="BL10" s="611"/>
      <c r="BM10" s="611"/>
      <c r="BN10" s="612"/>
      <c r="BO10" s="613">
        <v>2.9</v>
      </c>
      <c r="BP10" s="613"/>
      <c r="BQ10" s="613"/>
      <c r="BR10" s="613"/>
      <c r="BS10" s="614" t="s">
        <v>130</v>
      </c>
      <c r="BT10" s="614"/>
      <c r="BU10" s="614"/>
      <c r="BV10" s="614"/>
      <c r="BW10" s="614"/>
      <c r="BX10" s="614"/>
      <c r="BY10" s="614"/>
      <c r="BZ10" s="614"/>
      <c r="CA10" s="614"/>
      <c r="CB10" s="618"/>
      <c r="CD10" s="607" t="s">
        <v>250</v>
      </c>
      <c r="CE10" s="608"/>
      <c r="CF10" s="608"/>
      <c r="CG10" s="608"/>
      <c r="CH10" s="608"/>
      <c r="CI10" s="608"/>
      <c r="CJ10" s="608"/>
      <c r="CK10" s="608"/>
      <c r="CL10" s="608"/>
      <c r="CM10" s="608"/>
      <c r="CN10" s="608"/>
      <c r="CO10" s="608"/>
      <c r="CP10" s="608"/>
      <c r="CQ10" s="609"/>
      <c r="CR10" s="610">
        <v>77017</v>
      </c>
      <c r="CS10" s="611"/>
      <c r="CT10" s="611"/>
      <c r="CU10" s="611"/>
      <c r="CV10" s="611"/>
      <c r="CW10" s="611"/>
      <c r="CX10" s="611"/>
      <c r="CY10" s="612"/>
      <c r="CZ10" s="613">
        <v>2</v>
      </c>
      <c r="DA10" s="613"/>
      <c r="DB10" s="613"/>
      <c r="DC10" s="613"/>
      <c r="DD10" s="619" t="s">
        <v>141</v>
      </c>
      <c r="DE10" s="611"/>
      <c r="DF10" s="611"/>
      <c r="DG10" s="611"/>
      <c r="DH10" s="611"/>
      <c r="DI10" s="611"/>
      <c r="DJ10" s="611"/>
      <c r="DK10" s="611"/>
      <c r="DL10" s="611"/>
      <c r="DM10" s="611"/>
      <c r="DN10" s="611"/>
      <c r="DO10" s="611"/>
      <c r="DP10" s="612"/>
      <c r="DQ10" s="619">
        <v>42852</v>
      </c>
      <c r="DR10" s="611"/>
      <c r="DS10" s="611"/>
      <c r="DT10" s="611"/>
      <c r="DU10" s="611"/>
      <c r="DV10" s="611"/>
      <c r="DW10" s="611"/>
      <c r="DX10" s="611"/>
      <c r="DY10" s="611"/>
      <c r="DZ10" s="611"/>
      <c r="EA10" s="611"/>
      <c r="EB10" s="611"/>
      <c r="EC10" s="620"/>
    </row>
    <row r="11" spans="2:143" ht="11.25" customHeight="1" x14ac:dyDescent="0.2">
      <c r="B11" s="607" t="s">
        <v>251</v>
      </c>
      <c r="C11" s="608"/>
      <c r="D11" s="608"/>
      <c r="E11" s="608"/>
      <c r="F11" s="608"/>
      <c r="G11" s="608"/>
      <c r="H11" s="608"/>
      <c r="I11" s="608"/>
      <c r="J11" s="608"/>
      <c r="K11" s="608"/>
      <c r="L11" s="608"/>
      <c r="M11" s="608"/>
      <c r="N11" s="608"/>
      <c r="O11" s="608"/>
      <c r="P11" s="608"/>
      <c r="Q11" s="609"/>
      <c r="R11" s="610">
        <v>49700</v>
      </c>
      <c r="S11" s="611"/>
      <c r="T11" s="611"/>
      <c r="U11" s="611"/>
      <c r="V11" s="611"/>
      <c r="W11" s="611"/>
      <c r="X11" s="611"/>
      <c r="Y11" s="612"/>
      <c r="Z11" s="615">
        <v>1.2</v>
      </c>
      <c r="AA11" s="616"/>
      <c r="AB11" s="616"/>
      <c r="AC11" s="622"/>
      <c r="AD11" s="619">
        <v>49700</v>
      </c>
      <c r="AE11" s="611"/>
      <c r="AF11" s="611"/>
      <c r="AG11" s="611"/>
      <c r="AH11" s="611"/>
      <c r="AI11" s="611"/>
      <c r="AJ11" s="611"/>
      <c r="AK11" s="612"/>
      <c r="AL11" s="615">
        <v>3.1</v>
      </c>
      <c r="AM11" s="616"/>
      <c r="AN11" s="616"/>
      <c r="AO11" s="617"/>
      <c r="AP11" s="607" t="s">
        <v>252</v>
      </c>
      <c r="AQ11" s="608"/>
      <c r="AR11" s="608"/>
      <c r="AS11" s="608"/>
      <c r="AT11" s="608"/>
      <c r="AU11" s="608"/>
      <c r="AV11" s="608"/>
      <c r="AW11" s="608"/>
      <c r="AX11" s="608"/>
      <c r="AY11" s="608"/>
      <c r="AZ11" s="608"/>
      <c r="BA11" s="608"/>
      <c r="BB11" s="608"/>
      <c r="BC11" s="608"/>
      <c r="BD11" s="608"/>
      <c r="BE11" s="608"/>
      <c r="BF11" s="609"/>
      <c r="BG11" s="610">
        <v>3328</v>
      </c>
      <c r="BH11" s="611"/>
      <c r="BI11" s="611"/>
      <c r="BJ11" s="611"/>
      <c r="BK11" s="611"/>
      <c r="BL11" s="611"/>
      <c r="BM11" s="611"/>
      <c r="BN11" s="612"/>
      <c r="BO11" s="613">
        <v>1.6</v>
      </c>
      <c r="BP11" s="613"/>
      <c r="BQ11" s="613"/>
      <c r="BR11" s="613"/>
      <c r="BS11" s="614">
        <v>951</v>
      </c>
      <c r="BT11" s="614"/>
      <c r="BU11" s="614"/>
      <c r="BV11" s="614"/>
      <c r="BW11" s="614"/>
      <c r="BX11" s="614"/>
      <c r="BY11" s="614"/>
      <c r="BZ11" s="614"/>
      <c r="CA11" s="614"/>
      <c r="CB11" s="618"/>
      <c r="CD11" s="607" t="s">
        <v>253</v>
      </c>
      <c r="CE11" s="608"/>
      <c r="CF11" s="608"/>
      <c r="CG11" s="608"/>
      <c r="CH11" s="608"/>
      <c r="CI11" s="608"/>
      <c r="CJ11" s="608"/>
      <c r="CK11" s="608"/>
      <c r="CL11" s="608"/>
      <c r="CM11" s="608"/>
      <c r="CN11" s="608"/>
      <c r="CO11" s="608"/>
      <c r="CP11" s="608"/>
      <c r="CQ11" s="609"/>
      <c r="CR11" s="610">
        <v>480179</v>
      </c>
      <c r="CS11" s="611"/>
      <c r="CT11" s="611"/>
      <c r="CU11" s="611"/>
      <c r="CV11" s="611"/>
      <c r="CW11" s="611"/>
      <c r="CX11" s="611"/>
      <c r="CY11" s="612"/>
      <c r="CZ11" s="613">
        <v>12.4</v>
      </c>
      <c r="DA11" s="613"/>
      <c r="DB11" s="613"/>
      <c r="DC11" s="613"/>
      <c r="DD11" s="619">
        <v>174067</v>
      </c>
      <c r="DE11" s="611"/>
      <c r="DF11" s="611"/>
      <c r="DG11" s="611"/>
      <c r="DH11" s="611"/>
      <c r="DI11" s="611"/>
      <c r="DJ11" s="611"/>
      <c r="DK11" s="611"/>
      <c r="DL11" s="611"/>
      <c r="DM11" s="611"/>
      <c r="DN11" s="611"/>
      <c r="DO11" s="611"/>
      <c r="DP11" s="612"/>
      <c r="DQ11" s="619">
        <v>100046</v>
      </c>
      <c r="DR11" s="611"/>
      <c r="DS11" s="611"/>
      <c r="DT11" s="611"/>
      <c r="DU11" s="611"/>
      <c r="DV11" s="611"/>
      <c r="DW11" s="611"/>
      <c r="DX11" s="611"/>
      <c r="DY11" s="611"/>
      <c r="DZ11" s="611"/>
      <c r="EA11" s="611"/>
      <c r="EB11" s="611"/>
      <c r="EC11" s="620"/>
    </row>
    <row r="12" spans="2:143" ht="11.25" customHeight="1" x14ac:dyDescent="0.2">
      <c r="B12" s="607" t="s">
        <v>254</v>
      </c>
      <c r="C12" s="608"/>
      <c r="D12" s="608"/>
      <c r="E12" s="608"/>
      <c r="F12" s="608"/>
      <c r="G12" s="608"/>
      <c r="H12" s="608"/>
      <c r="I12" s="608"/>
      <c r="J12" s="608"/>
      <c r="K12" s="608"/>
      <c r="L12" s="608"/>
      <c r="M12" s="608"/>
      <c r="N12" s="608"/>
      <c r="O12" s="608"/>
      <c r="P12" s="608"/>
      <c r="Q12" s="609"/>
      <c r="R12" s="610" t="s">
        <v>243</v>
      </c>
      <c r="S12" s="611"/>
      <c r="T12" s="611"/>
      <c r="U12" s="611"/>
      <c r="V12" s="611"/>
      <c r="W12" s="611"/>
      <c r="X12" s="611"/>
      <c r="Y12" s="612"/>
      <c r="Z12" s="613" t="s">
        <v>130</v>
      </c>
      <c r="AA12" s="613"/>
      <c r="AB12" s="613"/>
      <c r="AC12" s="613"/>
      <c r="AD12" s="614" t="s">
        <v>141</v>
      </c>
      <c r="AE12" s="614"/>
      <c r="AF12" s="614"/>
      <c r="AG12" s="614"/>
      <c r="AH12" s="614"/>
      <c r="AI12" s="614"/>
      <c r="AJ12" s="614"/>
      <c r="AK12" s="614"/>
      <c r="AL12" s="615" t="s">
        <v>141</v>
      </c>
      <c r="AM12" s="616"/>
      <c r="AN12" s="616"/>
      <c r="AO12" s="617"/>
      <c r="AP12" s="607" t="s">
        <v>255</v>
      </c>
      <c r="AQ12" s="608"/>
      <c r="AR12" s="608"/>
      <c r="AS12" s="608"/>
      <c r="AT12" s="608"/>
      <c r="AU12" s="608"/>
      <c r="AV12" s="608"/>
      <c r="AW12" s="608"/>
      <c r="AX12" s="608"/>
      <c r="AY12" s="608"/>
      <c r="AZ12" s="608"/>
      <c r="BA12" s="608"/>
      <c r="BB12" s="608"/>
      <c r="BC12" s="608"/>
      <c r="BD12" s="608"/>
      <c r="BE12" s="608"/>
      <c r="BF12" s="609"/>
      <c r="BG12" s="610">
        <v>98489</v>
      </c>
      <c r="BH12" s="611"/>
      <c r="BI12" s="611"/>
      <c r="BJ12" s="611"/>
      <c r="BK12" s="611"/>
      <c r="BL12" s="611"/>
      <c r="BM12" s="611"/>
      <c r="BN12" s="612"/>
      <c r="BO12" s="613">
        <v>47.1</v>
      </c>
      <c r="BP12" s="613"/>
      <c r="BQ12" s="613"/>
      <c r="BR12" s="613"/>
      <c r="BS12" s="614" t="s">
        <v>130</v>
      </c>
      <c r="BT12" s="614"/>
      <c r="BU12" s="614"/>
      <c r="BV12" s="614"/>
      <c r="BW12" s="614"/>
      <c r="BX12" s="614"/>
      <c r="BY12" s="614"/>
      <c r="BZ12" s="614"/>
      <c r="CA12" s="614"/>
      <c r="CB12" s="618"/>
      <c r="CD12" s="607" t="s">
        <v>256</v>
      </c>
      <c r="CE12" s="608"/>
      <c r="CF12" s="608"/>
      <c r="CG12" s="608"/>
      <c r="CH12" s="608"/>
      <c r="CI12" s="608"/>
      <c r="CJ12" s="608"/>
      <c r="CK12" s="608"/>
      <c r="CL12" s="608"/>
      <c r="CM12" s="608"/>
      <c r="CN12" s="608"/>
      <c r="CO12" s="608"/>
      <c r="CP12" s="608"/>
      <c r="CQ12" s="609"/>
      <c r="CR12" s="610">
        <v>89781</v>
      </c>
      <c r="CS12" s="611"/>
      <c r="CT12" s="611"/>
      <c r="CU12" s="611"/>
      <c r="CV12" s="611"/>
      <c r="CW12" s="611"/>
      <c r="CX12" s="611"/>
      <c r="CY12" s="612"/>
      <c r="CZ12" s="613">
        <v>2.2999999999999998</v>
      </c>
      <c r="DA12" s="613"/>
      <c r="DB12" s="613"/>
      <c r="DC12" s="613"/>
      <c r="DD12" s="619">
        <v>28759</v>
      </c>
      <c r="DE12" s="611"/>
      <c r="DF12" s="611"/>
      <c r="DG12" s="611"/>
      <c r="DH12" s="611"/>
      <c r="DI12" s="611"/>
      <c r="DJ12" s="611"/>
      <c r="DK12" s="611"/>
      <c r="DL12" s="611"/>
      <c r="DM12" s="611"/>
      <c r="DN12" s="611"/>
      <c r="DO12" s="611"/>
      <c r="DP12" s="612"/>
      <c r="DQ12" s="619">
        <v>43113</v>
      </c>
      <c r="DR12" s="611"/>
      <c r="DS12" s="611"/>
      <c r="DT12" s="611"/>
      <c r="DU12" s="611"/>
      <c r="DV12" s="611"/>
      <c r="DW12" s="611"/>
      <c r="DX12" s="611"/>
      <c r="DY12" s="611"/>
      <c r="DZ12" s="611"/>
      <c r="EA12" s="611"/>
      <c r="EB12" s="611"/>
      <c r="EC12" s="620"/>
    </row>
    <row r="13" spans="2:143" ht="11.25" customHeight="1" x14ac:dyDescent="0.2">
      <c r="B13" s="607" t="s">
        <v>257</v>
      </c>
      <c r="C13" s="608"/>
      <c r="D13" s="608"/>
      <c r="E13" s="608"/>
      <c r="F13" s="608"/>
      <c r="G13" s="608"/>
      <c r="H13" s="608"/>
      <c r="I13" s="608"/>
      <c r="J13" s="608"/>
      <c r="K13" s="608"/>
      <c r="L13" s="608"/>
      <c r="M13" s="608"/>
      <c r="N13" s="608"/>
      <c r="O13" s="608"/>
      <c r="P13" s="608"/>
      <c r="Q13" s="609"/>
      <c r="R13" s="610" t="s">
        <v>141</v>
      </c>
      <c r="S13" s="611"/>
      <c r="T13" s="611"/>
      <c r="U13" s="611"/>
      <c r="V13" s="611"/>
      <c r="W13" s="611"/>
      <c r="X13" s="611"/>
      <c r="Y13" s="612"/>
      <c r="Z13" s="613" t="s">
        <v>243</v>
      </c>
      <c r="AA13" s="613"/>
      <c r="AB13" s="613"/>
      <c r="AC13" s="613"/>
      <c r="AD13" s="614" t="s">
        <v>130</v>
      </c>
      <c r="AE13" s="614"/>
      <c r="AF13" s="614"/>
      <c r="AG13" s="614"/>
      <c r="AH13" s="614"/>
      <c r="AI13" s="614"/>
      <c r="AJ13" s="614"/>
      <c r="AK13" s="614"/>
      <c r="AL13" s="615" t="s">
        <v>141</v>
      </c>
      <c r="AM13" s="616"/>
      <c r="AN13" s="616"/>
      <c r="AO13" s="617"/>
      <c r="AP13" s="607" t="s">
        <v>258</v>
      </c>
      <c r="AQ13" s="608"/>
      <c r="AR13" s="608"/>
      <c r="AS13" s="608"/>
      <c r="AT13" s="608"/>
      <c r="AU13" s="608"/>
      <c r="AV13" s="608"/>
      <c r="AW13" s="608"/>
      <c r="AX13" s="608"/>
      <c r="AY13" s="608"/>
      <c r="AZ13" s="608"/>
      <c r="BA13" s="608"/>
      <c r="BB13" s="608"/>
      <c r="BC13" s="608"/>
      <c r="BD13" s="608"/>
      <c r="BE13" s="608"/>
      <c r="BF13" s="609"/>
      <c r="BG13" s="610">
        <v>98488</v>
      </c>
      <c r="BH13" s="611"/>
      <c r="BI13" s="611"/>
      <c r="BJ13" s="611"/>
      <c r="BK13" s="611"/>
      <c r="BL13" s="611"/>
      <c r="BM13" s="611"/>
      <c r="BN13" s="612"/>
      <c r="BO13" s="613">
        <v>47.1</v>
      </c>
      <c r="BP13" s="613"/>
      <c r="BQ13" s="613"/>
      <c r="BR13" s="613"/>
      <c r="BS13" s="614" t="s">
        <v>243</v>
      </c>
      <c r="BT13" s="614"/>
      <c r="BU13" s="614"/>
      <c r="BV13" s="614"/>
      <c r="BW13" s="614"/>
      <c r="BX13" s="614"/>
      <c r="BY13" s="614"/>
      <c r="BZ13" s="614"/>
      <c r="CA13" s="614"/>
      <c r="CB13" s="618"/>
      <c r="CD13" s="607" t="s">
        <v>259</v>
      </c>
      <c r="CE13" s="608"/>
      <c r="CF13" s="608"/>
      <c r="CG13" s="608"/>
      <c r="CH13" s="608"/>
      <c r="CI13" s="608"/>
      <c r="CJ13" s="608"/>
      <c r="CK13" s="608"/>
      <c r="CL13" s="608"/>
      <c r="CM13" s="608"/>
      <c r="CN13" s="608"/>
      <c r="CO13" s="608"/>
      <c r="CP13" s="608"/>
      <c r="CQ13" s="609"/>
      <c r="CR13" s="610">
        <v>343306</v>
      </c>
      <c r="CS13" s="611"/>
      <c r="CT13" s="611"/>
      <c r="CU13" s="611"/>
      <c r="CV13" s="611"/>
      <c r="CW13" s="611"/>
      <c r="CX13" s="611"/>
      <c r="CY13" s="612"/>
      <c r="CZ13" s="613">
        <v>8.9</v>
      </c>
      <c r="DA13" s="613"/>
      <c r="DB13" s="613"/>
      <c r="DC13" s="613"/>
      <c r="DD13" s="619">
        <v>73659</v>
      </c>
      <c r="DE13" s="611"/>
      <c r="DF13" s="611"/>
      <c r="DG13" s="611"/>
      <c r="DH13" s="611"/>
      <c r="DI13" s="611"/>
      <c r="DJ13" s="611"/>
      <c r="DK13" s="611"/>
      <c r="DL13" s="611"/>
      <c r="DM13" s="611"/>
      <c r="DN13" s="611"/>
      <c r="DO13" s="611"/>
      <c r="DP13" s="612"/>
      <c r="DQ13" s="619">
        <v>86205</v>
      </c>
      <c r="DR13" s="611"/>
      <c r="DS13" s="611"/>
      <c r="DT13" s="611"/>
      <c r="DU13" s="611"/>
      <c r="DV13" s="611"/>
      <c r="DW13" s="611"/>
      <c r="DX13" s="611"/>
      <c r="DY13" s="611"/>
      <c r="DZ13" s="611"/>
      <c r="EA13" s="611"/>
      <c r="EB13" s="611"/>
      <c r="EC13" s="620"/>
    </row>
    <row r="14" spans="2:143" ht="11.25" customHeight="1" x14ac:dyDescent="0.2">
      <c r="B14" s="607" t="s">
        <v>260</v>
      </c>
      <c r="C14" s="608"/>
      <c r="D14" s="608"/>
      <c r="E14" s="608"/>
      <c r="F14" s="608"/>
      <c r="G14" s="608"/>
      <c r="H14" s="608"/>
      <c r="I14" s="608"/>
      <c r="J14" s="608"/>
      <c r="K14" s="608"/>
      <c r="L14" s="608"/>
      <c r="M14" s="608"/>
      <c r="N14" s="608"/>
      <c r="O14" s="608"/>
      <c r="P14" s="608"/>
      <c r="Q14" s="609"/>
      <c r="R14" s="610" t="s">
        <v>130</v>
      </c>
      <c r="S14" s="611"/>
      <c r="T14" s="611"/>
      <c r="U14" s="611"/>
      <c r="V14" s="611"/>
      <c r="W14" s="611"/>
      <c r="X14" s="611"/>
      <c r="Y14" s="612"/>
      <c r="Z14" s="613" t="s">
        <v>130</v>
      </c>
      <c r="AA14" s="613"/>
      <c r="AB14" s="613"/>
      <c r="AC14" s="613"/>
      <c r="AD14" s="614" t="s">
        <v>130</v>
      </c>
      <c r="AE14" s="614"/>
      <c r="AF14" s="614"/>
      <c r="AG14" s="614"/>
      <c r="AH14" s="614"/>
      <c r="AI14" s="614"/>
      <c r="AJ14" s="614"/>
      <c r="AK14" s="614"/>
      <c r="AL14" s="615" t="s">
        <v>141</v>
      </c>
      <c r="AM14" s="616"/>
      <c r="AN14" s="616"/>
      <c r="AO14" s="617"/>
      <c r="AP14" s="607" t="s">
        <v>261</v>
      </c>
      <c r="AQ14" s="608"/>
      <c r="AR14" s="608"/>
      <c r="AS14" s="608"/>
      <c r="AT14" s="608"/>
      <c r="AU14" s="608"/>
      <c r="AV14" s="608"/>
      <c r="AW14" s="608"/>
      <c r="AX14" s="608"/>
      <c r="AY14" s="608"/>
      <c r="AZ14" s="608"/>
      <c r="BA14" s="608"/>
      <c r="BB14" s="608"/>
      <c r="BC14" s="608"/>
      <c r="BD14" s="608"/>
      <c r="BE14" s="608"/>
      <c r="BF14" s="609"/>
      <c r="BG14" s="610">
        <v>9696</v>
      </c>
      <c r="BH14" s="611"/>
      <c r="BI14" s="611"/>
      <c r="BJ14" s="611"/>
      <c r="BK14" s="611"/>
      <c r="BL14" s="611"/>
      <c r="BM14" s="611"/>
      <c r="BN14" s="612"/>
      <c r="BO14" s="613">
        <v>4.5999999999999996</v>
      </c>
      <c r="BP14" s="613"/>
      <c r="BQ14" s="613"/>
      <c r="BR14" s="613"/>
      <c r="BS14" s="614" t="s">
        <v>130</v>
      </c>
      <c r="BT14" s="614"/>
      <c r="BU14" s="614"/>
      <c r="BV14" s="614"/>
      <c r="BW14" s="614"/>
      <c r="BX14" s="614"/>
      <c r="BY14" s="614"/>
      <c r="BZ14" s="614"/>
      <c r="CA14" s="614"/>
      <c r="CB14" s="618"/>
      <c r="CD14" s="607" t="s">
        <v>262</v>
      </c>
      <c r="CE14" s="608"/>
      <c r="CF14" s="608"/>
      <c r="CG14" s="608"/>
      <c r="CH14" s="608"/>
      <c r="CI14" s="608"/>
      <c r="CJ14" s="608"/>
      <c r="CK14" s="608"/>
      <c r="CL14" s="608"/>
      <c r="CM14" s="608"/>
      <c r="CN14" s="608"/>
      <c r="CO14" s="608"/>
      <c r="CP14" s="608"/>
      <c r="CQ14" s="609"/>
      <c r="CR14" s="610">
        <v>134786</v>
      </c>
      <c r="CS14" s="611"/>
      <c r="CT14" s="611"/>
      <c r="CU14" s="611"/>
      <c r="CV14" s="611"/>
      <c r="CW14" s="611"/>
      <c r="CX14" s="611"/>
      <c r="CY14" s="612"/>
      <c r="CZ14" s="613">
        <v>3.5</v>
      </c>
      <c r="DA14" s="613"/>
      <c r="DB14" s="613"/>
      <c r="DC14" s="613"/>
      <c r="DD14" s="619" t="s">
        <v>243</v>
      </c>
      <c r="DE14" s="611"/>
      <c r="DF14" s="611"/>
      <c r="DG14" s="611"/>
      <c r="DH14" s="611"/>
      <c r="DI14" s="611"/>
      <c r="DJ14" s="611"/>
      <c r="DK14" s="611"/>
      <c r="DL14" s="611"/>
      <c r="DM14" s="611"/>
      <c r="DN14" s="611"/>
      <c r="DO14" s="611"/>
      <c r="DP14" s="612"/>
      <c r="DQ14" s="619">
        <v>27594</v>
      </c>
      <c r="DR14" s="611"/>
      <c r="DS14" s="611"/>
      <c r="DT14" s="611"/>
      <c r="DU14" s="611"/>
      <c r="DV14" s="611"/>
      <c r="DW14" s="611"/>
      <c r="DX14" s="611"/>
      <c r="DY14" s="611"/>
      <c r="DZ14" s="611"/>
      <c r="EA14" s="611"/>
      <c r="EB14" s="611"/>
      <c r="EC14" s="620"/>
    </row>
    <row r="15" spans="2:143" ht="11.25" customHeight="1" x14ac:dyDescent="0.2">
      <c r="B15" s="607" t="s">
        <v>263</v>
      </c>
      <c r="C15" s="608"/>
      <c r="D15" s="608"/>
      <c r="E15" s="608"/>
      <c r="F15" s="608"/>
      <c r="G15" s="608"/>
      <c r="H15" s="608"/>
      <c r="I15" s="608"/>
      <c r="J15" s="608"/>
      <c r="K15" s="608"/>
      <c r="L15" s="608"/>
      <c r="M15" s="608"/>
      <c r="N15" s="608"/>
      <c r="O15" s="608"/>
      <c r="P15" s="608"/>
      <c r="Q15" s="609"/>
      <c r="R15" s="610" t="s">
        <v>130</v>
      </c>
      <c r="S15" s="611"/>
      <c r="T15" s="611"/>
      <c r="U15" s="611"/>
      <c r="V15" s="611"/>
      <c r="W15" s="611"/>
      <c r="X15" s="611"/>
      <c r="Y15" s="612"/>
      <c r="Z15" s="613" t="s">
        <v>130</v>
      </c>
      <c r="AA15" s="613"/>
      <c r="AB15" s="613"/>
      <c r="AC15" s="613"/>
      <c r="AD15" s="614" t="s">
        <v>130</v>
      </c>
      <c r="AE15" s="614"/>
      <c r="AF15" s="614"/>
      <c r="AG15" s="614"/>
      <c r="AH15" s="614"/>
      <c r="AI15" s="614"/>
      <c r="AJ15" s="614"/>
      <c r="AK15" s="614"/>
      <c r="AL15" s="615" t="s">
        <v>130</v>
      </c>
      <c r="AM15" s="616"/>
      <c r="AN15" s="616"/>
      <c r="AO15" s="617"/>
      <c r="AP15" s="607" t="s">
        <v>264</v>
      </c>
      <c r="AQ15" s="608"/>
      <c r="AR15" s="608"/>
      <c r="AS15" s="608"/>
      <c r="AT15" s="608"/>
      <c r="AU15" s="608"/>
      <c r="AV15" s="608"/>
      <c r="AW15" s="608"/>
      <c r="AX15" s="608"/>
      <c r="AY15" s="608"/>
      <c r="AZ15" s="608"/>
      <c r="BA15" s="608"/>
      <c r="BB15" s="608"/>
      <c r="BC15" s="608"/>
      <c r="BD15" s="608"/>
      <c r="BE15" s="608"/>
      <c r="BF15" s="609"/>
      <c r="BG15" s="610">
        <v>3351</v>
      </c>
      <c r="BH15" s="611"/>
      <c r="BI15" s="611"/>
      <c r="BJ15" s="611"/>
      <c r="BK15" s="611"/>
      <c r="BL15" s="611"/>
      <c r="BM15" s="611"/>
      <c r="BN15" s="612"/>
      <c r="BO15" s="613">
        <v>1.6</v>
      </c>
      <c r="BP15" s="613"/>
      <c r="BQ15" s="613"/>
      <c r="BR15" s="613"/>
      <c r="BS15" s="614" t="s">
        <v>141</v>
      </c>
      <c r="BT15" s="614"/>
      <c r="BU15" s="614"/>
      <c r="BV15" s="614"/>
      <c r="BW15" s="614"/>
      <c r="BX15" s="614"/>
      <c r="BY15" s="614"/>
      <c r="BZ15" s="614"/>
      <c r="CA15" s="614"/>
      <c r="CB15" s="618"/>
      <c r="CD15" s="607" t="s">
        <v>265</v>
      </c>
      <c r="CE15" s="608"/>
      <c r="CF15" s="608"/>
      <c r="CG15" s="608"/>
      <c r="CH15" s="608"/>
      <c r="CI15" s="608"/>
      <c r="CJ15" s="608"/>
      <c r="CK15" s="608"/>
      <c r="CL15" s="608"/>
      <c r="CM15" s="608"/>
      <c r="CN15" s="608"/>
      <c r="CO15" s="608"/>
      <c r="CP15" s="608"/>
      <c r="CQ15" s="609"/>
      <c r="CR15" s="610">
        <v>213102</v>
      </c>
      <c r="CS15" s="611"/>
      <c r="CT15" s="611"/>
      <c r="CU15" s="611"/>
      <c r="CV15" s="611"/>
      <c r="CW15" s="611"/>
      <c r="CX15" s="611"/>
      <c r="CY15" s="612"/>
      <c r="CZ15" s="613">
        <v>5.5</v>
      </c>
      <c r="DA15" s="613"/>
      <c r="DB15" s="613"/>
      <c r="DC15" s="613"/>
      <c r="DD15" s="619">
        <v>9036</v>
      </c>
      <c r="DE15" s="611"/>
      <c r="DF15" s="611"/>
      <c r="DG15" s="611"/>
      <c r="DH15" s="611"/>
      <c r="DI15" s="611"/>
      <c r="DJ15" s="611"/>
      <c r="DK15" s="611"/>
      <c r="DL15" s="611"/>
      <c r="DM15" s="611"/>
      <c r="DN15" s="611"/>
      <c r="DO15" s="611"/>
      <c r="DP15" s="612"/>
      <c r="DQ15" s="619">
        <v>175513</v>
      </c>
      <c r="DR15" s="611"/>
      <c r="DS15" s="611"/>
      <c r="DT15" s="611"/>
      <c r="DU15" s="611"/>
      <c r="DV15" s="611"/>
      <c r="DW15" s="611"/>
      <c r="DX15" s="611"/>
      <c r="DY15" s="611"/>
      <c r="DZ15" s="611"/>
      <c r="EA15" s="611"/>
      <c r="EB15" s="611"/>
      <c r="EC15" s="620"/>
    </row>
    <row r="16" spans="2:143" ht="11.25" customHeight="1" x14ac:dyDescent="0.2">
      <c r="B16" s="607" t="s">
        <v>266</v>
      </c>
      <c r="C16" s="608"/>
      <c r="D16" s="608"/>
      <c r="E16" s="608"/>
      <c r="F16" s="608"/>
      <c r="G16" s="608"/>
      <c r="H16" s="608"/>
      <c r="I16" s="608"/>
      <c r="J16" s="608"/>
      <c r="K16" s="608"/>
      <c r="L16" s="608"/>
      <c r="M16" s="608"/>
      <c r="N16" s="608"/>
      <c r="O16" s="608"/>
      <c r="P16" s="608"/>
      <c r="Q16" s="609"/>
      <c r="R16" s="610">
        <v>2863</v>
      </c>
      <c r="S16" s="611"/>
      <c r="T16" s="611"/>
      <c r="U16" s="611"/>
      <c r="V16" s="611"/>
      <c r="W16" s="611"/>
      <c r="X16" s="611"/>
      <c r="Y16" s="612"/>
      <c r="Z16" s="613">
        <v>0.1</v>
      </c>
      <c r="AA16" s="613"/>
      <c r="AB16" s="613"/>
      <c r="AC16" s="613"/>
      <c r="AD16" s="614">
        <v>2863</v>
      </c>
      <c r="AE16" s="614"/>
      <c r="AF16" s="614"/>
      <c r="AG16" s="614"/>
      <c r="AH16" s="614"/>
      <c r="AI16" s="614"/>
      <c r="AJ16" s="614"/>
      <c r="AK16" s="614"/>
      <c r="AL16" s="615">
        <v>0.2</v>
      </c>
      <c r="AM16" s="616"/>
      <c r="AN16" s="616"/>
      <c r="AO16" s="617"/>
      <c r="AP16" s="607" t="s">
        <v>267</v>
      </c>
      <c r="AQ16" s="608"/>
      <c r="AR16" s="608"/>
      <c r="AS16" s="608"/>
      <c r="AT16" s="608"/>
      <c r="AU16" s="608"/>
      <c r="AV16" s="608"/>
      <c r="AW16" s="608"/>
      <c r="AX16" s="608"/>
      <c r="AY16" s="608"/>
      <c r="AZ16" s="608"/>
      <c r="BA16" s="608"/>
      <c r="BB16" s="608"/>
      <c r="BC16" s="608"/>
      <c r="BD16" s="608"/>
      <c r="BE16" s="608"/>
      <c r="BF16" s="609"/>
      <c r="BG16" s="610" t="s">
        <v>130</v>
      </c>
      <c r="BH16" s="611"/>
      <c r="BI16" s="611"/>
      <c r="BJ16" s="611"/>
      <c r="BK16" s="611"/>
      <c r="BL16" s="611"/>
      <c r="BM16" s="611"/>
      <c r="BN16" s="612"/>
      <c r="BO16" s="613" t="s">
        <v>243</v>
      </c>
      <c r="BP16" s="613"/>
      <c r="BQ16" s="613"/>
      <c r="BR16" s="613"/>
      <c r="BS16" s="614" t="s">
        <v>141</v>
      </c>
      <c r="BT16" s="614"/>
      <c r="BU16" s="614"/>
      <c r="BV16" s="614"/>
      <c r="BW16" s="614"/>
      <c r="BX16" s="614"/>
      <c r="BY16" s="614"/>
      <c r="BZ16" s="614"/>
      <c r="CA16" s="614"/>
      <c r="CB16" s="618"/>
      <c r="CD16" s="607" t="s">
        <v>268</v>
      </c>
      <c r="CE16" s="608"/>
      <c r="CF16" s="608"/>
      <c r="CG16" s="608"/>
      <c r="CH16" s="608"/>
      <c r="CI16" s="608"/>
      <c r="CJ16" s="608"/>
      <c r="CK16" s="608"/>
      <c r="CL16" s="608"/>
      <c r="CM16" s="608"/>
      <c r="CN16" s="608"/>
      <c r="CO16" s="608"/>
      <c r="CP16" s="608"/>
      <c r="CQ16" s="609"/>
      <c r="CR16" s="610">
        <v>36905</v>
      </c>
      <c r="CS16" s="611"/>
      <c r="CT16" s="611"/>
      <c r="CU16" s="611"/>
      <c r="CV16" s="611"/>
      <c r="CW16" s="611"/>
      <c r="CX16" s="611"/>
      <c r="CY16" s="612"/>
      <c r="CZ16" s="613">
        <v>1</v>
      </c>
      <c r="DA16" s="613"/>
      <c r="DB16" s="613"/>
      <c r="DC16" s="613"/>
      <c r="DD16" s="619" t="s">
        <v>130</v>
      </c>
      <c r="DE16" s="611"/>
      <c r="DF16" s="611"/>
      <c r="DG16" s="611"/>
      <c r="DH16" s="611"/>
      <c r="DI16" s="611"/>
      <c r="DJ16" s="611"/>
      <c r="DK16" s="611"/>
      <c r="DL16" s="611"/>
      <c r="DM16" s="611"/>
      <c r="DN16" s="611"/>
      <c r="DO16" s="611"/>
      <c r="DP16" s="612"/>
      <c r="DQ16" s="619">
        <v>5596</v>
      </c>
      <c r="DR16" s="611"/>
      <c r="DS16" s="611"/>
      <c r="DT16" s="611"/>
      <c r="DU16" s="611"/>
      <c r="DV16" s="611"/>
      <c r="DW16" s="611"/>
      <c r="DX16" s="611"/>
      <c r="DY16" s="611"/>
      <c r="DZ16" s="611"/>
      <c r="EA16" s="611"/>
      <c r="EB16" s="611"/>
      <c r="EC16" s="620"/>
    </row>
    <row r="17" spans="2:133" ht="11.25" customHeight="1" x14ac:dyDescent="0.2">
      <c r="B17" s="607" t="s">
        <v>269</v>
      </c>
      <c r="C17" s="608"/>
      <c r="D17" s="608"/>
      <c r="E17" s="608"/>
      <c r="F17" s="608"/>
      <c r="G17" s="608"/>
      <c r="H17" s="608"/>
      <c r="I17" s="608"/>
      <c r="J17" s="608"/>
      <c r="K17" s="608"/>
      <c r="L17" s="608"/>
      <c r="M17" s="608"/>
      <c r="N17" s="608"/>
      <c r="O17" s="608"/>
      <c r="P17" s="608"/>
      <c r="Q17" s="609"/>
      <c r="R17" s="610">
        <v>7204</v>
      </c>
      <c r="S17" s="611"/>
      <c r="T17" s="611"/>
      <c r="U17" s="611"/>
      <c r="V17" s="611"/>
      <c r="W17" s="611"/>
      <c r="X17" s="611"/>
      <c r="Y17" s="612"/>
      <c r="Z17" s="613">
        <v>0.2</v>
      </c>
      <c r="AA17" s="613"/>
      <c r="AB17" s="613"/>
      <c r="AC17" s="613"/>
      <c r="AD17" s="614">
        <v>7204</v>
      </c>
      <c r="AE17" s="614"/>
      <c r="AF17" s="614"/>
      <c r="AG17" s="614"/>
      <c r="AH17" s="614"/>
      <c r="AI17" s="614"/>
      <c r="AJ17" s="614"/>
      <c r="AK17" s="614"/>
      <c r="AL17" s="615">
        <v>0.5</v>
      </c>
      <c r="AM17" s="616"/>
      <c r="AN17" s="616"/>
      <c r="AO17" s="617"/>
      <c r="AP17" s="607" t="s">
        <v>270</v>
      </c>
      <c r="AQ17" s="608"/>
      <c r="AR17" s="608"/>
      <c r="AS17" s="608"/>
      <c r="AT17" s="608"/>
      <c r="AU17" s="608"/>
      <c r="AV17" s="608"/>
      <c r="AW17" s="608"/>
      <c r="AX17" s="608"/>
      <c r="AY17" s="608"/>
      <c r="AZ17" s="608"/>
      <c r="BA17" s="608"/>
      <c r="BB17" s="608"/>
      <c r="BC17" s="608"/>
      <c r="BD17" s="608"/>
      <c r="BE17" s="608"/>
      <c r="BF17" s="609"/>
      <c r="BG17" s="610" t="s">
        <v>243</v>
      </c>
      <c r="BH17" s="611"/>
      <c r="BI17" s="611"/>
      <c r="BJ17" s="611"/>
      <c r="BK17" s="611"/>
      <c r="BL17" s="611"/>
      <c r="BM17" s="611"/>
      <c r="BN17" s="612"/>
      <c r="BO17" s="613" t="s">
        <v>141</v>
      </c>
      <c r="BP17" s="613"/>
      <c r="BQ17" s="613"/>
      <c r="BR17" s="613"/>
      <c r="BS17" s="614" t="s">
        <v>130</v>
      </c>
      <c r="BT17" s="614"/>
      <c r="BU17" s="614"/>
      <c r="BV17" s="614"/>
      <c r="BW17" s="614"/>
      <c r="BX17" s="614"/>
      <c r="BY17" s="614"/>
      <c r="BZ17" s="614"/>
      <c r="CA17" s="614"/>
      <c r="CB17" s="618"/>
      <c r="CD17" s="607" t="s">
        <v>271</v>
      </c>
      <c r="CE17" s="608"/>
      <c r="CF17" s="608"/>
      <c r="CG17" s="608"/>
      <c r="CH17" s="608"/>
      <c r="CI17" s="608"/>
      <c r="CJ17" s="608"/>
      <c r="CK17" s="608"/>
      <c r="CL17" s="608"/>
      <c r="CM17" s="608"/>
      <c r="CN17" s="608"/>
      <c r="CO17" s="608"/>
      <c r="CP17" s="608"/>
      <c r="CQ17" s="609"/>
      <c r="CR17" s="610">
        <v>101207</v>
      </c>
      <c r="CS17" s="611"/>
      <c r="CT17" s="611"/>
      <c r="CU17" s="611"/>
      <c r="CV17" s="611"/>
      <c r="CW17" s="611"/>
      <c r="CX17" s="611"/>
      <c r="CY17" s="612"/>
      <c r="CZ17" s="613">
        <v>2.6</v>
      </c>
      <c r="DA17" s="613"/>
      <c r="DB17" s="613"/>
      <c r="DC17" s="613"/>
      <c r="DD17" s="619" t="s">
        <v>243</v>
      </c>
      <c r="DE17" s="611"/>
      <c r="DF17" s="611"/>
      <c r="DG17" s="611"/>
      <c r="DH17" s="611"/>
      <c r="DI17" s="611"/>
      <c r="DJ17" s="611"/>
      <c r="DK17" s="611"/>
      <c r="DL17" s="611"/>
      <c r="DM17" s="611"/>
      <c r="DN17" s="611"/>
      <c r="DO17" s="611"/>
      <c r="DP17" s="612"/>
      <c r="DQ17" s="619">
        <v>101207</v>
      </c>
      <c r="DR17" s="611"/>
      <c r="DS17" s="611"/>
      <c r="DT17" s="611"/>
      <c r="DU17" s="611"/>
      <c r="DV17" s="611"/>
      <c r="DW17" s="611"/>
      <c r="DX17" s="611"/>
      <c r="DY17" s="611"/>
      <c r="DZ17" s="611"/>
      <c r="EA17" s="611"/>
      <c r="EB17" s="611"/>
      <c r="EC17" s="620"/>
    </row>
    <row r="18" spans="2:133" ht="11.25" customHeight="1" x14ac:dyDescent="0.2">
      <c r="B18" s="607" t="s">
        <v>272</v>
      </c>
      <c r="C18" s="608"/>
      <c r="D18" s="608"/>
      <c r="E18" s="608"/>
      <c r="F18" s="608"/>
      <c r="G18" s="608"/>
      <c r="H18" s="608"/>
      <c r="I18" s="608"/>
      <c r="J18" s="608"/>
      <c r="K18" s="608"/>
      <c r="L18" s="608"/>
      <c r="M18" s="608"/>
      <c r="N18" s="608"/>
      <c r="O18" s="608"/>
      <c r="P18" s="608"/>
      <c r="Q18" s="609"/>
      <c r="R18" s="610">
        <v>147</v>
      </c>
      <c r="S18" s="611"/>
      <c r="T18" s="611"/>
      <c r="U18" s="611"/>
      <c r="V18" s="611"/>
      <c r="W18" s="611"/>
      <c r="X18" s="611"/>
      <c r="Y18" s="612"/>
      <c r="Z18" s="613">
        <v>0</v>
      </c>
      <c r="AA18" s="613"/>
      <c r="AB18" s="613"/>
      <c r="AC18" s="613"/>
      <c r="AD18" s="614">
        <v>147</v>
      </c>
      <c r="AE18" s="614"/>
      <c r="AF18" s="614"/>
      <c r="AG18" s="614"/>
      <c r="AH18" s="614"/>
      <c r="AI18" s="614"/>
      <c r="AJ18" s="614"/>
      <c r="AK18" s="614"/>
      <c r="AL18" s="615">
        <v>0</v>
      </c>
      <c r="AM18" s="616"/>
      <c r="AN18" s="616"/>
      <c r="AO18" s="617"/>
      <c r="AP18" s="607" t="s">
        <v>273</v>
      </c>
      <c r="AQ18" s="608"/>
      <c r="AR18" s="608"/>
      <c r="AS18" s="608"/>
      <c r="AT18" s="608"/>
      <c r="AU18" s="608"/>
      <c r="AV18" s="608"/>
      <c r="AW18" s="608"/>
      <c r="AX18" s="608"/>
      <c r="AY18" s="608"/>
      <c r="AZ18" s="608"/>
      <c r="BA18" s="608"/>
      <c r="BB18" s="608"/>
      <c r="BC18" s="608"/>
      <c r="BD18" s="608"/>
      <c r="BE18" s="608"/>
      <c r="BF18" s="609"/>
      <c r="BG18" s="610" t="s">
        <v>243</v>
      </c>
      <c r="BH18" s="611"/>
      <c r="BI18" s="611"/>
      <c r="BJ18" s="611"/>
      <c r="BK18" s="611"/>
      <c r="BL18" s="611"/>
      <c r="BM18" s="611"/>
      <c r="BN18" s="612"/>
      <c r="BO18" s="613" t="s">
        <v>130</v>
      </c>
      <c r="BP18" s="613"/>
      <c r="BQ18" s="613"/>
      <c r="BR18" s="613"/>
      <c r="BS18" s="614" t="s">
        <v>243</v>
      </c>
      <c r="BT18" s="614"/>
      <c r="BU18" s="614"/>
      <c r="BV18" s="614"/>
      <c r="BW18" s="614"/>
      <c r="BX18" s="614"/>
      <c r="BY18" s="614"/>
      <c r="BZ18" s="614"/>
      <c r="CA18" s="614"/>
      <c r="CB18" s="618"/>
      <c r="CD18" s="607" t="s">
        <v>274</v>
      </c>
      <c r="CE18" s="608"/>
      <c r="CF18" s="608"/>
      <c r="CG18" s="608"/>
      <c r="CH18" s="608"/>
      <c r="CI18" s="608"/>
      <c r="CJ18" s="608"/>
      <c r="CK18" s="608"/>
      <c r="CL18" s="608"/>
      <c r="CM18" s="608"/>
      <c r="CN18" s="608"/>
      <c r="CO18" s="608"/>
      <c r="CP18" s="608"/>
      <c r="CQ18" s="609"/>
      <c r="CR18" s="610" t="s">
        <v>130</v>
      </c>
      <c r="CS18" s="611"/>
      <c r="CT18" s="611"/>
      <c r="CU18" s="611"/>
      <c r="CV18" s="611"/>
      <c r="CW18" s="611"/>
      <c r="CX18" s="611"/>
      <c r="CY18" s="612"/>
      <c r="CZ18" s="613" t="s">
        <v>130</v>
      </c>
      <c r="DA18" s="613"/>
      <c r="DB18" s="613"/>
      <c r="DC18" s="613"/>
      <c r="DD18" s="619" t="s">
        <v>130</v>
      </c>
      <c r="DE18" s="611"/>
      <c r="DF18" s="611"/>
      <c r="DG18" s="611"/>
      <c r="DH18" s="611"/>
      <c r="DI18" s="611"/>
      <c r="DJ18" s="611"/>
      <c r="DK18" s="611"/>
      <c r="DL18" s="611"/>
      <c r="DM18" s="611"/>
      <c r="DN18" s="611"/>
      <c r="DO18" s="611"/>
      <c r="DP18" s="612"/>
      <c r="DQ18" s="619" t="s">
        <v>243</v>
      </c>
      <c r="DR18" s="611"/>
      <c r="DS18" s="611"/>
      <c r="DT18" s="611"/>
      <c r="DU18" s="611"/>
      <c r="DV18" s="611"/>
      <c r="DW18" s="611"/>
      <c r="DX18" s="611"/>
      <c r="DY18" s="611"/>
      <c r="DZ18" s="611"/>
      <c r="EA18" s="611"/>
      <c r="EB18" s="611"/>
      <c r="EC18" s="620"/>
    </row>
    <row r="19" spans="2:133" ht="11.25" customHeight="1" x14ac:dyDescent="0.2">
      <c r="B19" s="607" t="s">
        <v>275</v>
      </c>
      <c r="C19" s="608"/>
      <c r="D19" s="608"/>
      <c r="E19" s="608"/>
      <c r="F19" s="608"/>
      <c r="G19" s="608"/>
      <c r="H19" s="608"/>
      <c r="I19" s="608"/>
      <c r="J19" s="608"/>
      <c r="K19" s="608"/>
      <c r="L19" s="608"/>
      <c r="M19" s="608"/>
      <c r="N19" s="608"/>
      <c r="O19" s="608"/>
      <c r="P19" s="608"/>
      <c r="Q19" s="609"/>
      <c r="R19" s="610">
        <v>102</v>
      </c>
      <c r="S19" s="611"/>
      <c r="T19" s="611"/>
      <c r="U19" s="611"/>
      <c r="V19" s="611"/>
      <c r="W19" s="611"/>
      <c r="X19" s="611"/>
      <c r="Y19" s="612"/>
      <c r="Z19" s="613">
        <v>0</v>
      </c>
      <c r="AA19" s="613"/>
      <c r="AB19" s="613"/>
      <c r="AC19" s="613"/>
      <c r="AD19" s="614">
        <v>102</v>
      </c>
      <c r="AE19" s="614"/>
      <c r="AF19" s="614"/>
      <c r="AG19" s="614"/>
      <c r="AH19" s="614"/>
      <c r="AI19" s="614"/>
      <c r="AJ19" s="614"/>
      <c r="AK19" s="614"/>
      <c r="AL19" s="615">
        <v>0</v>
      </c>
      <c r="AM19" s="616"/>
      <c r="AN19" s="616"/>
      <c r="AO19" s="617"/>
      <c r="AP19" s="607" t="s">
        <v>276</v>
      </c>
      <c r="AQ19" s="608"/>
      <c r="AR19" s="608"/>
      <c r="AS19" s="608"/>
      <c r="AT19" s="608"/>
      <c r="AU19" s="608"/>
      <c r="AV19" s="608"/>
      <c r="AW19" s="608"/>
      <c r="AX19" s="608"/>
      <c r="AY19" s="608"/>
      <c r="AZ19" s="608"/>
      <c r="BA19" s="608"/>
      <c r="BB19" s="608"/>
      <c r="BC19" s="608"/>
      <c r="BD19" s="608"/>
      <c r="BE19" s="608"/>
      <c r="BF19" s="609"/>
      <c r="BG19" s="610">
        <v>1829</v>
      </c>
      <c r="BH19" s="611"/>
      <c r="BI19" s="611"/>
      <c r="BJ19" s="611"/>
      <c r="BK19" s="611"/>
      <c r="BL19" s="611"/>
      <c r="BM19" s="611"/>
      <c r="BN19" s="612"/>
      <c r="BO19" s="613">
        <v>0.9</v>
      </c>
      <c r="BP19" s="613"/>
      <c r="BQ19" s="613"/>
      <c r="BR19" s="613"/>
      <c r="BS19" s="614" t="s">
        <v>243</v>
      </c>
      <c r="BT19" s="614"/>
      <c r="BU19" s="614"/>
      <c r="BV19" s="614"/>
      <c r="BW19" s="614"/>
      <c r="BX19" s="614"/>
      <c r="BY19" s="614"/>
      <c r="BZ19" s="614"/>
      <c r="CA19" s="614"/>
      <c r="CB19" s="618"/>
      <c r="CD19" s="607" t="s">
        <v>277</v>
      </c>
      <c r="CE19" s="608"/>
      <c r="CF19" s="608"/>
      <c r="CG19" s="608"/>
      <c r="CH19" s="608"/>
      <c r="CI19" s="608"/>
      <c r="CJ19" s="608"/>
      <c r="CK19" s="608"/>
      <c r="CL19" s="608"/>
      <c r="CM19" s="608"/>
      <c r="CN19" s="608"/>
      <c r="CO19" s="608"/>
      <c r="CP19" s="608"/>
      <c r="CQ19" s="609"/>
      <c r="CR19" s="610" t="s">
        <v>243</v>
      </c>
      <c r="CS19" s="611"/>
      <c r="CT19" s="611"/>
      <c r="CU19" s="611"/>
      <c r="CV19" s="611"/>
      <c r="CW19" s="611"/>
      <c r="CX19" s="611"/>
      <c r="CY19" s="612"/>
      <c r="CZ19" s="613" t="s">
        <v>243</v>
      </c>
      <c r="DA19" s="613"/>
      <c r="DB19" s="613"/>
      <c r="DC19" s="613"/>
      <c r="DD19" s="619" t="s">
        <v>130</v>
      </c>
      <c r="DE19" s="611"/>
      <c r="DF19" s="611"/>
      <c r="DG19" s="611"/>
      <c r="DH19" s="611"/>
      <c r="DI19" s="611"/>
      <c r="DJ19" s="611"/>
      <c r="DK19" s="611"/>
      <c r="DL19" s="611"/>
      <c r="DM19" s="611"/>
      <c r="DN19" s="611"/>
      <c r="DO19" s="611"/>
      <c r="DP19" s="612"/>
      <c r="DQ19" s="619" t="s">
        <v>243</v>
      </c>
      <c r="DR19" s="611"/>
      <c r="DS19" s="611"/>
      <c r="DT19" s="611"/>
      <c r="DU19" s="611"/>
      <c r="DV19" s="611"/>
      <c r="DW19" s="611"/>
      <c r="DX19" s="611"/>
      <c r="DY19" s="611"/>
      <c r="DZ19" s="611"/>
      <c r="EA19" s="611"/>
      <c r="EB19" s="611"/>
      <c r="EC19" s="620"/>
    </row>
    <row r="20" spans="2:133" ht="11.25" customHeight="1" x14ac:dyDescent="0.2">
      <c r="B20" s="623" t="s">
        <v>278</v>
      </c>
      <c r="C20" s="624"/>
      <c r="D20" s="624"/>
      <c r="E20" s="624"/>
      <c r="F20" s="624"/>
      <c r="G20" s="624"/>
      <c r="H20" s="624"/>
      <c r="I20" s="624"/>
      <c r="J20" s="624"/>
      <c r="K20" s="624"/>
      <c r="L20" s="624"/>
      <c r="M20" s="624"/>
      <c r="N20" s="624"/>
      <c r="O20" s="624"/>
      <c r="P20" s="624"/>
      <c r="Q20" s="625"/>
      <c r="R20" s="610">
        <v>45</v>
      </c>
      <c r="S20" s="611"/>
      <c r="T20" s="611"/>
      <c r="U20" s="611"/>
      <c r="V20" s="611"/>
      <c r="W20" s="611"/>
      <c r="X20" s="611"/>
      <c r="Y20" s="612"/>
      <c r="Z20" s="613">
        <v>0</v>
      </c>
      <c r="AA20" s="613"/>
      <c r="AB20" s="613"/>
      <c r="AC20" s="613"/>
      <c r="AD20" s="614">
        <v>45</v>
      </c>
      <c r="AE20" s="614"/>
      <c r="AF20" s="614"/>
      <c r="AG20" s="614"/>
      <c r="AH20" s="614"/>
      <c r="AI20" s="614"/>
      <c r="AJ20" s="614"/>
      <c r="AK20" s="614"/>
      <c r="AL20" s="615">
        <v>0</v>
      </c>
      <c r="AM20" s="616"/>
      <c r="AN20" s="616"/>
      <c r="AO20" s="617"/>
      <c r="AP20" s="607" t="s">
        <v>279</v>
      </c>
      <c r="AQ20" s="608"/>
      <c r="AR20" s="608"/>
      <c r="AS20" s="608"/>
      <c r="AT20" s="608"/>
      <c r="AU20" s="608"/>
      <c r="AV20" s="608"/>
      <c r="AW20" s="608"/>
      <c r="AX20" s="608"/>
      <c r="AY20" s="608"/>
      <c r="AZ20" s="608"/>
      <c r="BA20" s="608"/>
      <c r="BB20" s="608"/>
      <c r="BC20" s="608"/>
      <c r="BD20" s="608"/>
      <c r="BE20" s="608"/>
      <c r="BF20" s="609"/>
      <c r="BG20" s="610">
        <v>1829</v>
      </c>
      <c r="BH20" s="611"/>
      <c r="BI20" s="611"/>
      <c r="BJ20" s="611"/>
      <c r="BK20" s="611"/>
      <c r="BL20" s="611"/>
      <c r="BM20" s="611"/>
      <c r="BN20" s="612"/>
      <c r="BO20" s="613">
        <v>0.9</v>
      </c>
      <c r="BP20" s="613"/>
      <c r="BQ20" s="613"/>
      <c r="BR20" s="613"/>
      <c r="BS20" s="614" t="s">
        <v>130</v>
      </c>
      <c r="BT20" s="614"/>
      <c r="BU20" s="614"/>
      <c r="BV20" s="614"/>
      <c r="BW20" s="614"/>
      <c r="BX20" s="614"/>
      <c r="BY20" s="614"/>
      <c r="BZ20" s="614"/>
      <c r="CA20" s="614"/>
      <c r="CB20" s="618"/>
      <c r="CD20" s="607" t="s">
        <v>280</v>
      </c>
      <c r="CE20" s="608"/>
      <c r="CF20" s="608"/>
      <c r="CG20" s="608"/>
      <c r="CH20" s="608"/>
      <c r="CI20" s="608"/>
      <c r="CJ20" s="608"/>
      <c r="CK20" s="608"/>
      <c r="CL20" s="608"/>
      <c r="CM20" s="608"/>
      <c r="CN20" s="608"/>
      <c r="CO20" s="608"/>
      <c r="CP20" s="608"/>
      <c r="CQ20" s="609"/>
      <c r="CR20" s="610">
        <v>3864832</v>
      </c>
      <c r="CS20" s="611"/>
      <c r="CT20" s="611"/>
      <c r="CU20" s="611"/>
      <c r="CV20" s="611"/>
      <c r="CW20" s="611"/>
      <c r="CX20" s="611"/>
      <c r="CY20" s="612"/>
      <c r="CZ20" s="613">
        <v>100</v>
      </c>
      <c r="DA20" s="613"/>
      <c r="DB20" s="613"/>
      <c r="DC20" s="613"/>
      <c r="DD20" s="619">
        <v>609958</v>
      </c>
      <c r="DE20" s="611"/>
      <c r="DF20" s="611"/>
      <c r="DG20" s="611"/>
      <c r="DH20" s="611"/>
      <c r="DI20" s="611"/>
      <c r="DJ20" s="611"/>
      <c r="DK20" s="611"/>
      <c r="DL20" s="611"/>
      <c r="DM20" s="611"/>
      <c r="DN20" s="611"/>
      <c r="DO20" s="611"/>
      <c r="DP20" s="612"/>
      <c r="DQ20" s="619">
        <v>2055413</v>
      </c>
      <c r="DR20" s="611"/>
      <c r="DS20" s="611"/>
      <c r="DT20" s="611"/>
      <c r="DU20" s="611"/>
      <c r="DV20" s="611"/>
      <c r="DW20" s="611"/>
      <c r="DX20" s="611"/>
      <c r="DY20" s="611"/>
      <c r="DZ20" s="611"/>
      <c r="EA20" s="611"/>
      <c r="EB20" s="611"/>
      <c r="EC20" s="620"/>
    </row>
    <row r="21" spans="2:133" ht="11.25" customHeight="1" x14ac:dyDescent="0.2">
      <c r="B21" s="607" t="s">
        <v>281</v>
      </c>
      <c r="C21" s="608"/>
      <c r="D21" s="608"/>
      <c r="E21" s="608"/>
      <c r="F21" s="608"/>
      <c r="G21" s="608"/>
      <c r="H21" s="608"/>
      <c r="I21" s="608"/>
      <c r="J21" s="608"/>
      <c r="K21" s="608"/>
      <c r="L21" s="608"/>
      <c r="M21" s="608"/>
      <c r="N21" s="608"/>
      <c r="O21" s="608"/>
      <c r="P21" s="608"/>
      <c r="Q21" s="609"/>
      <c r="R21" s="610">
        <v>1483032</v>
      </c>
      <c r="S21" s="611"/>
      <c r="T21" s="611"/>
      <c r="U21" s="611"/>
      <c r="V21" s="611"/>
      <c r="W21" s="611"/>
      <c r="X21" s="611"/>
      <c r="Y21" s="612"/>
      <c r="Z21" s="613">
        <v>37</v>
      </c>
      <c r="AA21" s="613"/>
      <c r="AB21" s="613"/>
      <c r="AC21" s="613"/>
      <c r="AD21" s="614">
        <v>1271083</v>
      </c>
      <c r="AE21" s="614"/>
      <c r="AF21" s="614"/>
      <c r="AG21" s="614"/>
      <c r="AH21" s="614"/>
      <c r="AI21" s="614"/>
      <c r="AJ21" s="614"/>
      <c r="AK21" s="614"/>
      <c r="AL21" s="615">
        <v>79.8</v>
      </c>
      <c r="AM21" s="616"/>
      <c r="AN21" s="616"/>
      <c r="AO21" s="617"/>
      <c r="AP21" s="607" t="s">
        <v>282</v>
      </c>
      <c r="AQ21" s="626"/>
      <c r="AR21" s="626"/>
      <c r="AS21" s="626"/>
      <c r="AT21" s="626"/>
      <c r="AU21" s="626"/>
      <c r="AV21" s="626"/>
      <c r="AW21" s="626"/>
      <c r="AX21" s="626"/>
      <c r="AY21" s="626"/>
      <c r="AZ21" s="626"/>
      <c r="BA21" s="626"/>
      <c r="BB21" s="626"/>
      <c r="BC21" s="626"/>
      <c r="BD21" s="626"/>
      <c r="BE21" s="626"/>
      <c r="BF21" s="627"/>
      <c r="BG21" s="610">
        <v>1829</v>
      </c>
      <c r="BH21" s="611"/>
      <c r="BI21" s="611"/>
      <c r="BJ21" s="611"/>
      <c r="BK21" s="611"/>
      <c r="BL21" s="611"/>
      <c r="BM21" s="611"/>
      <c r="BN21" s="612"/>
      <c r="BO21" s="613">
        <v>0.9</v>
      </c>
      <c r="BP21" s="613"/>
      <c r="BQ21" s="613"/>
      <c r="BR21" s="613"/>
      <c r="BS21" s="614" t="s">
        <v>130</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283</v>
      </c>
      <c r="C22" s="608"/>
      <c r="D22" s="608"/>
      <c r="E22" s="608"/>
      <c r="F22" s="608"/>
      <c r="G22" s="608"/>
      <c r="H22" s="608"/>
      <c r="I22" s="608"/>
      <c r="J22" s="608"/>
      <c r="K22" s="608"/>
      <c r="L22" s="608"/>
      <c r="M22" s="608"/>
      <c r="N22" s="608"/>
      <c r="O22" s="608"/>
      <c r="P22" s="608"/>
      <c r="Q22" s="609"/>
      <c r="R22" s="610">
        <v>1271083</v>
      </c>
      <c r="S22" s="611"/>
      <c r="T22" s="611"/>
      <c r="U22" s="611"/>
      <c r="V22" s="611"/>
      <c r="W22" s="611"/>
      <c r="X22" s="611"/>
      <c r="Y22" s="612"/>
      <c r="Z22" s="613">
        <v>31.7</v>
      </c>
      <c r="AA22" s="613"/>
      <c r="AB22" s="613"/>
      <c r="AC22" s="613"/>
      <c r="AD22" s="614">
        <v>1271083</v>
      </c>
      <c r="AE22" s="614"/>
      <c r="AF22" s="614"/>
      <c r="AG22" s="614"/>
      <c r="AH22" s="614"/>
      <c r="AI22" s="614"/>
      <c r="AJ22" s="614"/>
      <c r="AK22" s="614"/>
      <c r="AL22" s="615">
        <v>79.8</v>
      </c>
      <c r="AM22" s="616"/>
      <c r="AN22" s="616"/>
      <c r="AO22" s="617"/>
      <c r="AP22" s="607" t="s">
        <v>284</v>
      </c>
      <c r="AQ22" s="626"/>
      <c r="AR22" s="626"/>
      <c r="AS22" s="626"/>
      <c r="AT22" s="626"/>
      <c r="AU22" s="626"/>
      <c r="AV22" s="626"/>
      <c r="AW22" s="626"/>
      <c r="AX22" s="626"/>
      <c r="AY22" s="626"/>
      <c r="AZ22" s="626"/>
      <c r="BA22" s="626"/>
      <c r="BB22" s="626"/>
      <c r="BC22" s="626"/>
      <c r="BD22" s="626"/>
      <c r="BE22" s="626"/>
      <c r="BF22" s="627"/>
      <c r="BG22" s="610" t="s">
        <v>130</v>
      </c>
      <c r="BH22" s="611"/>
      <c r="BI22" s="611"/>
      <c r="BJ22" s="611"/>
      <c r="BK22" s="611"/>
      <c r="BL22" s="611"/>
      <c r="BM22" s="611"/>
      <c r="BN22" s="612"/>
      <c r="BO22" s="613" t="s">
        <v>130</v>
      </c>
      <c r="BP22" s="613"/>
      <c r="BQ22" s="613"/>
      <c r="BR22" s="613"/>
      <c r="BS22" s="614" t="s">
        <v>141</v>
      </c>
      <c r="BT22" s="614"/>
      <c r="BU22" s="614"/>
      <c r="BV22" s="614"/>
      <c r="BW22" s="614"/>
      <c r="BX22" s="614"/>
      <c r="BY22" s="614"/>
      <c r="BZ22" s="614"/>
      <c r="CA22" s="614"/>
      <c r="CB22" s="618"/>
      <c r="CD22" s="592" t="s">
        <v>285</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286</v>
      </c>
      <c r="C23" s="608"/>
      <c r="D23" s="608"/>
      <c r="E23" s="608"/>
      <c r="F23" s="608"/>
      <c r="G23" s="608"/>
      <c r="H23" s="608"/>
      <c r="I23" s="608"/>
      <c r="J23" s="608"/>
      <c r="K23" s="608"/>
      <c r="L23" s="608"/>
      <c r="M23" s="608"/>
      <c r="N23" s="608"/>
      <c r="O23" s="608"/>
      <c r="P23" s="608"/>
      <c r="Q23" s="609"/>
      <c r="R23" s="610">
        <v>211949</v>
      </c>
      <c r="S23" s="611"/>
      <c r="T23" s="611"/>
      <c r="U23" s="611"/>
      <c r="V23" s="611"/>
      <c r="W23" s="611"/>
      <c r="X23" s="611"/>
      <c r="Y23" s="612"/>
      <c r="Z23" s="613">
        <v>5.3</v>
      </c>
      <c r="AA23" s="613"/>
      <c r="AB23" s="613"/>
      <c r="AC23" s="613"/>
      <c r="AD23" s="614" t="s">
        <v>141</v>
      </c>
      <c r="AE23" s="614"/>
      <c r="AF23" s="614"/>
      <c r="AG23" s="614"/>
      <c r="AH23" s="614"/>
      <c r="AI23" s="614"/>
      <c r="AJ23" s="614"/>
      <c r="AK23" s="614"/>
      <c r="AL23" s="615" t="s">
        <v>130</v>
      </c>
      <c r="AM23" s="616"/>
      <c r="AN23" s="616"/>
      <c r="AO23" s="617"/>
      <c r="AP23" s="607" t="s">
        <v>287</v>
      </c>
      <c r="AQ23" s="626"/>
      <c r="AR23" s="626"/>
      <c r="AS23" s="626"/>
      <c r="AT23" s="626"/>
      <c r="AU23" s="626"/>
      <c r="AV23" s="626"/>
      <c r="AW23" s="626"/>
      <c r="AX23" s="626"/>
      <c r="AY23" s="626"/>
      <c r="AZ23" s="626"/>
      <c r="BA23" s="626"/>
      <c r="BB23" s="626"/>
      <c r="BC23" s="626"/>
      <c r="BD23" s="626"/>
      <c r="BE23" s="626"/>
      <c r="BF23" s="627"/>
      <c r="BG23" s="610" t="s">
        <v>141</v>
      </c>
      <c r="BH23" s="611"/>
      <c r="BI23" s="611"/>
      <c r="BJ23" s="611"/>
      <c r="BK23" s="611"/>
      <c r="BL23" s="611"/>
      <c r="BM23" s="611"/>
      <c r="BN23" s="612"/>
      <c r="BO23" s="613" t="s">
        <v>243</v>
      </c>
      <c r="BP23" s="613"/>
      <c r="BQ23" s="613"/>
      <c r="BR23" s="613"/>
      <c r="BS23" s="614" t="s">
        <v>141</v>
      </c>
      <c r="BT23" s="614"/>
      <c r="BU23" s="614"/>
      <c r="BV23" s="614"/>
      <c r="BW23" s="614"/>
      <c r="BX23" s="614"/>
      <c r="BY23" s="614"/>
      <c r="BZ23" s="614"/>
      <c r="CA23" s="614"/>
      <c r="CB23" s="618"/>
      <c r="CD23" s="592" t="s">
        <v>226</v>
      </c>
      <c r="CE23" s="593"/>
      <c r="CF23" s="593"/>
      <c r="CG23" s="593"/>
      <c r="CH23" s="593"/>
      <c r="CI23" s="593"/>
      <c r="CJ23" s="593"/>
      <c r="CK23" s="593"/>
      <c r="CL23" s="593"/>
      <c r="CM23" s="593"/>
      <c r="CN23" s="593"/>
      <c r="CO23" s="593"/>
      <c r="CP23" s="593"/>
      <c r="CQ23" s="594"/>
      <c r="CR23" s="592" t="s">
        <v>288</v>
      </c>
      <c r="CS23" s="593"/>
      <c r="CT23" s="593"/>
      <c r="CU23" s="593"/>
      <c r="CV23" s="593"/>
      <c r="CW23" s="593"/>
      <c r="CX23" s="593"/>
      <c r="CY23" s="594"/>
      <c r="CZ23" s="592" t="s">
        <v>289</v>
      </c>
      <c r="DA23" s="593"/>
      <c r="DB23" s="593"/>
      <c r="DC23" s="594"/>
      <c r="DD23" s="592" t="s">
        <v>290</v>
      </c>
      <c r="DE23" s="593"/>
      <c r="DF23" s="593"/>
      <c r="DG23" s="593"/>
      <c r="DH23" s="593"/>
      <c r="DI23" s="593"/>
      <c r="DJ23" s="593"/>
      <c r="DK23" s="594"/>
      <c r="DL23" s="637" t="s">
        <v>291</v>
      </c>
      <c r="DM23" s="638"/>
      <c r="DN23" s="638"/>
      <c r="DO23" s="638"/>
      <c r="DP23" s="638"/>
      <c r="DQ23" s="638"/>
      <c r="DR23" s="638"/>
      <c r="DS23" s="638"/>
      <c r="DT23" s="638"/>
      <c r="DU23" s="638"/>
      <c r="DV23" s="639"/>
      <c r="DW23" s="592" t="s">
        <v>292</v>
      </c>
      <c r="DX23" s="593"/>
      <c r="DY23" s="593"/>
      <c r="DZ23" s="593"/>
      <c r="EA23" s="593"/>
      <c r="EB23" s="593"/>
      <c r="EC23" s="594"/>
    </row>
    <row r="24" spans="2:133" ht="11.25" customHeight="1" x14ac:dyDescent="0.2">
      <c r="B24" s="607" t="s">
        <v>293</v>
      </c>
      <c r="C24" s="608"/>
      <c r="D24" s="608"/>
      <c r="E24" s="608"/>
      <c r="F24" s="608"/>
      <c r="G24" s="608"/>
      <c r="H24" s="608"/>
      <c r="I24" s="608"/>
      <c r="J24" s="608"/>
      <c r="K24" s="608"/>
      <c r="L24" s="608"/>
      <c r="M24" s="608"/>
      <c r="N24" s="608"/>
      <c r="O24" s="608"/>
      <c r="P24" s="608"/>
      <c r="Q24" s="609"/>
      <c r="R24" s="610" t="s">
        <v>243</v>
      </c>
      <c r="S24" s="611"/>
      <c r="T24" s="611"/>
      <c r="U24" s="611"/>
      <c r="V24" s="611"/>
      <c r="W24" s="611"/>
      <c r="X24" s="611"/>
      <c r="Y24" s="612"/>
      <c r="Z24" s="613" t="s">
        <v>130</v>
      </c>
      <c r="AA24" s="613"/>
      <c r="AB24" s="613"/>
      <c r="AC24" s="613"/>
      <c r="AD24" s="614" t="s">
        <v>130</v>
      </c>
      <c r="AE24" s="614"/>
      <c r="AF24" s="614"/>
      <c r="AG24" s="614"/>
      <c r="AH24" s="614"/>
      <c r="AI24" s="614"/>
      <c r="AJ24" s="614"/>
      <c r="AK24" s="614"/>
      <c r="AL24" s="615" t="s">
        <v>130</v>
      </c>
      <c r="AM24" s="616"/>
      <c r="AN24" s="616"/>
      <c r="AO24" s="617"/>
      <c r="AP24" s="607" t="s">
        <v>294</v>
      </c>
      <c r="AQ24" s="626"/>
      <c r="AR24" s="626"/>
      <c r="AS24" s="626"/>
      <c r="AT24" s="626"/>
      <c r="AU24" s="626"/>
      <c r="AV24" s="626"/>
      <c r="AW24" s="626"/>
      <c r="AX24" s="626"/>
      <c r="AY24" s="626"/>
      <c r="AZ24" s="626"/>
      <c r="BA24" s="626"/>
      <c r="BB24" s="626"/>
      <c r="BC24" s="626"/>
      <c r="BD24" s="626"/>
      <c r="BE24" s="626"/>
      <c r="BF24" s="627"/>
      <c r="BG24" s="610" t="s">
        <v>141</v>
      </c>
      <c r="BH24" s="611"/>
      <c r="BI24" s="611"/>
      <c r="BJ24" s="611"/>
      <c r="BK24" s="611"/>
      <c r="BL24" s="611"/>
      <c r="BM24" s="611"/>
      <c r="BN24" s="612"/>
      <c r="BO24" s="613" t="s">
        <v>141</v>
      </c>
      <c r="BP24" s="613"/>
      <c r="BQ24" s="613"/>
      <c r="BR24" s="613"/>
      <c r="BS24" s="614" t="s">
        <v>243</v>
      </c>
      <c r="BT24" s="614"/>
      <c r="BU24" s="614"/>
      <c r="BV24" s="614"/>
      <c r="BW24" s="614"/>
      <c r="BX24" s="614"/>
      <c r="BY24" s="614"/>
      <c r="BZ24" s="614"/>
      <c r="CA24" s="614"/>
      <c r="CB24" s="618"/>
      <c r="CD24" s="596" t="s">
        <v>295</v>
      </c>
      <c r="CE24" s="597"/>
      <c r="CF24" s="597"/>
      <c r="CG24" s="597"/>
      <c r="CH24" s="597"/>
      <c r="CI24" s="597"/>
      <c r="CJ24" s="597"/>
      <c r="CK24" s="597"/>
      <c r="CL24" s="597"/>
      <c r="CM24" s="597"/>
      <c r="CN24" s="597"/>
      <c r="CO24" s="597"/>
      <c r="CP24" s="597"/>
      <c r="CQ24" s="598"/>
      <c r="CR24" s="599">
        <v>892404</v>
      </c>
      <c r="CS24" s="600"/>
      <c r="CT24" s="600"/>
      <c r="CU24" s="600"/>
      <c r="CV24" s="600"/>
      <c r="CW24" s="600"/>
      <c r="CX24" s="600"/>
      <c r="CY24" s="601"/>
      <c r="CZ24" s="604">
        <v>23.1</v>
      </c>
      <c r="DA24" s="605"/>
      <c r="DB24" s="605"/>
      <c r="DC24" s="621"/>
      <c r="DD24" s="645">
        <v>613395</v>
      </c>
      <c r="DE24" s="600"/>
      <c r="DF24" s="600"/>
      <c r="DG24" s="600"/>
      <c r="DH24" s="600"/>
      <c r="DI24" s="600"/>
      <c r="DJ24" s="600"/>
      <c r="DK24" s="601"/>
      <c r="DL24" s="645">
        <v>589870</v>
      </c>
      <c r="DM24" s="600"/>
      <c r="DN24" s="600"/>
      <c r="DO24" s="600"/>
      <c r="DP24" s="600"/>
      <c r="DQ24" s="600"/>
      <c r="DR24" s="600"/>
      <c r="DS24" s="600"/>
      <c r="DT24" s="600"/>
      <c r="DU24" s="600"/>
      <c r="DV24" s="601"/>
      <c r="DW24" s="604">
        <v>36.700000000000003</v>
      </c>
      <c r="DX24" s="605"/>
      <c r="DY24" s="605"/>
      <c r="DZ24" s="605"/>
      <c r="EA24" s="605"/>
      <c r="EB24" s="605"/>
      <c r="EC24" s="606"/>
    </row>
    <row r="25" spans="2:133" ht="11.25" customHeight="1" x14ac:dyDescent="0.2">
      <c r="B25" s="607" t="s">
        <v>296</v>
      </c>
      <c r="C25" s="608"/>
      <c r="D25" s="608"/>
      <c r="E25" s="608"/>
      <c r="F25" s="608"/>
      <c r="G25" s="608"/>
      <c r="H25" s="608"/>
      <c r="I25" s="608"/>
      <c r="J25" s="608"/>
      <c r="K25" s="608"/>
      <c r="L25" s="608"/>
      <c r="M25" s="608"/>
      <c r="N25" s="608"/>
      <c r="O25" s="608"/>
      <c r="P25" s="608"/>
      <c r="Q25" s="609"/>
      <c r="R25" s="610">
        <v>1799264</v>
      </c>
      <c r="S25" s="611"/>
      <c r="T25" s="611"/>
      <c r="U25" s="611"/>
      <c r="V25" s="611"/>
      <c r="W25" s="611"/>
      <c r="X25" s="611"/>
      <c r="Y25" s="612"/>
      <c r="Z25" s="613">
        <v>44.9</v>
      </c>
      <c r="AA25" s="613"/>
      <c r="AB25" s="613"/>
      <c r="AC25" s="613"/>
      <c r="AD25" s="614">
        <v>1587315</v>
      </c>
      <c r="AE25" s="614"/>
      <c r="AF25" s="614"/>
      <c r="AG25" s="614"/>
      <c r="AH25" s="614"/>
      <c r="AI25" s="614"/>
      <c r="AJ25" s="614"/>
      <c r="AK25" s="614"/>
      <c r="AL25" s="615">
        <v>99.7</v>
      </c>
      <c r="AM25" s="616"/>
      <c r="AN25" s="616"/>
      <c r="AO25" s="617"/>
      <c r="AP25" s="607" t="s">
        <v>297</v>
      </c>
      <c r="AQ25" s="626"/>
      <c r="AR25" s="626"/>
      <c r="AS25" s="626"/>
      <c r="AT25" s="626"/>
      <c r="AU25" s="626"/>
      <c r="AV25" s="626"/>
      <c r="AW25" s="626"/>
      <c r="AX25" s="626"/>
      <c r="AY25" s="626"/>
      <c r="AZ25" s="626"/>
      <c r="BA25" s="626"/>
      <c r="BB25" s="626"/>
      <c r="BC25" s="626"/>
      <c r="BD25" s="626"/>
      <c r="BE25" s="626"/>
      <c r="BF25" s="627"/>
      <c r="BG25" s="610" t="s">
        <v>243</v>
      </c>
      <c r="BH25" s="611"/>
      <c r="BI25" s="611"/>
      <c r="BJ25" s="611"/>
      <c r="BK25" s="611"/>
      <c r="BL25" s="611"/>
      <c r="BM25" s="611"/>
      <c r="BN25" s="612"/>
      <c r="BO25" s="613" t="s">
        <v>141</v>
      </c>
      <c r="BP25" s="613"/>
      <c r="BQ25" s="613"/>
      <c r="BR25" s="613"/>
      <c r="BS25" s="614" t="s">
        <v>141</v>
      </c>
      <c r="BT25" s="614"/>
      <c r="BU25" s="614"/>
      <c r="BV25" s="614"/>
      <c r="BW25" s="614"/>
      <c r="BX25" s="614"/>
      <c r="BY25" s="614"/>
      <c r="BZ25" s="614"/>
      <c r="CA25" s="614"/>
      <c r="CB25" s="618"/>
      <c r="CD25" s="607" t="s">
        <v>298</v>
      </c>
      <c r="CE25" s="608"/>
      <c r="CF25" s="608"/>
      <c r="CG25" s="608"/>
      <c r="CH25" s="608"/>
      <c r="CI25" s="608"/>
      <c r="CJ25" s="608"/>
      <c r="CK25" s="608"/>
      <c r="CL25" s="608"/>
      <c r="CM25" s="608"/>
      <c r="CN25" s="608"/>
      <c r="CO25" s="608"/>
      <c r="CP25" s="608"/>
      <c r="CQ25" s="609"/>
      <c r="CR25" s="610">
        <v>537535</v>
      </c>
      <c r="CS25" s="642"/>
      <c r="CT25" s="642"/>
      <c r="CU25" s="642"/>
      <c r="CV25" s="642"/>
      <c r="CW25" s="642"/>
      <c r="CX25" s="642"/>
      <c r="CY25" s="643"/>
      <c r="CZ25" s="615">
        <v>13.9</v>
      </c>
      <c r="DA25" s="640"/>
      <c r="DB25" s="640"/>
      <c r="DC25" s="644"/>
      <c r="DD25" s="619">
        <v>464643</v>
      </c>
      <c r="DE25" s="642"/>
      <c r="DF25" s="642"/>
      <c r="DG25" s="642"/>
      <c r="DH25" s="642"/>
      <c r="DI25" s="642"/>
      <c r="DJ25" s="642"/>
      <c r="DK25" s="643"/>
      <c r="DL25" s="619">
        <v>453479</v>
      </c>
      <c r="DM25" s="642"/>
      <c r="DN25" s="642"/>
      <c r="DO25" s="642"/>
      <c r="DP25" s="642"/>
      <c r="DQ25" s="642"/>
      <c r="DR25" s="642"/>
      <c r="DS25" s="642"/>
      <c r="DT25" s="642"/>
      <c r="DU25" s="642"/>
      <c r="DV25" s="643"/>
      <c r="DW25" s="615">
        <v>28.2</v>
      </c>
      <c r="DX25" s="640"/>
      <c r="DY25" s="640"/>
      <c r="DZ25" s="640"/>
      <c r="EA25" s="640"/>
      <c r="EB25" s="640"/>
      <c r="EC25" s="641"/>
    </row>
    <row r="26" spans="2:133" ht="11.25" customHeight="1" x14ac:dyDescent="0.2">
      <c r="B26" s="607" t="s">
        <v>299</v>
      </c>
      <c r="C26" s="608"/>
      <c r="D26" s="608"/>
      <c r="E26" s="608"/>
      <c r="F26" s="608"/>
      <c r="G26" s="608"/>
      <c r="H26" s="608"/>
      <c r="I26" s="608"/>
      <c r="J26" s="608"/>
      <c r="K26" s="608"/>
      <c r="L26" s="608"/>
      <c r="M26" s="608"/>
      <c r="N26" s="608"/>
      <c r="O26" s="608"/>
      <c r="P26" s="608"/>
      <c r="Q26" s="609"/>
      <c r="R26" s="610">
        <v>1292</v>
      </c>
      <c r="S26" s="611"/>
      <c r="T26" s="611"/>
      <c r="U26" s="611"/>
      <c r="V26" s="611"/>
      <c r="W26" s="611"/>
      <c r="X26" s="611"/>
      <c r="Y26" s="612"/>
      <c r="Z26" s="613">
        <v>0</v>
      </c>
      <c r="AA26" s="613"/>
      <c r="AB26" s="613"/>
      <c r="AC26" s="613"/>
      <c r="AD26" s="614">
        <v>1292</v>
      </c>
      <c r="AE26" s="614"/>
      <c r="AF26" s="614"/>
      <c r="AG26" s="614"/>
      <c r="AH26" s="614"/>
      <c r="AI26" s="614"/>
      <c r="AJ26" s="614"/>
      <c r="AK26" s="614"/>
      <c r="AL26" s="615">
        <v>0.1</v>
      </c>
      <c r="AM26" s="616"/>
      <c r="AN26" s="616"/>
      <c r="AO26" s="617"/>
      <c r="AP26" s="607" t="s">
        <v>300</v>
      </c>
      <c r="AQ26" s="626"/>
      <c r="AR26" s="626"/>
      <c r="AS26" s="626"/>
      <c r="AT26" s="626"/>
      <c r="AU26" s="626"/>
      <c r="AV26" s="626"/>
      <c r="AW26" s="626"/>
      <c r="AX26" s="626"/>
      <c r="AY26" s="626"/>
      <c r="AZ26" s="626"/>
      <c r="BA26" s="626"/>
      <c r="BB26" s="626"/>
      <c r="BC26" s="626"/>
      <c r="BD26" s="626"/>
      <c r="BE26" s="626"/>
      <c r="BF26" s="627"/>
      <c r="BG26" s="610" t="s">
        <v>130</v>
      </c>
      <c r="BH26" s="611"/>
      <c r="BI26" s="611"/>
      <c r="BJ26" s="611"/>
      <c r="BK26" s="611"/>
      <c r="BL26" s="611"/>
      <c r="BM26" s="611"/>
      <c r="BN26" s="612"/>
      <c r="BO26" s="613" t="s">
        <v>130</v>
      </c>
      <c r="BP26" s="613"/>
      <c r="BQ26" s="613"/>
      <c r="BR26" s="613"/>
      <c r="BS26" s="614" t="s">
        <v>141</v>
      </c>
      <c r="BT26" s="614"/>
      <c r="BU26" s="614"/>
      <c r="BV26" s="614"/>
      <c r="BW26" s="614"/>
      <c r="BX26" s="614"/>
      <c r="BY26" s="614"/>
      <c r="BZ26" s="614"/>
      <c r="CA26" s="614"/>
      <c r="CB26" s="618"/>
      <c r="CD26" s="607" t="s">
        <v>301</v>
      </c>
      <c r="CE26" s="608"/>
      <c r="CF26" s="608"/>
      <c r="CG26" s="608"/>
      <c r="CH26" s="608"/>
      <c r="CI26" s="608"/>
      <c r="CJ26" s="608"/>
      <c r="CK26" s="608"/>
      <c r="CL26" s="608"/>
      <c r="CM26" s="608"/>
      <c r="CN26" s="608"/>
      <c r="CO26" s="608"/>
      <c r="CP26" s="608"/>
      <c r="CQ26" s="609"/>
      <c r="CR26" s="610">
        <v>256176</v>
      </c>
      <c r="CS26" s="611"/>
      <c r="CT26" s="611"/>
      <c r="CU26" s="611"/>
      <c r="CV26" s="611"/>
      <c r="CW26" s="611"/>
      <c r="CX26" s="611"/>
      <c r="CY26" s="612"/>
      <c r="CZ26" s="615">
        <v>6.6</v>
      </c>
      <c r="DA26" s="640"/>
      <c r="DB26" s="640"/>
      <c r="DC26" s="644"/>
      <c r="DD26" s="619">
        <v>211181</v>
      </c>
      <c r="DE26" s="611"/>
      <c r="DF26" s="611"/>
      <c r="DG26" s="611"/>
      <c r="DH26" s="611"/>
      <c r="DI26" s="611"/>
      <c r="DJ26" s="611"/>
      <c r="DK26" s="612"/>
      <c r="DL26" s="619" t="s">
        <v>141</v>
      </c>
      <c r="DM26" s="611"/>
      <c r="DN26" s="611"/>
      <c r="DO26" s="611"/>
      <c r="DP26" s="611"/>
      <c r="DQ26" s="611"/>
      <c r="DR26" s="611"/>
      <c r="DS26" s="611"/>
      <c r="DT26" s="611"/>
      <c r="DU26" s="611"/>
      <c r="DV26" s="612"/>
      <c r="DW26" s="615" t="s">
        <v>141</v>
      </c>
      <c r="DX26" s="640"/>
      <c r="DY26" s="640"/>
      <c r="DZ26" s="640"/>
      <c r="EA26" s="640"/>
      <c r="EB26" s="640"/>
      <c r="EC26" s="641"/>
    </row>
    <row r="27" spans="2:133" ht="11.25" customHeight="1" x14ac:dyDescent="0.2">
      <c r="B27" s="607" t="s">
        <v>302</v>
      </c>
      <c r="C27" s="608"/>
      <c r="D27" s="608"/>
      <c r="E27" s="608"/>
      <c r="F27" s="608"/>
      <c r="G27" s="608"/>
      <c r="H27" s="608"/>
      <c r="I27" s="608"/>
      <c r="J27" s="608"/>
      <c r="K27" s="608"/>
      <c r="L27" s="608"/>
      <c r="M27" s="608"/>
      <c r="N27" s="608"/>
      <c r="O27" s="608"/>
      <c r="P27" s="608"/>
      <c r="Q27" s="609"/>
      <c r="R27" s="610">
        <v>2730</v>
      </c>
      <c r="S27" s="611"/>
      <c r="T27" s="611"/>
      <c r="U27" s="611"/>
      <c r="V27" s="611"/>
      <c r="W27" s="611"/>
      <c r="X27" s="611"/>
      <c r="Y27" s="612"/>
      <c r="Z27" s="613">
        <v>0.1</v>
      </c>
      <c r="AA27" s="613"/>
      <c r="AB27" s="613"/>
      <c r="AC27" s="613"/>
      <c r="AD27" s="614" t="s">
        <v>130</v>
      </c>
      <c r="AE27" s="614"/>
      <c r="AF27" s="614"/>
      <c r="AG27" s="614"/>
      <c r="AH27" s="614"/>
      <c r="AI27" s="614"/>
      <c r="AJ27" s="614"/>
      <c r="AK27" s="614"/>
      <c r="AL27" s="615" t="s">
        <v>243</v>
      </c>
      <c r="AM27" s="616"/>
      <c r="AN27" s="616"/>
      <c r="AO27" s="617"/>
      <c r="AP27" s="607" t="s">
        <v>303</v>
      </c>
      <c r="AQ27" s="608"/>
      <c r="AR27" s="608"/>
      <c r="AS27" s="608"/>
      <c r="AT27" s="608"/>
      <c r="AU27" s="608"/>
      <c r="AV27" s="608"/>
      <c r="AW27" s="608"/>
      <c r="AX27" s="608"/>
      <c r="AY27" s="608"/>
      <c r="AZ27" s="608"/>
      <c r="BA27" s="608"/>
      <c r="BB27" s="608"/>
      <c r="BC27" s="608"/>
      <c r="BD27" s="608"/>
      <c r="BE27" s="608"/>
      <c r="BF27" s="609"/>
      <c r="BG27" s="610">
        <v>208885</v>
      </c>
      <c r="BH27" s="611"/>
      <c r="BI27" s="611"/>
      <c r="BJ27" s="611"/>
      <c r="BK27" s="611"/>
      <c r="BL27" s="611"/>
      <c r="BM27" s="611"/>
      <c r="BN27" s="612"/>
      <c r="BO27" s="613">
        <v>100</v>
      </c>
      <c r="BP27" s="613"/>
      <c r="BQ27" s="613"/>
      <c r="BR27" s="613"/>
      <c r="BS27" s="614">
        <v>951</v>
      </c>
      <c r="BT27" s="614"/>
      <c r="BU27" s="614"/>
      <c r="BV27" s="614"/>
      <c r="BW27" s="614"/>
      <c r="BX27" s="614"/>
      <c r="BY27" s="614"/>
      <c r="BZ27" s="614"/>
      <c r="CA27" s="614"/>
      <c r="CB27" s="618"/>
      <c r="CD27" s="607" t="s">
        <v>304</v>
      </c>
      <c r="CE27" s="608"/>
      <c r="CF27" s="608"/>
      <c r="CG27" s="608"/>
      <c r="CH27" s="608"/>
      <c r="CI27" s="608"/>
      <c r="CJ27" s="608"/>
      <c r="CK27" s="608"/>
      <c r="CL27" s="608"/>
      <c r="CM27" s="608"/>
      <c r="CN27" s="608"/>
      <c r="CO27" s="608"/>
      <c r="CP27" s="608"/>
      <c r="CQ27" s="609"/>
      <c r="CR27" s="610">
        <v>253662</v>
      </c>
      <c r="CS27" s="642"/>
      <c r="CT27" s="642"/>
      <c r="CU27" s="642"/>
      <c r="CV27" s="642"/>
      <c r="CW27" s="642"/>
      <c r="CX27" s="642"/>
      <c r="CY27" s="643"/>
      <c r="CZ27" s="615">
        <v>6.6</v>
      </c>
      <c r="DA27" s="640"/>
      <c r="DB27" s="640"/>
      <c r="DC27" s="644"/>
      <c r="DD27" s="619">
        <v>47545</v>
      </c>
      <c r="DE27" s="642"/>
      <c r="DF27" s="642"/>
      <c r="DG27" s="642"/>
      <c r="DH27" s="642"/>
      <c r="DI27" s="642"/>
      <c r="DJ27" s="642"/>
      <c r="DK27" s="643"/>
      <c r="DL27" s="619">
        <v>35184</v>
      </c>
      <c r="DM27" s="642"/>
      <c r="DN27" s="642"/>
      <c r="DO27" s="642"/>
      <c r="DP27" s="642"/>
      <c r="DQ27" s="642"/>
      <c r="DR27" s="642"/>
      <c r="DS27" s="642"/>
      <c r="DT27" s="642"/>
      <c r="DU27" s="642"/>
      <c r="DV27" s="643"/>
      <c r="DW27" s="615">
        <v>2.2000000000000002</v>
      </c>
      <c r="DX27" s="640"/>
      <c r="DY27" s="640"/>
      <c r="DZ27" s="640"/>
      <c r="EA27" s="640"/>
      <c r="EB27" s="640"/>
      <c r="EC27" s="641"/>
    </row>
    <row r="28" spans="2:133" ht="11.25" customHeight="1" x14ac:dyDescent="0.2">
      <c r="B28" s="607" t="s">
        <v>305</v>
      </c>
      <c r="C28" s="608"/>
      <c r="D28" s="608"/>
      <c r="E28" s="608"/>
      <c r="F28" s="608"/>
      <c r="G28" s="608"/>
      <c r="H28" s="608"/>
      <c r="I28" s="608"/>
      <c r="J28" s="608"/>
      <c r="K28" s="608"/>
      <c r="L28" s="608"/>
      <c r="M28" s="608"/>
      <c r="N28" s="608"/>
      <c r="O28" s="608"/>
      <c r="P28" s="608"/>
      <c r="Q28" s="609"/>
      <c r="R28" s="610">
        <v>25871</v>
      </c>
      <c r="S28" s="611"/>
      <c r="T28" s="611"/>
      <c r="U28" s="611"/>
      <c r="V28" s="611"/>
      <c r="W28" s="611"/>
      <c r="X28" s="611"/>
      <c r="Y28" s="612"/>
      <c r="Z28" s="613">
        <v>0.6</v>
      </c>
      <c r="AA28" s="613"/>
      <c r="AB28" s="613"/>
      <c r="AC28" s="613"/>
      <c r="AD28" s="614" t="s">
        <v>243</v>
      </c>
      <c r="AE28" s="614"/>
      <c r="AF28" s="614"/>
      <c r="AG28" s="614"/>
      <c r="AH28" s="614"/>
      <c r="AI28" s="614"/>
      <c r="AJ28" s="614"/>
      <c r="AK28" s="614"/>
      <c r="AL28" s="615" t="s">
        <v>141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306</v>
      </c>
      <c r="CE28" s="608"/>
      <c r="CF28" s="608"/>
      <c r="CG28" s="608"/>
      <c r="CH28" s="608"/>
      <c r="CI28" s="608"/>
      <c r="CJ28" s="608"/>
      <c r="CK28" s="608"/>
      <c r="CL28" s="608"/>
      <c r="CM28" s="608"/>
      <c r="CN28" s="608"/>
      <c r="CO28" s="608"/>
      <c r="CP28" s="608"/>
      <c r="CQ28" s="609"/>
      <c r="CR28" s="610">
        <v>101207</v>
      </c>
      <c r="CS28" s="611"/>
      <c r="CT28" s="611"/>
      <c r="CU28" s="611"/>
      <c r="CV28" s="611"/>
      <c r="CW28" s="611"/>
      <c r="CX28" s="611"/>
      <c r="CY28" s="612"/>
      <c r="CZ28" s="615">
        <v>2.6</v>
      </c>
      <c r="DA28" s="640"/>
      <c r="DB28" s="640"/>
      <c r="DC28" s="644"/>
      <c r="DD28" s="619">
        <v>101207</v>
      </c>
      <c r="DE28" s="611"/>
      <c r="DF28" s="611"/>
      <c r="DG28" s="611"/>
      <c r="DH28" s="611"/>
      <c r="DI28" s="611"/>
      <c r="DJ28" s="611"/>
      <c r="DK28" s="612"/>
      <c r="DL28" s="619">
        <v>101207</v>
      </c>
      <c r="DM28" s="611"/>
      <c r="DN28" s="611"/>
      <c r="DO28" s="611"/>
      <c r="DP28" s="611"/>
      <c r="DQ28" s="611"/>
      <c r="DR28" s="611"/>
      <c r="DS28" s="611"/>
      <c r="DT28" s="611"/>
      <c r="DU28" s="611"/>
      <c r="DV28" s="612"/>
      <c r="DW28" s="615">
        <v>6.3</v>
      </c>
      <c r="DX28" s="640"/>
      <c r="DY28" s="640"/>
      <c r="DZ28" s="640"/>
      <c r="EA28" s="640"/>
      <c r="EB28" s="640"/>
      <c r="EC28" s="641"/>
    </row>
    <row r="29" spans="2:133" ht="11.25" customHeight="1" x14ac:dyDescent="0.2">
      <c r="B29" s="607" t="s">
        <v>307</v>
      </c>
      <c r="C29" s="608"/>
      <c r="D29" s="608"/>
      <c r="E29" s="608"/>
      <c r="F29" s="608"/>
      <c r="G29" s="608"/>
      <c r="H29" s="608"/>
      <c r="I29" s="608"/>
      <c r="J29" s="608"/>
      <c r="K29" s="608"/>
      <c r="L29" s="608"/>
      <c r="M29" s="608"/>
      <c r="N29" s="608"/>
      <c r="O29" s="608"/>
      <c r="P29" s="608"/>
      <c r="Q29" s="609"/>
      <c r="R29" s="610">
        <v>7719</v>
      </c>
      <c r="S29" s="611"/>
      <c r="T29" s="611"/>
      <c r="U29" s="611"/>
      <c r="V29" s="611"/>
      <c r="W29" s="611"/>
      <c r="X29" s="611"/>
      <c r="Y29" s="612"/>
      <c r="Z29" s="613">
        <v>0.2</v>
      </c>
      <c r="AA29" s="613"/>
      <c r="AB29" s="613"/>
      <c r="AC29" s="613"/>
      <c r="AD29" s="614" t="s">
        <v>243</v>
      </c>
      <c r="AE29" s="614"/>
      <c r="AF29" s="614"/>
      <c r="AG29" s="614"/>
      <c r="AH29" s="614"/>
      <c r="AI29" s="614"/>
      <c r="AJ29" s="614"/>
      <c r="AK29" s="614"/>
      <c r="AL29" s="615" t="s">
        <v>130</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308</v>
      </c>
      <c r="CE29" s="647"/>
      <c r="CF29" s="607" t="s">
        <v>309</v>
      </c>
      <c r="CG29" s="608"/>
      <c r="CH29" s="608"/>
      <c r="CI29" s="608"/>
      <c r="CJ29" s="608"/>
      <c r="CK29" s="608"/>
      <c r="CL29" s="608"/>
      <c r="CM29" s="608"/>
      <c r="CN29" s="608"/>
      <c r="CO29" s="608"/>
      <c r="CP29" s="608"/>
      <c r="CQ29" s="609"/>
      <c r="CR29" s="610">
        <v>101205</v>
      </c>
      <c r="CS29" s="642"/>
      <c r="CT29" s="642"/>
      <c r="CU29" s="642"/>
      <c r="CV29" s="642"/>
      <c r="CW29" s="642"/>
      <c r="CX29" s="642"/>
      <c r="CY29" s="643"/>
      <c r="CZ29" s="615">
        <v>2.6</v>
      </c>
      <c r="DA29" s="640"/>
      <c r="DB29" s="640"/>
      <c r="DC29" s="644"/>
      <c r="DD29" s="619">
        <v>101205</v>
      </c>
      <c r="DE29" s="642"/>
      <c r="DF29" s="642"/>
      <c r="DG29" s="642"/>
      <c r="DH29" s="642"/>
      <c r="DI29" s="642"/>
      <c r="DJ29" s="642"/>
      <c r="DK29" s="643"/>
      <c r="DL29" s="619">
        <v>101205</v>
      </c>
      <c r="DM29" s="642"/>
      <c r="DN29" s="642"/>
      <c r="DO29" s="642"/>
      <c r="DP29" s="642"/>
      <c r="DQ29" s="642"/>
      <c r="DR29" s="642"/>
      <c r="DS29" s="642"/>
      <c r="DT29" s="642"/>
      <c r="DU29" s="642"/>
      <c r="DV29" s="643"/>
      <c r="DW29" s="615">
        <v>6.3</v>
      </c>
      <c r="DX29" s="640"/>
      <c r="DY29" s="640"/>
      <c r="DZ29" s="640"/>
      <c r="EA29" s="640"/>
      <c r="EB29" s="640"/>
      <c r="EC29" s="641"/>
    </row>
    <row r="30" spans="2:133" ht="11.25" customHeight="1" x14ac:dyDescent="0.2">
      <c r="B30" s="607" t="s">
        <v>310</v>
      </c>
      <c r="C30" s="608"/>
      <c r="D30" s="608"/>
      <c r="E30" s="608"/>
      <c r="F30" s="608"/>
      <c r="G30" s="608"/>
      <c r="H30" s="608"/>
      <c r="I30" s="608"/>
      <c r="J30" s="608"/>
      <c r="K30" s="608"/>
      <c r="L30" s="608"/>
      <c r="M30" s="608"/>
      <c r="N30" s="608"/>
      <c r="O30" s="608"/>
      <c r="P30" s="608"/>
      <c r="Q30" s="609"/>
      <c r="R30" s="610">
        <v>285050</v>
      </c>
      <c r="S30" s="611"/>
      <c r="T30" s="611"/>
      <c r="U30" s="611"/>
      <c r="V30" s="611"/>
      <c r="W30" s="611"/>
      <c r="X30" s="611"/>
      <c r="Y30" s="612"/>
      <c r="Z30" s="613">
        <v>7.1</v>
      </c>
      <c r="AA30" s="613"/>
      <c r="AB30" s="613"/>
      <c r="AC30" s="613"/>
      <c r="AD30" s="614" t="s">
        <v>243</v>
      </c>
      <c r="AE30" s="614"/>
      <c r="AF30" s="614"/>
      <c r="AG30" s="614"/>
      <c r="AH30" s="614"/>
      <c r="AI30" s="614"/>
      <c r="AJ30" s="614"/>
      <c r="AK30" s="614"/>
      <c r="AL30" s="615" t="s">
        <v>141</v>
      </c>
      <c r="AM30" s="616"/>
      <c r="AN30" s="616"/>
      <c r="AO30" s="617"/>
      <c r="AP30" s="592" t="s">
        <v>226</v>
      </c>
      <c r="AQ30" s="593"/>
      <c r="AR30" s="593"/>
      <c r="AS30" s="593"/>
      <c r="AT30" s="593"/>
      <c r="AU30" s="593"/>
      <c r="AV30" s="593"/>
      <c r="AW30" s="593"/>
      <c r="AX30" s="593"/>
      <c r="AY30" s="593"/>
      <c r="AZ30" s="593"/>
      <c r="BA30" s="593"/>
      <c r="BB30" s="593"/>
      <c r="BC30" s="593"/>
      <c r="BD30" s="593"/>
      <c r="BE30" s="593"/>
      <c r="BF30" s="594"/>
      <c r="BG30" s="592" t="s">
        <v>311</v>
      </c>
      <c r="BH30" s="652"/>
      <c r="BI30" s="652"/>
      <c r="BJ30" s="652"/>
      <c r="BK30" s="652"/>
      <c r="BL30" s="652"/>
      <c r="BM30" s="652"/>
      <c r="BN30" s="652"/>
      <c r="BO30" s="652"/>
      <c r="BP30" s="652"/>
      <c r="BQ30" s="653"/>
      <c r="BR30" s="592" t="s">
        <v>312</v>
      </c>
      <c r="BS30" s="652"/>
      <c r="BT30" s="652"/>
      <c r="BU30" s="652"/>
      <c r="BV30" s="652"/>
      <c r="BW30" s="652"/>
      <c r="BX30" s="652"/>
      <c r="BY30" s="652"/>
      <c r="BZ30" s="652"/>
      <c r="CA30" s="652"/>
      <c r="CB30" s="653"/>
      <c r="CD30" s="648"/>
      <c r="CE30" s="649"/>
      <c r="CF30" s="607" t="s">
        <v>313</v>
      </c>
      <c r="CG30" s="608"/>
      <c r="CH30" s="608"/>
      <c r="CI30" s="608"/>
      <c r="CJ30" s="608"/>
      <c r="CK30" s="608"/>
      <c r="CL30" s="608"/>
      <c r="CM30" s="608"/>
      <c r="CN30" s="608"/>
      <c r="CO30" s="608"/>
      <c r="CP30" s="608"/>
      <c r="CQ30" s="609"/>
      <c r="CR30" s="610">
        <v>99723</v>
      </c>
      <c r="CS30" s="611"/>
      <c r="CT30" s="611"/>
      <c r="CU30" s="611"/>
      <c r="CV30" s="611"/>
      <c r="CW30" s="611"/>
      <c r="CX30" s="611"/>
      <c r="CY30" s="612"/>
      <c r="CZ30" s="615">
        <v>2.6</v>
      </c>
      <c r="DA30" s="640"/>
      <c r="DB30" s="640"/>
      <c r="DC30" s="644"/>
      <c r="DD30" s="619">
        <v>99723</v>
      </c>
      <c r="DE30" s="611"/>
      <c r="DF30" s="611"/>
      <c r="DG30" s="611"/>
      <c r="DH30" s="611"/>
      <c r="DI30" s="611"/>
      <c r="DJ30" s="611"/>
      <c r="DK30" s="612"/>
      <c r="DL30" s="619">
        <v>99723</v>
      </c>
      <c r="DM30" s="611"/>
      <c r="DN30" s="611"/>
      <c r="DO30" s="611"/>
      <c r="DP30" s="611"/>
      <c r="DQ30" s="611"/>
      <c r="DR30" s="611"/>
      <c r="DS30" s="611"/>
      <c r="DT30" s="611"/>
      <c r="DU30" s="611"/>
      <c r="DV30" s="612"/>
      <c r="DW30" s="615">
        <v>6.2</v>
      </c>
      <c r="DX30" s="640"/>
      <c r="DY30" s="640"/>
      <c r="DZ30" s="640"/>
      <c r="EA30" s="640"/>
      <c r="EB30" s="640"/>
      <c r="EC30" s="641"/>
    </row>
    <row r="31" spans="2:133" ht="11.25" customHeight="1" x14ac:dyDescent="0.2">
      <c r="B31" s="623" t="s">
        <v>314</v>
      </c>
      <c r="C31" s="624"/>
      <c r="D31" s="624"/>
      <c r="E31" s="624"/>
      <c r="F31" s="624"/>
      <c r="G31" s="624"/>
      <c r="H31" s="624"/>
      <c r="I31" s="624"/>
      <c r="J31" s="624"/>
      <c r="K31" s="624"/>
      <c r="L31" s="624"/>
      <c r="M31" s="624"/>
      <c r="N31" s="624"/>
      <c r="O31" s="624"/>
      <c r="P31" s="624"/>
      <c r="Q31" s="625"/>
      <c r="R31" s="610" t="s">
        <v>130</v>
      </c>
      <c r="S31" s="611"/>
      <c r="T31" s="611"/>
      <c r="U31" s="611"/>
      <c r="V31" s="611"/>
      <c r="W31" s="611"/>
      <c r="X31" s="611"/>
      <c r="Y31" s="612"/>
      <c r="Z31" s="613" t="s">
        <v>141</v>
      </c>
      <c r="AA31" s="613"/>
      <c r="AB31" s="613"/>
      <c r="AC31" s="613"/>
      <c r="AD31" s="614" t="s">
        <v>130</v>
      </c>
      <c r="AE31" s="614"/>
      <c r="AF31" s="614"/>
      <c r="AG31" s="614"/>
      <c r="AH31" s="614"/>
      <c r="AI31" s="614"/>
      <c r="AJ31" s="614"/>
      <c r="AK31" s="614"/>
      <c r="AL31" s="615" t="s">
        <v>130</v>
      </c>
      <c r="AM31" s="616"/>
      <c r="AN31" s="616"/>
      <c r="AO31" s="617"/>
      <c r="AP31" s="656" t="s">
        <v>315</v>
      </c>
      <c r="AQ31" s="657"/>
      <c r="AR31" s="657"/>
      <c r="AS31" s="657"/>
      <c r="AT31" s="662" t="s">
        <v>316</v>
      </c>
      <c r="AU31" s="212"/>
      <c r="AV31" s="212"/>
      <c r="AW31" s="212"/>
      <c r="AX31" s="596" t="s">
        <v>191</v>
      </c>
      <c r="AY31" s="597"/>
      <c r="AZ31" s="597"/>
      <c r="BA31" s="597"/>
      <c r="BB31" s="597"/>
      <c r="BC31" s="597"/>
      <c r="BD31" s="597"/>
      <c r="BE31" s="597"/>
      <c r="BF31" s="598"/>
      <c r="BG31" s="666">
        <v>99.9</v>
      </c>
      <c r="BH31" s="654"/>
      <c r="BI31" s="654"/>
      <c r="BJ31" s="654"/>
      <c r="BK31" s="654"/>
      <c r="BL31" s="654"/>
      <c r="BM31" s="605">
        <v>99.2</v>
      </c>
      <c r="BN31" s="654"/>
      <c r="BO31" s="654"/>
      <c r="BP31" s="654"/>
      <c r="BQ31" s="655"/>
      <c r="BR31" s="666">
        <v>99.8</v>
      </c>
      <c r="BS31" s="654"/>
      <c r="BT31" s="654"/>
      <c r="BU31" s="654"/>
      <c r="BV31" s="654"/>
      <c r="BW31" s="654"/>
      <c r="BX31" s="605">
        <v>99.1</v>
      </c>
      <c r="BY31" s="654"/>
      <c r="BZ31" s="654"/>
      <c r="CA31" s="654"/>
      <c r="CB31" s="655"/>
      <c r="CD31" s="648"/>
      <c r="CE31" s="649"/>
      <c r="CF31" s="607" t="s">
        <v>317</v>
      </c>
      <c r="CG31" s="608"/>
      <c r="CH31" s="608"/>
      <c r="CI31" s="608"/>
      <c r="CJ31" s="608"/>
      <c r="CK31" s="608"/>
      <c r="CL31" s="608"/>
      <c r="CM31" s="608"/>
      <c r="CN31" s="608"/>
      <c r="CO31" s="608"/>
      <c r="CP31" s="608"/>
      <c r="CQ31" s="609"/>
      <c r="CR31" s="610">
        <v>1482</v>
      </c>
      <c r="CS31" s="642"/>
      <c r="CT31" s="642"/>
      <c r="CU31" s="642"/>
      <c r="CV31" s="642"/>
      <c r="CW31" s="642"/>
      <c r="CX31" s="642"/>
      <c r="CY31" s="643"/>
      <c r="CZ31" s="615">
        <v>0</v>
      </c>
      <c r="DA31" s="640"/>
      <c r="DB31" s="640"/>
      <c r="DC31" s="644"/>
      <c r="DD31" s="619">
        <v>1482</v>
      </c>
      <c r="DE31" s="642"/>
      <c r="DF31" s="642"/>
      <c r="DG31" s="642"/>
      <c r="DH31" s="642"/>
      <c r="DI31" s="642"/>
      <c r="DJ31" s="642"/>
      <c r="DK31" s="643"/>
      <c r="DL31" s="619">
        <v>1482</v>
      </c>
      <c r="DM31" s="642"/>
      <c r="DN31" s="642"/>
      <c r="DO31" s="642"/>
      <c r="DP31" s="642"/>
      <c r="DQ31" s="642"/>
      <c r="DR31" s="642"/>
      <c r="DS31" s="642"/>
      <c r="DT31" s="642"/>
      <c r="DU31" s="642"/>
      <c r="DV31" s="643"/>
      <c r="DW31" s="615">
        <v>0.1</v>
      </c>
      <c r="DX31" s="640"/>
      <c r="DY31" s="640"/>
      <c r="DZ31" s="640"/>
      <c r="EA31" s="640"/>
      <c r="EB31" s="640"/>
      <c r="EC31" s="641"/>
    </row>
    <row r="32" spans="2:133" ht="11.25" customHeight="1" x14ac:dyDescent="0.2">
      <c r="B32" s="607" t="s">
        <v>318</v>
      </c>
      <c r="C32" s="608"/>
      <c r="D32" s="608"/>
      <c r="E32" s="608"/>
      <c r="F32" s="608"/>
      <c r="G32" s="608"/>
      <c r="H32" s="608"/>
      <c r="I32" s="608"/>
      <c r="J32" s="608"/>
      <c r="K32" s="608"/>
      <c r="L32" s="608"/>
      <c r="M32" s="608"/>
      <c r="N32" s="608"/>
      <c r="O32" s="608"/>
      <c r="P32" s="608"/>
      <c r="Q32" s="609"/>
      <c r="R32" s="610">
        <v>1583011</v>
      </c>
      <c r="S32" s="611"/>
      <c r="T32" s="611"/>
      <c r="U32" s="611"/>
      <c r="V32" s="611"/>
      <c r="W32" s="611"/>
      <c r="X32" s="611"/>
      <c r="Y32" s="612"/>
      <c r="Z32" s="613">
        <v>39.5</v>
      </c>
      <c r="AA32" s="613"/>
      <c r="AB32" s="613"/>
      <c r="AC32" s="613"/>
      <c r="AD32" s="614" t="s">
        <v>130</v>
      </c>
      <c r="AE32" s="614"/>
      <c r="AF32" s="614"/>
      <c r="AG32" s="614"/>
      <c r="AH32" s="614"/>
      <c r="AI32" s="614"/>
      <c r="AJ32" s="614"/>
      <c r="AK32" s="614"/>
      <c r="AL32" s="615" t="s">
        <v>130</v>
      </c>
      <c r="AM32" s="616"/>
      <c r="AN32" s="616"/>
      <c r="AO32" s="617"/>
      <c r="AP32" s="658"/>
      <c r="AQ32" s="659"/>
      <c r="AR32" s="659"/>
      <c r="AS32" s="659"/>
      <c r="AT32" s="663"/>
      <c r="AU32" s="208" t="s">
        <v>319</v>
      </c>
      <c r="AX32" s="607" t="s">
        <v>320</v>
      </c>
      <c r="AY32" s="608"/>
      <c r="AZ32" s="608"/>
      <c r="BA32" s="608"/>
      <c r="BB32" s="608"/>
      <c r="BC32" s="608"/>
      <c r="BD32" s="608"/>
      <c r="BE32" s="608"/>
      <c r="BF32" s="609"/>
      <c r="BG32" s="667">
        <v>99.9</v>
      </c>
      <c r="BH32" s="642"/>
      <c r="BI32" s="642"/>
      <c r="BJ32" s="642"/>
      <c r="BK32" s="642"/>
      <c r="BL32" s="642"/>
      <c r="BM32" s="616">
        <v>99.2</v>
      </c>
      <c r="BN32" s="642"/>
      <c r="BO32" s="642"/>
      <c r="BP32" s="642"/>
      <c r="BQ32" s="665"/>
      <c r="BR32" s="667">
        <v>99.8</v>
      </c>
      <c r="BS32" s="642"/>
      <c r="BT32" s="642"/>
      <c r="BU32" s="642"/>
      <c r="BV32" s="642"/>
      <c r="BW32" s="642"/>
      <c r="BX32" s="616">
        <v>99</v>
      </c>
      <c r="BY32" s="642"/>
      <c r="BZ32" s="642"/>
      <c r="CA32" s="642"/>
      <c r="CB32" s="665"/>
      <c r="CD32" s="650"/>
      <c r="CE32" s="651"/>
      <c r="CF32" s="607" t="s">
        <v>321</v>
      </c>
      <c r="CG32" s="608"/>
      <c r="CH32" s="608"/>
      <c r="CI32" s="608"/>
      <c r="CJ32" s="608"/>
      <c r="CK32" s="608"/>
      <c r="CL32" s="608"/>
      <c r="CM32" s="608"/>
      <c r="CN32" s="608"/>
      <c r="CO32" s="608"/>
      <c r="CP32" s="608"/>
      <c r="CQ32" s="609"/>
      <c r="CR32" s="610">
        <v>2</v>
      </c>
      <c r="CS32" s="611"/>
      <c r="CT32" s="611"/>
      <c r="CU32" s="611"/>
      <c r="CV32" s="611"/>
      <c r="CW32" s="611"/>
      <c r="CX32" s="611"/>
      <c r="CY32" s="612"/>
      <c r="CZ32" s="615">
        <v>0</v>
      </c>
      <c r="DA32" s="640"/>
      <c r="DB32" s="640"/>
      <c r="DC32" s="644"/>
      <c r="DD32" s="619">
        <v>2</v>
      </c>
      <c r="DE32" s="611"/>
      <c r="DF32" s="611"/>
      <c r="DG32" s="611"/>
      <c r="DH32" s="611"/>
      <c r="DI32" s="611"/>
      <c r="DJ32" s="611"/>
      <c r="DK32" s="612"/>
      <c r="DL32" s="619">
        <v>2</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322</v>
      </c>
      <c r="C33" s="608"/>
      <c r="D33" s="608"/>
      <c r="E33" s="608"/>
      <c r="F33" s="608"/>
      <c r="G33" s="608"/>
      <c r="H33" s="608"/>
      <c r="I33" s="608"/>
      <c r="J33" s="608"/>
      <c r="K33" s="608"/>
      <c r="L33" s="608"/>
      <c r="M33" s="608"/>
      <c r="N33" s="608"/>
      <c r="O33" s="608"/>
      <c r="P33" s="608"/>
      <c r="Q33" s="609"/>
      <c r="R33" s="610">
        <v>8741</v>
      </c>
      <c r="S33" s="611"/>
      <c r="T33" s="611"/>
      <c r="U33" s="611"/>
      <c r="V33" s="611"/>
      <c r="W33" s="611"/>
      <c r="X33" s="611"/>
      <c r="Y33" s="612"/>
      <c r="Z33" s="613">
        <v>0.2</v>
      </c>
      <c r="AA33" s="613"/>
      <c r="AB33" s="613"/>
      <c r="AC33" s="613"/>
      <c r="AD33" s="614">
        <v>3999</v>
      </c>
      <c r="AE33" s="614"/>
      <c r="AF33" s="614"/>
      <c r="AG33" s="614"/>
      <c r="AH33" s="614"/>
      <c r="AI33" s="614"/>
      <c r="AJ33" s="614"/>
      <c r="AK33" s="614"/>
      <c r="AL33" s="615">
        <v>0.3</v>
      </c>
      <c r="AM33" s="616"/>
      <c r="AN33" s="616"/>
      <c r="AO33" s="617"/>
      <c r="AP33" s="660"/>
      <c r="AQ33" s="661"/>
      <c r="AR33" s="661"/>
      <c r="AS33" s="661"/>
      <c r="AT33" s="664"/>
      <c r="AU33" s="213"/>
      <c r="AV33" s="213"/>
      <c r="AW33" s="213"/>
      <c r="AX33" s="631" t="s">
        <v>323</v>
      </c>
      <c r="AY33" s="632"/>
      <c r="AZ33" s="632"/>
      <c r="BA33" s="632"/>
      <c r="BB33" s="632"/>
      <c r="BC33" s="632"/>
      <c r="BD33" s="632"/>
      <c r="BE33" s="632"/>
      <c r="BF33" s="633"/>
      <c r="BG33" s="668">
        <v>99.8</v>
      </c>
      <c r="BH33" s="669"/>
      <c r="BI33" s="669"/>
      <c r="BJ33" s="669"/>
      <c r="BK33" s="669"/>
      <c r="BL33" s="669"/>
      <c r="BM33" s="670">
        <v>99.1</v>
      </c>
      <c r="BN33" s="669"/>
      <c r="BO33" s="669"/>
      <c r="BP33" s="669"/>
      <c r="BQ33" s="671"/>
      <c r="BR33" s="668">
        <v>99.8</v>
      </c>
      <c r="BS33" s="669"/>
      <c r="BT33" s="669"/>
      <c r="BU33" s="669"/>
      <c r="BV33" s="669"/>
      <c r="BW33" s="669"/>
      <c r="BX33" s="670">
        <v>99.1</v>
      </c>
      <c r="BY33" s="669"/>
      <c r="BZ33" s="669"/>
      <c r="CA33" s="669"/>
      <c r="CB33" s="671"/>
      <c r="CD33" s="607" t="s">
        <v>324</v>
      </c>
      <c r="CE33" s="608"/>
      <c r="CF33" s="608"/>
      <c r="CG33" s="608"/>
      <c r="CH33" s="608"/>
      <c r="CI33" s="608"/>
      <c r="CJ33" s="608"/>
      <c r="CK33" s="608"/>
      <c r="CL33" s="608"/>
      <c r="CM33" s="608"/>
      <c r="CN33" s="608"/>
      <c r="CO33" s="608"/>
      <c r="CP33" s="608"/>
      <c r="CQ33" s="609"/>
      <c r="CR33" s="610">
        <v>2325565</v>
      </c>
      <c r="CS33" s="642"/>
      <c r="CT33" s="642"/>
      <c r="CU33" s="642"/>
      <c r="CV33" s="642"/>
      <c r="CW33" s="642"/>
      <c r="CX33" s="642"/>
      <c r="CY33" s="643"/>
      <c r="CZ33" s="615">
        <v>60.2</v>
      </c>
      <c r="DA33" s="640"/>
      <c r="DB33" s="640"/>
      <c r="DC33" s="644"/>
      <c r="DD33" s="619">
        <v>1177281</v>
      </c>
      <c r="DE33" s="642"/>
      <c r="DF33" s="642"/>
      <c r="DG33" s="642"/>
      <c r="DH33" s="642"/>
      <c r="DI33" s="642"/>
      <c r="DJ33" s="642"/>
      <c r="DK33" s="643"/>
      <c r="DL33" s="619">
        <v>585317</v>
      </c>
      <c r="DM33" s="642"/>
      <c r="DN33" s="642"/>
      <c r="DO33" s="642"/>
      <c r="DP33" s="642"/>
      <c r="DQ33" s="642"/>
      <c r="DR33" s="642"/>
      <c r="DS33" s="642"/>
      <c r="DT33" s="642"/>
      <c r="DU33" s="642"/>
      <c r="DV33" s="643"/>
      <c r="DW33" s="615">
        <v>36.5</v>
      </c>
      <c r="DX33" s="640"/>
      <c r="DY33" s="640"/>
      <c r="DZ33" s="640"/>
      <c r="EA33" s="640"/>
      <c r="EB33" s="640"/>
      <c r="EC33" s="641"/>
    </row>
    <row r="34" spans="2:133" ht="11.25" customHeight="1" x14ac:dyDescent="0.2">
      <c r="B34" s="607" t="s">
        <v>325</v>
      </c>
      <c r="C34" s="608"/>
      <c r="D34" s="608"/>
      <c r="E34" s="608"/>
      <c r="F34" s="608"/>
      <c r="G34" s="608"/>
      <c r="H34" s="608"/>
      <c r="I34" s="608"/>
      <c r="J34" s="608"/>
      <c r="K34" s="608"/>
      <c r="L34" s="608"/>
      <c r="M34" s="608"/>
      <c r="N34" s="608"/>
      <c r="O34" s="608"/>
      <c r="P34" s="608"/>
      <c r="Q34" s="609"/>
      <c r="R34" s="610">
        <v>12099</v>
      </c>
      <c r="S34" s="611"/>
      <c r="T34" s="611"/>
      <c r="U34" s="611"/>
      <c r="V34" s="611"/>
      <c r="W34" s="611"/>
      <c r="X34" s="611"/>
      <c r="Y34" s="612"/>
      <c r="Z34" s="613">
        <v>0.3</v>
      </c>
      <c r="AA34" s="613"/>
      <c r="AB34" s="613"/>
      <c r="AC34" s="613"/>
      <c r="AD34" s="614" t="s">
        <v>130</v>
      </c>
      <c r="AE34" s="614"/>
      <c r="AF34" s="614"/>
      <c r="AG34" s="614"/>
      <c r="AH34" s="614"/>
      <c r="AI34" s="614"/>
      <c r="AJ34" s="614"/>
      <c r="AK34" s="614"/>
      <c r="AL34" s="615" t="s">
        <v>243</v>
      </c>
      <c r="AM34" s="616"/>
      <c r="AN34" s="616"/>
      <c r="AO34" s="617"/>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7" t="s">
        <v>326</v>
      </c>
      <c r="CE34" s="608"/>
      <c r="CF34" s="608"/>
      <c r="CG34" s="608"/>
      <c r="CH34" s="608"/>
      <c r="CI34" s="608"/>
      <c r="CJ34" s="608"/>
      <c r="CK34" s="608"/>
      <c r="CL34" s="608"/>
      <c r="CM34" s="608"/>
      <c r="CN34" s="608"/>
      <c r="CO34" s="608"/>
      <c r="CP34" s="608"/>
      <c r="CQ34" s="609"/>
      <c r="CR34" s="610">
        <v>933078</v>
      </c>
      <c r="CS34" s="611"/>
      <c r="CT34" s="611"/>
      <c r="CU34" s="611"/>
      <c r="CV34" s="611"/>
      <c r="CW34" s="611"/>
      <c r="CX34" s="611"/>
      <c r="CY34" s="612"/>
      <c r="CZ34" s="615">
        <v>24.1</v>
      </c>
      <c r="DA34" s="640"/>
      <c r="DB34" s="640"/>
      <c r="DC34" s="644"/>
      <c r="DD34" s="619">
        <v>541744</v>
      </c>
      <c r="DE34" s="611"/>
      <c r="DF34" s="611"/>
      <c r="DG34" s="611"/>
      <c r="DH34" s="611"/>
      <c r="DI34" s="611"/>
      <c r="DJ34" s="611"/>
      <c r="DK34" s="612"/>
      <c r="DL34" s="619">
        <v>406565</v>
      </c>
      <c r="DM34" s="611"/>
      <c r="DN34" s="611"/>
      <c r="DO34" s="611"/>
      <c r="DP34" s="611"/>
      <c r="DQ34" s="611"/>
      <c r="DR34" s="611"/>
      <c r="DS34" s="611"/>
      <c r="DT34" s="611"/>
      <c r="DU34" s="611"/>
      <c r="DV34" s="612"/>
      <c r="DW34" s="615">
        <v>25.3</v>
      </c>
      <c r="DX34" s="640"/>
      <c r="DY34" s="640"/>
      <c r="DZ34" s="640"/>
      <c r="EA34" s="640"/>
      <c r="EB34" s="640"/>
      <c r="EC34" s="641"/>
    </row>
    <row r="35" spans="2:133" ht="11.25" customHeight="1" x14ac:dyDescent="0.2">
      <c r="B35" s="607" t="s">
        <v>327</v>
      </c>
      <c r="C35" s="608"/>
      <c r="D35" s="608"/>
      <c r="E35" s="608"/>
      <c r="F35" s="608"/>
      <c r="G35" s="608"/>
      <c r="H35" s="608"/>
      <c r="I35" s="608"/>
      <c r="J35" s="608"/>
      <c r="K35" s="608"/>
      <c r="L35" s="608"/>
      <c r="M35" s="608"/>
      <c r="N35" s="608"/>
      <c r="O35" s="608"/>
      <c r="P35" s="608"/>
      <c r="Q35" s="609"/>
      <c r="R35" s="610">
        <v>29287</v>
      </c>
      <c r="S35" s="611"/>
      <c r="T35" s="611"/>
      <c r="U35" s="611"/>
      <c r="V35" s="611"/>
      <c r="W35" s="611"/>
      <c r="X35" s="611"/>
      <c r="Y35" s="612"/>
      <c r="Z35" s="613">
        <v>0.7</v>
      </c>
      <c r="AA35" s="613"/>
      <c r="AB35" s="613"/>
      <c r="AC35" s="613"/>
      <c r="AD35" s="614" t="s">
        <v>243</v>
      </c>
      <c r="AE35" s="614"/>
      <c r="AF35" s="614"/>
      <c r="AG35" s="614"/>
      <c r="AH35" s="614"/>
      <c r="AI35" s="614"/>
      <c r="AJ35" s="614"/>
      <c r="AK35" s="614"/>
      <c r="AL35" s="615" t="s">
        <v>130</v>
      </c>
      <c r="AM35" s="616"/>
      <c r="AN35" s="616"/>
      <c r="AO35" s="617"/>
      <c r="AP35" s="216"/>
      <c r="AQ35" s="592" t="s">
        <v>328</v>
      </c>
      <c r="AR35" s="593"/>
      <c r="AS35" s="593"/>
      <c r="AT35" s="593"/>
      <c r="AU35" s="593"/>
      <c r="AV35" s="593"/>
      <c r="AW35" s="593"/>
      <c r="AX35" s="593"/>
      <c r="AY35" s="593"/>
      <c r="AZ35" s="593"/>
      <c r="BA35" s="593"/>
      <c r="BB35" s="593"/>
      <c r="BC35" s="593"/>
      <c r="BD35" s="593"/>
      <c r="BE35" s="593"/>
      <c r="BF35" s="594"/>
      <c r="BG35" s="592" t="s">
        <v>329</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330</v>
      </c>
      <c r="CE35" s="608"/>
      <c r="CF35" s="608"/>
      <c r="CG35" s="608"/>
      <c r="CH35" s="608"/>
      <c r="CI35" s="608"/>
      <c r="CJ35" s="608"/>
      <c r="CK35" s="608"/>
      <c r="CL35" s="608"/>
      <c r="CM35" s="608"/>
      <c r="CN35" s="608"/>
      <c r="CO35" s="608"/>
      <c r="CP35" s="608"/>
      <c r="CQ35" s="609"/>
      <c r="CR35" s="610">
        <v>32042</v>
      </c>
      <c r="CS35" s="642"/>
      <c r="CT35" s="642"/>
      <c r="CU35" s="642"/>
      <c r="CV35" s="642"/>
      <c r="CW35" s="642"/>
      <c r="CX35" s="642"/>
      <c r="CY35" s="643"/>
      <c r="CZ35" s="615">
        <v>0.8</v>
      </c>
      <c r="DA35" s="640"/>
      <c r="DB35" s="640"/>
      <c r="DC35" s="644"/>
      <c r="DD35" s="619">
        <v>19184</v>
      </c>
      <c r="DE35" s="642"/>
      <c r="DF35" s="642"/>
      <c r="DG35" s="642"/>
      <c r="DH35" s="642"/>
      <c r="DI35" s="642"/>
      <c r="DJ35" s="642"/>
      <c r="DK35" s="643"/>
      <c r="DL35" s="619">
        <v>19184</v>
      </c>
      <c r="DM35" s="642"/>
      <c r="DN35" s="642"/>
      <c r="DO35" s="642"/>
      <c r="DP35" s="642"/>
      <c r="DQ35" s="642"/>
      <c r="DR35" s="642"/>
      <c r="DS35" s="642"/>
      <c r="DT35" s="642"/>
      <c r="DU35" s="642"/>
      <c r="DV35" s="643"/>
      <c r="DW35" s="615">
        <v>1.2</v>
      </c>
      <c r="DX35" s="640"/>
      <c r="DY35" s="640"/>
      <c r="DZ35" s="640"/>
      <c r="EA35" s="640"/>
      <c r="EB35" s="640"/>
      <c r="EC35" s="641"/>
    </row>
    <row r="36" spans="2:133" ht="11.25" customHeight="1" x14ac:dyDescent="0.2">
      <c r="B36" s="607" t="s">
        <v>331</v>
      </c>
      <c r="C36" s="608"/>
      <c r="D36" s="608"/>
      <c r="E36" s="608"/>
      <c r="F36" s="608"/>
      <c r="G36" s="608"/>
      <c r="H36" s="608"/>
      <c r="I36" s="608"/>
      <c r="J36" s="608"/>
      <c r="K36" s="608"/>
      <c r="L36" s="608"/>
      <c r="M36" s="608"/>
      <c r="N36" s="608"/>
      <c r="O36" s="608"/>
      <c r="P36" s="608"/>
      <c r="Q36" s="609"/>
      <c r="R36" s="610">
        <v>220214</v>
      </c>
      <c r="S36" s="611"/>
      <c r="T36" s="611"/>
      <c r="U36" s="611"/>
      <c r="V36" s="611"/>
      <c r="W36" s="611"/>
      <c r="X36" s="611"/>
      <c r="Y36" s="612"/>
      <c r="Z36" s="613">
        <v>5.5</v>
      </c>
      <c r="AA36" s="613"/>
      <c r="AB36" s="613"/>
      <c r="AC36" s="613"/>
      <c r="AD36" s="614" t="s">
        <v>243</v>
      </c>
      <c r="AE36" s="614"/>
      <c r="AF36" s="614"/>
      <c r="AG36" s="614"/>
      <c r="AH36" s="614"/>
      <c r="AI36" s="614"/>
      <c r="AJ36" s="614"/>
      <c r="AK36" s="614"/>
      <c r="AL36" s="615" t="s">
        <v>130</v>
      </c>
      <c r="AM36" s="616"/>
      <c r="AN36" s="616"/>
      <c r="AO36" s="617"/>
      <c r="AP36" s="216"/>
      <c r="AQ36" s="676" t="s">
        <v>332</v>
      </c>
      <c r="AR36" s="677"/>
      <c r="AS36" s="677"/>
      <c r="AT36" s="677"/>
      <c r="AU36" s="677"/>
      <c r="AV36" s="677"/>
      <c r="AW36" s="677"/>
      <c r="AX36" s="677"/>
      <c r="AY36" s="678"/>
      <c r="AZ36" s="599">
        <v>494728</v>
      </c>
      <c r="BA36" s="600"/>
      <c r="BB36" s="600"/>
      <c r="BC36" s="600"/>
      <c r="BD36" s="600"/>
      <c r="BE36" s="600"/>
      <c r="BF36" s="672"/>
      <c r="BG36" s="596" t="s">
        <v>333</v>
      </c>
      <c r="BH36" s="597"/>
      <c r="BI36" s="597"/>
      <c r="BJ36" s="597"/>
      <c r="BK36" s="597"/>
      <c r="BL36" s="597"/>
      <c r="BM36" s="597"/>
      <c r="BN36" s="597"/>
      <c r="BO36" s="597"/>
      <c r="BP36" s="597"/>
      <c r="BQ36" s="597"/>
      <c r="BR36" s="597"/>
      <c r="BS36" s="597"/>
      <c r="BT36" s="597"/>
      <c r="BU36" s="598"/>
      <c r="BV36" s="599">
        <v>21799</v>
      </c>
      <c r="BW36" s="600"/>
      <c r="BX36" s="600"/>
      <c r="BY36" s="600"/>
      <c r="BZ36" s="600"/>
      <c r="CA36" s="600"/>
      <c r="CB36" s="672"/>
      <c r="CD36" s="607" t="s">
        <v>334</v>
      </c>
      <c r="CE36" s="608"/>
      <c r="CF36" s="608"/>
      <c r="CG36" s="608"/>
      <c r="CH36" s="608"/>
      <c r="CI36" s="608"/>
      <c r="CJ36" s="608"/>
      <c r="CK36" s="608"/>
      <c r="CL36" s="608"/>
      <c r="CM36" s="608"/>
      <c r="CN36" s="608"/>
      <c r="CO36" s="608"/>
      <c r="CP36" s="608"/>
      <c r="CQ36" s="609"/>
      <c r="CR36" s="610">
        <v>545578</v>
      </c>
      <c r="CS36" s="611"/>
      <c r="CT36" s="611"/>
      <c r="CU36" s="611"/>
      <c r="CV36" s="611"/>
      <c r="CW36" s="611"/>
      <c r="CX36" s="611"/>
      <c r="CY36" s="612"/>
      <c r="CZ36" s="615">
        <v>14.1</v>
      </c>
      <c r="DA36" s="640"/>
      <c r="DB36" s="640"/>
      <c r="DC36" s="644"/>
      <c r="DD36" s="619">
        <v>200143</v>
      </c>
      <c r="DE36" s="611"/>
      <c r="DF36" s="611"/>
      <c r="DG36" s="611"/>
      <c r="DH36" s="611"/>
      <c r="DI36" s="611"/>
      <c r="DJ36" s="611"/>
      <c r="DK36" s="612"/>
      <c r="DL36" s="619">
        <v>147227</v>
      </c>
      <c r="DM36" s="611"/>
      <c r="DN36" s="611"/>
      <c r="DO36" s="611"/>
      <c r="DP36" s="611"/>
      <c r="DQ36" s="611"/>
      <c r="DR36" s="611"/>
      <c r="DS36" s="611"/>
      <c r="DT36" s="611"/>
      <c r="DU36" s="611"/>
      <c r="DV36" s="612"/>
      <c r="DW36" s="615">
        <v>9.1999999999999993</v>
      </c>
      <c r="DX36" s="640"/>
      <c r="DY36" s="640"/>
      <c r="DZ36" s="640"/>
      <c r="EA36" s="640"/>
      <c r="EB36" s="640"/>
      <c r="EC36" s="641"/>
    </row>
    <row r="37" spans="2:133" ht="11.25" customHeight="1" x14ac:dyDescent="0.2">
      <c r="B37" s="607" t="s">
        <v>335</v>
      </c>
      <c r="C37" s="608"/>
      <c r="D37" s="608"/>
      <c r="E37" s="608"/>
      <c r="F37" s="608"/>
      <c r="G37" s="608"/>
      <c r="H37" s="608"/>
      <c r="I37" s="608"/>
      <c r="J37" s="608"/>
      <c r="K37" s="608"/>
      <c r="L37" s="608"/>
      <c r="M37" s="608"/>
      <c r="N37" s="608"/>
      <c r="O37" s="608"/>
      <c r="P37" s="608"/>
      <c r="Q37" s="609"/>
      <c r="R37" s="610">
        <v>22291</v>
      </c>
      <c r="S37" s="611"/>
      <c r="T37" s="611"/>
      <c r="U37" s="611"/>
      <c r="V37" s="611"/>
      <c r="W37" s="611"/>
      <c r="X37" s="611"/>
      <c r="Y37" s="612"/>
      <c r="Z37" s="613">
        <v>0.6</v>
      </c>
      <c r="AA37" s="613"/>
      <c r="AB37" s="613"/>
      <c r="AC37" s="613"/>
      <c r="AD37" s="614">
        <v>232</v>
      </c>
      <c r="AE37" s="614"/>
      <c r="AF37" s="614"/>
      <c r="AG37" s="614"/>
      <c r="AH37" s="614"/>
      <c r="AI37" s="614"/>
      <c r="AJ37" s="614"/>
      <c r="AK37" s="614"/>
      <c r="AL37" s="615">
        <v>0</v>
      </c>
      <c r="AM37" s="616"/>
      <c r="AN37" s="616"/>
      <c r="AO37" s="617"/>
      <c r="AQ37" s="673" t="s">
        <v>336</v>
      </c>
      <c r="AR37" s="674"/>
      <c r="AS37" s="674"/>
      <c r="AT37" s="674"/>
      <c r="AU37" s="674"/>
      <c r="AV37" s="674"/>
      <c r="AW37" s="674"/>
      <c r="AX37" s="674"/>
      <c r="AY37" s="675"/>
      <c r="AZ37" s="610">
        <v>175506</v>
      </c>
      <c r="BA37" s="611"/>
      <c r="BB37" s="611"/>
      <c r="BC37" s="611"/>
      <c r="BD37" s="642"/>
      <c r="BE37" s="642"/>
      <c r="BF37" s="665"/>
      <c r="BG37" s="607" t="s">
        <v>337</v>
      </c>
      <c r="BH37" s="608"/>
      <c r="BI37" s="608"/>
      <c r="BJ37" s="608"/>
      <c r="BK37" s="608"/>
      <c r="BL37" s="608"/>
      <c r="BM37" s="608"/>
      <c r="BN37" s="608"/>
      <c r="BO37" s="608"/>
      <c r="BP37" s="608"/>
      <c r="BQ37" s="608"/>
      <c r="BR37" s="608"/>
      <c r="BS37" s="608"/>
      <c r="BT37" s="608"/>
      <c r="BU37" s="609"/>
      <c r="BV37" s="610">
        <v>-2060</v>
      </c>
      <c r="BW37" s="611"/>
      <c r="BX37" s="611"/>
      <c r="BY37" s="611"/>
      <c r="BZ37" s="611"/>
      <c r="CA37" s="611"/>
      <c r="CB37" s="620"/>
      <c r="CD37" s="607" t="s">
        <v>338</v>
      </c>
      <c r="CE37" s="608"/>
      <c r="CF37" s="608"/>
      <c r="CG37" s="608"/>
      <c r="CH37" s="608"/>
      <c r="CI37" s="608"/>
      <c r="CJ37" s="608"/>
      <c r="CK37" s="608"/>
      <c r="CL37" s="608"/>
      <c r="CM37" s="608"/>
      <c r="CN37" s="608"/>
      <c r="CO37" s="608"/>
      <c r="CP37" s="608"/>
      <c r="CQ37" s="609"/>
      <c r="CR37" s="610">
        <v>78504</v>
      </c>
      <c r="CS37" s="642"/>
      <c r="CT37" s="642"/>
      <c r="CU37" s="642"/>
      <c r="CV37" s="642"/>
      <c r="CW37" s="642"/>
      <c r="CX37" s="642"/>
      <c r="CY37" s="643"/>
      <c r="CZ37" s="615">
        <v>2</v>
      </c>
      <c r="DA37" s="640"/>
      <c r="DB37" s="640"/>
      <c r="DC37" s="644"/>
      <c r="DD37" s="619">
        <v>10004</v>
      </c>
      <c r="DE37" s="642"/>
      <c r="DF37" s="642"/>
      <c r="DG37" s="642"/>
      <c r="DH37" s="642"/>
      <c r="DI37" s="642"/>
      <c r="DJ37" s="642"/>
      <c r="DK37" s="643"/>
      <c r="DL37" s="619">
        <v>5833</v>
      </c>
      <c r="DM37" s="642"/>
      <c r="DN37" s="642"/>
      <c r="DO37" s="642"/>
      <c r="DP37" s="642"/>
      <c r="DQ37" s="642"/>
      <c r="DR37" s="642"/>
      <c r="DS37" s="642"/>
      <c r="DT37" s="642"/>
      <c r="DU37" s="642"/>
      <c r="DV37" s="643"/>
      <c r="DW37" s="615">
        <v>0.4</v>
      </c>
      <c r="DX37" s="640"/>
      <c r="DY37" s="640"/>
      <c r="DZ37" s="640"/>
      <c r="EA37" s="640"/>
      <c r="EB37" s="640"/>
      <c r="EC37" s="641"/>
    </row>
    <row r="38" spans="2:133" ht="11.25" customHeight="1" x14ac:dyDescent="0.2">
      <c r="B38" s="607" t="s">
        <v>339</v>
      </c>
      <c r="C38" s="608"/>
      <c r="D38" s="608"/>
      <c r="E38" s="608"/>
      <c r="F38" s="608"/>
      <c r="G38" s="608"/>
      <c r="H38" s="608"/>
      <c r="I38" s="608"/>
      <c r="J38" s="608"/>
      <c r="K38" s="608"/>
      <c r="L38" s="608"/>
      <c r="M38" s="608"/>
      <c r="N38" s="608"/>
      <c r="O38" s="608"/>
      <c r="P38" s="608"/>
      <c r="Q38" s="609"/>
      <c r="R38" s="610">
        <v>12907</v>
      </c>
      <c r="S38" s="611"/>
      <c r="T38" s="611"/>
      <c r="U38" s="611"/>
      <c r="V38" s="611"/>
      <c r="W38" s="611"/>
      <c r="X38" s="611"/>
      <c r="Y38" s="612"/>
      <c r="Z38" s="613">
        <v>0.3</v>
      </c>
      <c r="AA38" s="613"/>
      <c r="AB38" s="613"/>
      <c r="AC38" s="613"/>
      <c r="AD38" s="614" t="s">
        <v>141</v>
      </c>
      <c r="AE38" s="614"/>
      <c r="AF38" s="614"/>
      <c r="AG38" s="614"/>
      <c r="AH38" s="614"/>
      <c r="AI38" s="614"/>
      <c r="AJ38" s="614"/>
      <c r="AK38" s="614"/>
      <c r="AL38" s="615" t="s">
        <v>243</v>
      </c>
      <c r="AM38" s="616"/>
      <c r="AN38" s="616"/>
      <c r="AO38" s="617"/>
      <c r="AQ38" s="673" t="s">
        <v>340</v>
      </c>
      <c r="AR38" s="674"/>
      <c r="AS38" s="674"/>
      <c r="AT38" s="674"/>
      <c r="AU38" s="674"/>
      <c r="AV38" s="674"/>
      <c r="AW38" s="674"/>
      <c r="AX38" s="674"/>
      <c r="AY38" s="675"/>
      <c r="AZ38" s="610">
        <v>53411</v>
      </c>
      <c r="BA38" s="611"/>
      <c r="BB38" s="611"/>
      <c r="BC38" s="611"/>
      <c r="BD38" s="642"/>
      <c r="BE38" s="642"/>
      <c r="BF38" s="665"/>
      <c r="BG38" s="607" t="s">
        <v>341</v>
      </c>
      <c r="BH38" s="608"/>
      <c r="BI38" s="608"/>
      <c r="BJ38" s="608"/>
      <c r="BK38" s="608"/>
      <c r="BL38" s="608"/>
      <c r="BM38" s="608"/>
      <c r="BN38" s="608"/>
      <c r="BO38" s="608"/>
      <c r="BP38" s="608"/>
      <c r="BQ38" s="608"/>
      <c r="BR38" s="608"/>
      <c r="BS38" s="608"/>
      <c r="BT38" s="608"/>
      <c r="BU38" s="609"/>
      <c r="BV38" s="610">
        <v>390</v>
      </c>
      <c r="BW38" s="611"/>
      <c r="BX38" s="611"/>
      <c r="BY38" s="611"/>
      <c r="BZ38" s="611"/>
      <c r="CA38" s="611"/>
      <c r="CB38" s="620"/>
      <c r="CD38" s="607" t="s">
        <v>342</v>
      </c>
      <c r="CE38" s="608"/>
      <c r="CF38" s="608"/>
      <c r="CG38" s="608"/>
      <c r="CH38" s="608"/>
      <c r="CI38" s="608"/>
      <c r="CJ38" s="608"/>
      <c r="CK38" s="608"/>
      <c r="CL38" s="608"/>
      <c r="CM38" s="608"/>
      <c r="CN38" s="608"/>
      <c r="CO38" s="608"/>
      <c r="CP38" s="608"/>
      <c r="CQ38" s="609"/>
      <c r="CR38" s="610">
        <v>443596</v>
      </c>
      <c r="CS38" s="611"/>
      <c r="CT38" s="611"/>
      <c r="CU38" s="611"/>
      <c r="CV38" s="611"/>
      <c r="CW38" s="611"/>
      <c r="CX38" s="611"/>
      <c r="CY38" s="612"/>
      <c r="CZ38" s="615">
        <v>11.5</v>
      </c>
      <c r="DA38" s="640"/>
      <c r="DB38" s="640"/>
      <c r="DC38" s="644"/>
      <c r="DD38" s="619">
        <v>45465</v>
      </c>
      <c r="DE38" s="611"/>
      <c r="DF38" s="611"/>
      <c r="DG38" s="611"/>
      <c r="DH38" s="611"/>
      <c r="DI38" s="611"/>
      <c r="DJ38" s="611"/>
      <c r="DK38" s="612"/>
      <c r="DL38" s="619">
        <v>12341</v>
      </c>
      <c r="DM38" s="611"/>
      <c r="DN38" s="611"/>
      <c r="DO38" s="611"/>
      <c r="DP38" s="611"/>
      <c r="DQ38" s="611"/>
      <c r="DR38" s="611"/>
      <c r="DS38" s="611"/>
      <c r="DT38" s="611"/>
      <c r="DU38" s="611"/>
      <c r="DV38" s="612"/>
      <c r="DW38" s="615">
        <v>0.8</v>
      </c>
      <c r="DX38" s="640"/>
      <c r="DY38" s="640"/>
      <c r="DZ38" s="640"/>
      <c r="EA38" s="640"/>
      <c r="EB38" s="640"/>
      <c r="EC38" s="641"/>
    </row>
    <row r="39" spans="2:133" ht="11.25" customHeight="1" x14ac:dyDescent="0.2">
      <c r="B39" s="607" t="s">
        <v>343</v>
      </c>
      <c r="C39" s="608"/>
      <c r="D39" s="608"/>
      <c r="E39" s="608"/>
      <c r="F39" s="608"/>
      <c r="G39" s="608"/>
      <c r="H39" s="608"/>
      <c r="I39" s="608"/>
      <c r="J39" s="608"/>
      <c r="K39" s="608"/>
      <c r="L39" s="608"/>
      <c r="M39" s="608"/>
      <c r="N39" s="608"/>
      <c r="O39" s="608"/>
      <c r="P39" s="608"/>
      <c r="Q39" s="609"/>
      <c r="R39" s="610" t="s">
        <v>141</v>
      </c>
      <c r="S39" s="611"/>
      <c r="T39" s="611"/>
      <c r="U39" s="611"/>
      <c r="V39" s="611"/>
      <c r="W39" s="611"/>
      <c r="X39" s="611"/>
      <c r="Y39" s="612"/>
      <c r="Z39" s="613" t="s">
        <v>243</v>
      </c>
      <c r="AA39" s="613"/>
      <c r="AB39" s="613"/>
      <c r="AC39" s="613"/>
      <c r="AD39" s="614" t="s">
        <v>130</v>
      </c>
      <c r="AE39" s="614"/>
      <c r="AF39" s="614"/>
      <c r="AG39" s="614"/>
      <c r="AH39" s="614"/>
      <c r="AI39" s="614"/>
      <c r="AJ39" s="614"/>
      <c r="AK39" s="614"/>
      <c r="AL39" s="615" t="s">
        <v>243</v>
      </c>
      <c r="AM39" s="616"/>
      <c r="AN39" s="616"/>
      <c r="AO39" s="617"/>
      <c r="AQ39" s="673" t="s">
        <v>344</v>
      </c>
      <c r="AR39" s="674"/>
      <c r="AS39" s="674"/>
      <c r="AT39" s="674"/>
      <c r="AU39" s="674"/>
      <c r="AV39" s="674"/>
      <c r="AW39" s="674"/>
      <c r="AX39" s="674"/>
      <c r="AY39" s="675"/>
      <c r="AZ39" s="610">
        <v>51132</v>
      </c>
      <c r="BA39" s="611"/>
      <c r="BB39" s="611"/>
      <c r="BC39" s="611"/>
      <c r="BD39" s="642"/>
      <c r="BE39" s="642"/>
      <c r="BF39" s="665"/>
      <c r="BG39" s="607" t="s">
        <v>345</v>
      </c>
      <c r="BH39" s="608"/>
      <c r="BI39" s="608"/>
      <c r="BJ39" s="608"/>
      <c r="BK39" s="608"/>
      <c r="BL39" s="608"/>
      <c r="BM39" s="608"/>
      <c r="BN39" s="608"/>
      <c r="BO39" s="608"/>
      <c r="BP39" s="608"/>
      <c r="BQ39" s="608"/>
      <c r="BR39" s="608"/>
      <c r="BS39" s="608"/>
      <c r="BT39" s="608"/>
      <c r="BU39" s="609"/>
      <c r="BV39" s="610">
        <v>571</v>
      </c>
      <c r="BW39" s="611"/>
      <c r="BX39" s="611"/>
      <c r="BY39" s="611"/>
      <c r="BZ39" s="611"/>
      <c r="CA39" s="611"/>
      <c r="CB39" s="620"/>
      <c r="CD39" s="607" t="s">
        <v>346</v>
      </c>
      <c r="CE39" s="608"/>
      <c r="CF39" s="608"/>
      <c r="CG39" s="608"/>
      <c r="CH39" s="608"/>
      <c r="CI39" s="608"/>
      <c r="CJ39" s="608"/>
      <c r="CK39" s="608"/>
      <c r="CL39" s="608"/>
      <c r="CM39" s="608"/>
      <c r="CN39" s="608"/>
      <c r="CO39" s="608"/>
      <c r="CP39" s="608"/>
      <c r="CQ39" s="609"/>
      <c r="CR39" s="610">
        <v>371271</v>
      </c>
      <c r="CS39" s="642"/>
      <c r="CT39" s="642"/>
      <c r="CU39" s="642"/>
      <c r="CV39" s="642"/>
      <c r="CW39" s="642"/>
      <c r="CX39" s="642"/>
      <c r="CY39" s="643"/>
      <c r="CZ39" s="615">
        <v>9.6</v>
      </c>
      <c r="DA39" s="640"/>
      <c r="DB39" s="640"/>
      <c r="DC39" s="644"/>
      <c r="DD39" s="619">
        <v>370745</v>
      </c>
      <c r="DE39" s="642"/>
      <c r="DF39" s="642"/>
      <c r="DG39" s="642"/>
      <c r="DH39" s="642"/>
      <c r="DI39" s="642"/>
      <c r="DJ39" s="642"/>
      <c r="DK39" s="643"/>
      <c r="DL39" s="619" t="s">
        <v>130</v>
      </c>
      <c r="DM39" s="642"/>
      <c r="DN39" s="642"/>
      <c r="DO39" s="642"/>
      <c r="DP39" s="642"/>
      <c r="DQ39" s="642"/>
      <c r="DR39" s="642"/>
      <c r="DS39" s="642"/>
      <c r="DT39" s="642"/>
      <c r="DU39" s="642"/>
      <c r="DV39" s="643"/>
      <c r="DW39" s="615" t="s">
        <v>130</v>
      </c>
      <c r="DX39" s="640"/>
      <c r="DY39" s="640"/>
      <c r="DZ39" s="640"/>
      <c r="EA39" s="640"/>
      <c r="EB39" s="640"/>
      <c r="EC39" s="641"/>
    </row>
    <row r="40" spans="2:133" ht="11.25" customHeight="1" x14ac:dyDescent="0.2">
      <c r="B40" s="607" t="s">
        <v>347</v>
      </c>
      <c r="C40" s="608"/>
      <c r="D40" s="608"/>
      <c r="E40" s="608"/>
      <c r="F40" s="608"/>
      <c r="G40" s="608"/>
      <c r="H40" s="608"/>
      <c r="I40" s="608"/>
      <c r="J40" s="608"/>
      <c r="K40" s="608"/>
      <c r="L40" s="608"/>
      <c r="M40" s="608"/>
      <c r="N40" s="608"/>
      <c r="O40" s="608"/>
      <c r="P40" s="608"/>
      <c r="Q40" s="609"/>
      <c r="R40" s="610">
        <v>12907</v>
      </c>
      <c r="S40" s="611"/>
      <c r="T40" s="611"/>
      <c r="U40" s="611"/>
      <c r="V40" s="611"/>
      <c r="W40" s="611"/>
      <c r="X40" s="611"/>
      <c r="Y40" s="612"/>
      <c r="Z40" s="613">
        <v>0.3</v>
      </c>
      <c r="AA40" s="613"/>
      <c r="AB40" s="613"/>
      <c r="AC40" s="613"/>
      <c r="AD40" s="614" t="s">
        <v>243</v>
      </c>
      <c r="AE40" s="614"/>
      <c r="AF40" s="614"/>
      <c r="AG40" s="614"/>
      <c r="AH40" s="614"/>
      <c r="AI40" s="614"/>
      <c r="AJ40" s="614"/>
      <c r="AK40" s="614"/>
      <c r="AL40" s="615" t="s">
        <v>130</v>
      </c>
      <c r="AM40" s="616"/>
      <c r="AN40" s="616"/>
      <c r="AO40" s="617"/>
      <c r="AQ40" s="673" t="s">
        <v>348</v>
      </c>
      <c r="AR40" s="674"/>
      <c r="AS40" s="674"/>
      <c r="AT40" s="674"/>
      <c r="AU40" s="674"/>
      <c r="AV40" s="674"/>
      <c r="AW40" s="674"/>
      <c r="AX40" s="674"/>
      <c r="AY40" s="675"/>
      <c r="AZ40" s="610">
        <v>13908</v>
      </c>
      <c r="BA40" s="611"/>
      <c r="BB40" s="611"/>
      <c r="BC40" s="611"/>
      <c r="BD40" s="642"/>
      <c r="BE40" s="642"/>
      <c r="BF40" s="665"/>
      <c r="BG40" s="658" t="s">
        <v>349</v>
      </c>
      <c r="BH40" s="659"/>
      <c r="BI40" s="659"/>
      <c r="BJ40" s="659"/>
      <c r="BK40" s="659"/>
      <c r="BL40" s="217"/>
      <c r="BM40" s="608" t="s">
        <v>350</v>
      </c>
      <c r="BN40" s="608"/>
      <c r="BO40" s="608"/>
      <c r="BP40" s="608"/>
      <c r="BQ40" s="608"/>
      <c r="BR40" s="608"/>
      <c r="BS40" s="608"/>
      <c r="BT40" s="608"/>
      <c r="BU40" s="609"/>
      <c r="BV40" s="610">
        <v>74</v>
      </c>
      <c r="BW40" s="611"/>
      <c r="BX40" s="611"/>
      <c r="BY40" s="611"/>
      <c r="BZ40" s="611"/>
      <c r="CA40" s="611"/>
      <c r="CB40" s="620"/>
      <c r="CD40" s="607" t="s">
        <v>351</v>
      </c>
      <c r="CE40" s="608"/>
      <c r="CF40" s="608"/>
      <c r="CG40" s="608"/>
      <c r="CH40" s="608"/>
      <c r="CI40" s="608"/>
      <c r="CJ40" s="608"/>
      <c r="CK40" s="608"/>
      <c r="CL40" s="608"/>
      <c r="CM40" s="608"/>
      <c r="CN40" s="608"/>
      <c r="CO40" s="608"/>
      <c r="CP40" s="608"/>
      <c r="CQ40" s="609"/>
      <c r="CR40" s="610" t="s">
        <v>243</v>
      </c>
      <c r="CS40" s="611"/>
      <c r="CT40" s="611"/>
      <c r="CU40" s="611"/>
      <c r="CV40" s="611"/>
      <c r="CW40" s="611"/>
      <c r="CX40" s="611"/>
      <c r="CY40" s="612"/>
      <c r="CZ40" s="615" t="s">
        <v>141</v>
      </c>
      <c r="DA40" s="640"/>
      <c r="DB40" s="640"/>
      <c r="DC40" s="644"/>
      <c r="DD40" s="619" t="s">
        <v>243</v>
      </c>
      <c r="DE40" s="611"/>
      <c r="DF40" s="611"/>
      <c r="DG40" s="611"/>
      <c r="DH40" s="611"/>
      <c r="DI40" s="611"/>
      <c r="DJ40" s="611"/>
      <c r="DK40" s="612"/>
      <c r="DL40" s="619" t="s">
        <v>141</v>
      </c>
      <c r="DM40" s="611"/>
      <c r="DN40" s="611"/>
      <c r="DO40" s="611"/>
      <c r="DP40" s="611"/>
      <c r="DQ40" s="611"/>
      <c r="DR40" s="611"/>
      <c r="DS40" s="611"/>
      <c r="DT40" s="611"/>
      <c r="DU40" s="611"/>
      <c r="DV40" s="612"/>
      <c r="DW40" s="615" t="s">
        <v>130</v>
      </c>
      <c r="DX40" s="640"/>
      <c r="DY40" s="640"/>
      <c r="DZ40" s="640"/>
      <c r="EA40" s="640"/>
      <c r="EB40" s="640"/>
      <c r="EC40" s="641"/>
    </row>
    <row r="41" spans="2:133" ht="11.25" customHeight="1" x14ac:dyDescent="0.2">
      <c r="B41" s="631" t="s">
        <v>352</v>
      </c>
      <c r="C41" s="632"/>
      <c r="D41" s="632"/>
      <c r="E41" s="632"/>
      <c r="F41" s="632"/>
      <c r="G41" s="632"/>
      <c r="H41" s="632"/>
      <c r="I41" s="632"/>
      <c r="J41" s="632"/>
      <c r="K41" s="632"/>
      <c r="L41" s="632"/>
      <c r="M41" s="632"/>
      <c r="N41" s="632"/>
      <c r="O41" s="632"/>
      <c r="P41" s="632"/>
      <c r="Q41" s="633"/>
      <c r="R41" s="682">
        <v>4010476</v>
      </c>
      <c r="S41" s="683"/>
      <c r="T41" s="683"/>
      <c r="U41" s="683"/>
      <c r="V41" s="683"/>
      <c r="W41" s="683"/>
      <c r="X41" s="683"/>
      <c r="Y41" s="687"/>
      <c r="Z41" s="688">
        <v>100</v>
      </c>
      <c r="AA41" s="688"/>
      <c r="AB41" s="688"/>
      <c r="AC41" s="688"/>
      <c r="AD41" s="689">
        <v>1592838</v>
      </c>
      <c r="AE41" s="689"/>
      <c r="AF41" s="689"/>
      <c r="AG41" s="689"/>
      <c r="AH41" s="689"/>
      <c r="AI41" s="689"/>
      <c r="AJ41" s="689"/>
      <c r="AK41" s="689"/>
      <c r="AL41" s="690">
        <v>100</v>
      </c>
      <c r="AM41" s="670"/>
      <c r="AN41" s="670"/>
      <c r="AO41" s="691"/>
      <c r="AQ41" s="673" t="s">
        <v>353</v>
      </c>
      <c r="AR41" s="674"/>
      <c r="AS41" s="674"/>
      <c r="AT41" s="674"/>
      <c r="AU41" s="674"/>
      <c r="AV41" s="674"/>
      <c r="AW41" s="674"/>
      <c r="AX41" s="674"/>
      <c r="AY41" s="675"/>
      <c r="AZ41" s="610">
        <v>75905</v>
      </c>
      <c r="BA41" s="611"/>
      <c r="BB41" s="611"/>
      <c r="BC41" s="611"/>
      <c r="BD41" s="642"/>
      <c r="BE41" s="642"/>
      <c r="BF41" s="665"/>
      <c r="BG41" s="658"/>
      <c r="BH41" s="659"/>
      <c r="BI41" s="659"/>
      <c r="BJ41" s="659"/>
      <c r="BK41" s="659"/>
      <c r="BL41" s="217"/>
      <c r="BM41" s="608" t="s">
        <v>354</v>
      </c>
      <c r="BN41" s="608"/>
      <c r="BO41" s="608"/>
      <c r="BP41" s="608"/>
      <c r="BQ41" s="608"/>
      <c r="BR41" s="608"/>
      <c r="BS41" s="608"/>
      <c r="BT41" s="608"/>
      <c r="BU41" s="609"/>
      <c r="BV41" s="610" t="s">
        <v>130</v>
      </c>
      <c r="BW41" s="611"/>
      <c r="BX41" s="611"/>
      <c r="BY41" s="611"/>
      <c r="BZ41" s="611"/>
      <c r="CA41" s="611"/>
      <c r="CB41" s="620"/>
      <c r="CD41" s="607" t="s">
        <v>355</v>
      </c>
      <c r="CE41" s="608"/>
      <c r="CF41" s="608"/>
      <c r="CG41" s="608"/>
      <c r="CH41" s="608"/>
      <c r="CI41" s="608"/>
      <c r="CJ41" s="608"/>
      <c r="CK41" s="608"/>
      <c r="CL41" s="608"/>
      <c r="CM41" s="608"/>
      <c r="CN41" s="608"/>
      <c r="CO41" s="608"/>
      <c r="CP41" s="608"/>
      <c r="CQ41" s="609"/>
      <c r="CR41" s="610" t="s">
        <v>243</v>
      </c>
      <c r="CS41" s="642"/>
      <c r="CT41" s="642"/>
      <c r="CU41" s="642"/>
      <c r="CV41" s="642"/>
      <c r="CW41" s="642"/>
      <c r="CX41" s="642"/>
      <c r="CY41" s="643"/>
      <c r="CZ41" s="615" t="s">
        <v>141</v>
      </c>
      <c r="DA41" s="640"/>
      <c r="DB41" s="640"/>
      <c r="DC41" s="644"/>
      <c r="DD41" s="619" t="s">
        <v>130</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356</v>
      </c>
      <c r="AR42" s="680"/>
      <c r="AS42" s="680"/>
      <c r="AT42" s="680"/>
      <c r="AU42" s="680"/>
      <c r="AV42" s="680"/>
      <c r="AW42" s="680"/>
      <c r="AX42" s="680"/>
      <c r="AY42" s="681"/>
      <c r="AZ42" s="682">
        <v>124866</v>
      </c>
      <c r="BA42" s="683"/>
      <c r="BB42" s="683"/>
      <c r="BC42" s="683"/>
      <c r="BD42" s="669"/>
      <c r="BE42" s="669"/>
      <c r="BF42" s="671"/>
      <c r="BG42" s="660"/>
      <c r="BH42" s="661"/>
      <c r="BI42" s="661"/>
      <c r="BJ42" s="661"/>
      <c r="BK42" s="661"/>
      <c r="BL42" s="218"/>
      <c r="BM42" s="632" t="s">
        <v>357</v>
      </c>
      <c r="BN42" s="632"/>
      <c r="BO42" s="632"/>
      <c r="BP42" s="632"/>
      <c r="BQ42" s="632"/>
      <c r="BR42" s="632"/>
      <c r="BS42" s="632"/>
      <c r="BT42" s="632"/>
      <c r="BU42" s="633"/>
      <c r="BV42" s="682">
        <v>340</v>
      </c>
      <c r="BW42" s="683"/>
      <c r="BX42" s="683"/>
      <c r="BY42" s="683"/>
      <c r="BZ42" s="683"/>
      <c r="CA42" s="683"/>
      <c r="CB42" s="692"/>
      <c r="CD42" s="607" t="s">
        <v>358</v>
      </c>
      <c r="CE42" s="608"/>
      <c r="CF42" s="608"/>
      <c r="CG42" s="608"/>
      <c r="CH42" s="608"/>
      <c r="CI42" s="608"/>
      <c r="CJ42" s="608"/>
      <c r="CK42" s="608"/>
      <c r="CL42" s="608"/>
      <c r="CM42" s="608"/>
      <c r="CN42" s="608"/>
      <c r="CO42" s="608"/>
      <c r="CP42" s="608"/>
      <c r="CQ42" s="609"/>
      <c r="CR42" s="610">
        <v>646863</v>
      </c>
      <c r="CS42" s="642"/>
      <c r="CT42" s="642"/>
      <c r="CU42" s="642"/>
      <c r="CV42" s="642"/>
      <c r="CW42" s="642"/>
      <c r="CX42" s="642"/>
      <c r="CY42" s="643"/>
      <c r="CZ42" s="615">
        <v>16.7</v>
      </c>
      <c r="DA42" s="640"/>
      <c r="DB42" s="640"/>
      <c r="DC42" s="644"/>
      <c r="DD42" s="619">
        <v>264737</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359</v>
      </c>
      <c r="CD43" s="607" t="s">
        <v>360</v>
      </c>
      <c r="CE43" s="608"/>
      <c r="CF43" s="608"/>
      <c r="CG43" s="608"/>
      <c r="CH43" s="608"/>
      <c r="CI43" s="608"/>
      <c r="CJ43" s="608"/>
      <c r="CK43" s="608"/>
      <c r="CL43" s="608"/>
      <c r="CM43" s="608"/>
      <c r="CN43" s="608"/>
      <c r="CO43" s="608"/>
      <c r="CP43" s="608"/>
      <c r="CQ43" s="609"/>
      <c r="CR43" s="610">
        <v>17098</v>
      </c>
      <c r="CS43" s="642"/>
      <c r="CT43" s="642"/>
      <c r="CU43" s="642"/>
      <c r="CV43" s="642"/>
      <c r="CW43" s="642"/>
      <c r="CX43" s="642"/>
      <c r="CY43" s="643"/>
      <c r="CZ43" s="615">
        <v>0.4</v>
      </c>
      <c r="DA43" s="640"/>
      <c r="DB43" s="640"/>
      <c r="DC43" s="644"/>
      <c r="DD43" s="619">
        <v>17098</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361</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308</v>
      </c>
      <c r="CE44" s="647"/>
      <c r="CF44" s="607" t="s">
        <v>362</v>
      </c>
      <c r="CG44" s="608"/>
      <c r="CH44" s="608"/>
      <c r="CI44" s="608"/>
      <c r="CJ44" s="608"/>
      <c r="CK44" s="608"/>
      <c r="CL44" s="608"/>
      <c r="CM44" s="608"/>
      <c r="CN44" s="608"/>
      <c r="CO44" s="608"/>
      <c r="CP44" s="608"/>
      <c r="CQ44" s="609"/>
      <c r="CR44" s="610">
        <v>609958</v>
      </c>
      <c r="CS44" s="611"/>
      <c r="CT44" s="611"/>
      <c r="CU44" s="611"/>
      <c r="CV44" s="611"/>
      <c r="CW44" s="611"/>
      <c r="CX44" s="611"/>
      <c r="CY44" s="612"/>
      <c r="CZ44" s="615">
        <v>15.8</v>
      </c>
      <c r="DA44" s="616"/>
      <c r="DB44" s="616"/>
      <c r="DC44" s="622"/>
      <c r="DD44" s="619">
        <v>259141</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363</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364</v>
      </c>
      <c r="CG45" s="608"/>
      <c r="CH45" s="608"/>
      <c r="CI45" s="608"/>
      <c r="CJ45" s="608"/>
      <c r="CK45" s="608"/>
      <c r="CL45" s="608"/>
      <c r="CM45" s="608"/>
      <c r="CN45" s="608"/>
      <c r="CO45" s="608"/>
      <c r="CP45" s="608"/>
      <c r="CQ45" s="609"/>
      <c r="CR45" s="610">
        <v>55949</v>
      </c>
      <c r="CS45" s="642"/>
      <c r="CT45" s="642"/>
      <c r="CU45" s="642"/>
      <c r="CV45" s="642"/>
      <c r="CW45" s="642"/>
      <c r="CX45" s="642"/>
      <c r="CY45" s="643"/>
      <c r="CZ45" s="615">
        <v>1.4</v>
      </c>
      <c r="DA45" s="640"/>
      <c r="DB45" s="640"/>
      <c r="DC45" s="644"/>
      <c r="DD45" s="619">
        <v>22199</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365</v>
      </c>
      <c r="CG46" s="608"/>
      <c r="CH46" s="608"/>
      <c r="CI46" s="608"/>
      <c r="CJ46" s="608"/>
      <c r="CK46" s="608"/>
      <c r="CL46" s="608"/>
      <c r="CM46" s="608"/>
      <c r="CN46" s="608"/>
      <c r="CO46" s="608"/>
      <c r="CP46" s="608"/>
      <c r="CQ46" s="609"/>
      <c r="CR46" s="610">
        <v>554009</v>
      </c>
      <c r="CS46" s="611"/>
      <c r="CT46" s="611"/>
      <c r="CU46" s="611"/>
      <c r="CV46" s="611"/>
      <c r="CW46" s="611"/>
      <c r="CX46" s="611"/>
      <c r="CY46" s="612"/>
      <c r="CZ46" s="615">
        <v>14.3</v>
      </c>
      <c r="DA46" s="616"/>
      <c r="DB46" s="616"/>
      <c r="DC46" s="622"/>
      <c r="DD46" s="619">
        <v>236942</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366</v>
      </c>
      <c r="CG47" s="608"/>
      <c r="CH47" s="608"/>
      <c r="CI47" s="608"/>
      <c r="CJ47" s="608"/>
      <c r="CK47" s="608"/>
      <c r="CL47" s="608"/>
      <c r="CM47" s="608"/>
      <c r="CN47" s="608"/>
      <c r="CO47" s="608"/>
      <c r="CP47" s="608"/>
      <c r="CQ47" s="609"/>
      <c r="CR47" s="610">
        <v>36905</v>
      </c>
      <c r="CS47" s="642"/>
      <c r="CT47" s="642"/>
      <c r="CU47" s="642"/>
      <c r="CV47" s="642"/>
      <c r="CW47" s="642"/>
      <c r="CX47" s="642"/>
      <c r="CY47" s="643"/>
      <c r="CZ47" s="615">
        <v>1</v>
      </c>
      <c r="DA47" s="640"/>
      <c r="DB47" s="640"/>
      <c r="DC47" s="644"/>
      <c r="DD47" s="619">
        <v>5596</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367</v>
      </c>
      <c r="CG48" s="608"/>
      <c r="CH48" s="608"/>
      <c r="CI48" s="608"/>
      <c r="CJ48" s="608"/>
      <c r="CK48" s="608"/>
      <c r="CL48" s="608"/>
      <c r="CM48" s="608"/>
      <c r="CN48" s="608"/>
      <c r="CO48" s="608"/>
      <c r="CP48" s="608"/>
      <c r="CQ48" s="609"/>
      <c r="CR48" s="610" t="s">
        <v>243</v>
      </c>
      <c r="CS48" s="611"/>
      <c r="CT48" s="611"/>
      <c r="CU48" s="611"/>
      <c r="CV48" s="611"/>
      <c r="CW48" s="611"/>
      <c r="CX48" s="611"/>
      <c r="CY48" s="612"/>
      <c r="CZ48" s="615" t="s">
        <v>130</v>
      </c>
      <c r="DA48" s="616"/>
      <c r="DB48" s="616"/>
      <c r="DC48" s="622"/>
      <c r="DD48" s="619" t="s">
        <v>243</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368</v>
      </c>
      <c r="CE49" s="632"/>
      <c r="CF49" s="632"/>
      <c r="CG49" s="632"/>
      <c r="CH49" s="632"/>
      <c r="CI49" s="632"/>
      <c r="CJ49" s="632"/>
      <c r="CK49" s="632"/>
      <c r="CL49" s="632"/>
      <c r="CM49" s="632"/>
      <c r="CN49" s="632"/>
      <c r="CO49" s="632"/>
      <c r="CP49" s="632"/>
      <c r="CQ49" s="633"/>
      <c r="CR49" s="682">
        <v>3864832</v>
      </c>
      <c r="CS49" s="669"/>
      <c r="CT49" s="669"/>
      <c r="CU49" s="669"/>
      <c r="CV49" s="669"/>
      <c r="CW49" s="669"/>
      <c r="CX49" s="669"/>
      <c r="CY49" s="698"/>
      <c r="CZ49" s="690">
        <v>100</v>
      </c>
      <c r="DA49" s="699"/>
      <c r="DB49" s="699"/>
      <c r="DC49" s="700"/>
      <c r="DD49" s="701">
        <v>2055413</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iovWP4Zn9DyYE8E8823k3GS3bGGFNqrDB1G2bdaGCjeRIOCwKpVl7iUjkyEZqhExmp7bzgrnZliAIgFjF3BPKw==" saltValue="bxcbyNOraGqGahZy+kBgq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369</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370</v>
      </c>
      <c r="DK2" s="710"/>
      <c r="DL2" s="710"/>
      <c r="DM2" s="710"/>
      <c r="DN2" s="710"/>
      <c r="DO2" s="711"/>
      <c r="DP2" s="222"/>
      <c r="DQ2" s="709" t="s">
        <v>371</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12" t="s">
        <v>372</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373</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8"/>
    </row>
    <row r="5" spans="1:131" s="229" customFormat="1" ht="26.25" customHeight="1" x14ac:dyDescent="0.2">
      <c r="A5" s="714" t="s">
        <v>374</v>
      </c>
      <c r="B5" s="715"/>
      <c r="C5" s="715"/>
      <c r="D5" s="715"/>
      <c r="E5" s="715"/>
      <c r="F5" s="715"/>
      <c r="G5" s="715"/>
      <c r="H5" s="715"/>
      <c r="I5" s="715"/>
      <c r="J5" s="715"/>
      <c r="K5" s="715"/>
      <c r="L5" s="715"/>
      <c r="M5" s="715"/>
      <c r="N5" s="715"/>
      <c r="O5" s="715"/>
      <c r="P5" s="716"/>
      <c r="Q5" s="720" t="s">
        <v>375</v>
      </c>
      <c r="R5" s="721"/>
      <c r="S5" s="721"/>
      <c r="T5" s="721"/>
      <c r="U5" s="722"/>
      <c r="V5" s="720" t="s">
        <v>376</v>
      </c>
      <c r="W5" s="721"/>
      <c r="X5" s="721"/>
      <c r="Y5" s="721"/>
      <c r="Z5" s="722"/>
      <c r="AA5" s="720" t="s">
        <v>377</v>
      </c>
      <c r="AB5" s="721"/>
      <c r="AC5" s="721"/>
      <c r="AD5" s="721"/>
      <c r="AE5" s="721"/>
      <c r="AF5" s="726" t="s">
        <v>378</v>
      </c>
      <c r="AG5" s="721"/>
      <c r="AH5" s="721"/>
      <c r="AI5" s="721"/>
      <c r="AJ5" s="727"/>
      <c r="AK5" s="721" t="s">
        <v>379</v>
      </c>
      <c r="AL5" s="721"/>
      <c r="AM5" s="721"/>
      <c r="AN5" s="721"/>
      <c r="AO5" s="722"/>
      <c r="AP5" s="720" t="s">
        <v>380</v>
      </c>
      <c r="AQ5" s="721"/>
      <c r="AR5" s="721"/>
      <c r="AS5" s="721"/>
      <c r="AT5" s="722"/>
      <c r="AU5" s="720" t="s">
        <v>381</v>
      </c>
      <c r="AV5" s="721"/>
      <c r="AW5" s="721"/>
      <c r="AX5" s="721"/>
      <c r="AY5" s="727"/>
      <c r="AZ5" s="226"/>
      <c r="BA5" s="226"/>
      <c r="BB5" s="226"/>
      <c r="BC5" s="226"/>
      <c r="BD5" s="226"/>
      <c r="BE5" s="227"/>
      <c r="BF5" s="227"/>
      <c r="BG5" s="227"/>
      <c r="BH5" s="227"/>
      <c r="BI5" s="227"/>
      <c r="BJ5" s="227"/>
      <c r="BK5" s="227"/>
      <c r="BL5" s="227"/>
      <c r="BM5" s="227"/>
      <c r="BN5" s="227"/>
      <c r="BO5" s="227"/>
      <c r="BP5" s="227"/>
      <c r="BQ5" s="714" t="s">
        <v>382</v>
      </c>
      <c r="BR5" s="715"/>
      <c r="BS5" s="715"/>
      <c r="BT5" s="715"/>
      <c r="BU5" s="715"/>
      <c r="BV5" s="715"/>
      <c r="BW5" s="715"/>
      <c r="BX5" s="715"/>
      <c r="BY5" s="715"/>
      <c r="BZ5" s="715"/>
      <c r="CA5" s="715"/>
      <c r="CB5" s="715"/>
      <c r="CC5" s="715"/>
      <c r="CD5" s="715"/>
      <c r="CE5" s="715"/>
      <c r="CF5" s="715"/>
      <c r="CG5" s="716"/>
      <c r="CH5" s="720" t="s">
        <v>383</v>
      </c>
      <c r="CI5" s="721"/>
      <c r="CJ5" s="721"/>
      <c r="CK5" s="721"/>
      <c r="CL5" s="722"/>
      <c r="CM5" s="720" t="s">
        <v>384</v>
      </c>
      <c r="CN5" s="721"/>
      <c r="CO5" s="721"/>
      <c r="CP5" s="721"/>
      <c r="CQ5" s="722"/>
      <c r="CR5" s="720" t="s">
        <v>385</v>
      </c>
      <c r="CS5" s="721"/>
      <c r="CT5" s="721"/>
      <c r="CU5" s="721"/>
      <c r="CV5" s="722"/>
      <c r="CW5" s="720" t="s">
        <v>386</v>
      </c>
      <c r="CX5" s="721"/>
      <c r="CY5" s="721"/>
      <c r="CZ5" s="721"/>
      <c r="DA5" s="722"/>
      <c r="DB5" s="720" t="s">
        <v>387</v>
      </c>
      <c r="DC5" s="721"/>
      <c r="DD5" s="721"/>
      <c r="DE5" s="721"/>
      <c r="DF5" s="722"/>
      <c r="DG5" s="750" t="s">
        <v>388</v>
      </c>
      <c r="DH5" s="751"/>
      <c r="DI5" s="751"/>
      <c r="DJ5" s="751"/>
      <c r="DK5" s="752"/>
      <c r="DL5" s="750" t="s">
        <v>389</v>
      </c>
      <c r="DM5" s="751"/>
      <c r="DN5" s="751"/>
      <c r="DO5" s="751"/>
      <c r="DP5" s="752"/>
      <c r="DQ5" s="720" t="s">
        <v>390</v>
      </c>
      <c r="DR5" s="721"/>
      <c r="DS5" s="721"/>
      <c r="DT5" s="721"/>
      <c r="DU5" s="722"/>
      <c r="DV5" s="720" t="s">
        <v>381</v>
      </c>
      <c r="DW5" s="721"/>
      <c r="DX5" s="721"/>
      <c r="DY5" s="721"/>
      <c r="DZ5" s="727"/>
      <c r="EA5" s="228"/>
    </row>
    <row r="6" spans="1:131" s="229"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8"/>
    </row>
    <row r="7" spans="1:131" s="229" customFormat="1" ht="26.25" customHeight="1" thickTop="1" x14ac:dyDescent="0.2">
      <c r="A7" s="230">
        <v>1</v>
      </c>
      <c r="B7" s="736" t="s">
        <v>391</v>
      </c>
      <c r="C7" s="737"/>
      <c r="D7" s="737"/>
      <c r="E7" s="737"/>
      <c r="F7" s="737"/>
      <c r="G7" s="737"/>
      <c r="H7" s="737"/>
      <c r="I7" s="737"/>
      <c r="J7" s="737"/>
      <c r="K7" s="737"/>
      <c r="L7" s="737"/>
      <c r="M7" s="737"/>
      <c r="N7" s="737"/>
      <c r="O7" s="737"/>
      <c r="P7" s="738"/>
      <c r="Q7" s="739">
        <v>4003</v>
      </c>
      <c r="R7" s="740"/>
      <c r="S7" s="740"/>
      <c r="T7" s="740"/>
      <c r="U7" s="740"/>
      <c r="V7" s="740">
        <v>3865</v>
      </c>
      <c r="W7" s="740"/>
      <c r="X7" s="740"/>
      <c r="Y7" s="740"/>
      <c r="Z7" s="740"/>
      <c r="AA7" s="740">
        <v>138</v>
      </c>
      <c r="AB7" s="740"/>
      <c r="AC7" s="740"/>
      <c r="AD7" s="740"/>
      <c r="AE7" s="741"/>
      <c r="AF7" s="742">
        <v>138</v>
      </c>
      <c r="AG7" s="743"/>
      <c r="AH7" s="743"/>
      <c r="AI7" s="743"/>
      <c r="AJ7" s="744"/>
      <c r="AK7" s="745">
        <v>29</v>
      </c>
      <c r="AL7" s="746"/>
      <c r="AM7" s="746"/>
      <c r="AN7" s="746"/>
      <c r="AO7" s="746"/>
      <c r="AP7" s="746">
        <v>778</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0">
        <v>1</v>
      </c>
      <c r="BR7" s="231"/>
      <c r="BS7" s="733" t="s">
        <v>592</v>
      </c>
      <c r="BT7" s="734"/>
      <c r="BU7" s="734"/>
      <c r="BV7" s="734"/>
      <c r="BW7" s="734"/>
      <c r="BX7" s="734"/>
      <c r="BY7" s="734"/>
      <c r="BZ7" s="734"/>
      <c r="CA7" s="734"/>
      <c r="CB7" s="734"/>
      <c r="CC7" s="734"/>
      <c r="CD7" s="734"/>
      <c r="CE7" s="734"/>
      <c r="CF7" s="734"/>
      <c r="CG7" s="749"/>
      <c r="CH7" s="730">
        <v>-1</v>
      </c>
      <c r="CI7" s="731"/>
      <c r="CJ7" s="731"/>
      <c r="CK7" s="731"/>
      <c r="CL7" s="732"/>
      <c r="CM7" s="730">
        <v>33</v>
      </c>
      <c r="CN7" s="731"/>
      <c r="CO7" s="731"/>
      <c r="CP7" s="731"/>
      <c r="CQ7" s="732"/>
      <c r="CR7" s="730">
        <v>95</v>
      </c>
      <c r="CS7" s="731"/>
      <c r="CT7" s="731"/>
      <c r="CU7" s="731"/>
      <c r="CV7" s="732"/>
      <c r="CW7" s="730" t="s">
        <v>593</v>
      </c>
      <c r="CX7" s="731"/>
      <c r="CY7" s="731"/>
      <c r="CZ7" s="731"/>
      <c r="DA7" s="732"/>
      <c r="DB7" s="730" t="s">
        <v>593</v>
      </c>
      <c r="DC7" s="731"/>
      <c r="DD7" s="731"/>
      <c r="DE7" s="731"/>
      <c r="DF7" s="732"/>
      <c r="DG7" s="730" t="s">
        <v>593</v>
      </c>
      <c r="DH7" s="731"/>
      <c r="DI7" s="731"/>
      <c r="DJ7" s="731"/>
      <c r="DK7" s="732"/>
      <c r="DL7" s="730" t="s">
        <v>593</v>
      </c>
      <c r="DM7" s="731"/>
      <c r="DN7" s="731"/>
      <c r="DO7" s="731"/>
      <c r="DP7" s="732"/>
      <c r="DQ7" s="730" t="s">
        <v>593</v>
      </c>
      <c r="DR7" s="731"/>
      <c r="DS7" s="731"/>
      <c r="DT7" s="731"/>
      <c r="DU7" s="732"/>
      <c r="DV7" s="733"/>
      <c r="DW7" s="734"/>
      <c r="DX7" s="734"/>
      <c r="DY7" s="734"/>
      <c r="DZ7" s="735"/>
      <c r="EA7" s="228"/>
    </row>
    <row r="8" spans="1:131" s="229" customFormat="1" ht="26.25" customHeight="1" x14ac:dyDescent="0.2">
      <c r="A8" s="232">
        <v>2</v>
      </c>
      <c r="B8" s="767" t="s">
        <v>392</v>
      </c>
      <c r="C8" s="768"/>
      <c r="D8" s="768"/>
      <c r="E8" s="768"/>
      <c r="F8" s="768"/>
      <c r="G8" s="768"/>
      <c r="H8" s="768"/>
      <c r="I8" s="768"/>
      <c r="J8" s="768"/>
      <c r="K8" s="768"/>
      <c r="L8" s="768"/>
      <c r="M8" s="768"/>
      <c r="N8" s="768"/>
      <c r="O8" s="768"/>
      <c r="P8" s="769"/>
      <c r="Q8" s="770">
        <v>134</v>
      </c>
      <c r="R8" s="771"/>
      <c r="S8" s="771"/>
      <c r="T8" s="771"/>
      <c r="U8" s="771"/>
      <c r="V8" s="771">
        <v>126</v>
      </c>
      <c r="W8" s="771"/>
      <c r="X8" s="771"/>
      <c r="Y8" s="771"/>
      <c r="Z8" s="771"/>
      <c r="AA8" s="771">
        <v>8</v>
      </c>
      <c r="AB8" s="771"/>
      <c r="AC8" s="771"/>
      <c r="AD8" s="771"/>
      <c r="AE8" s="772"/>
      <c r="AF8" s="773">
        <v>8</v>
      </c>
      <c r="AG8" s="774"/>
      <c r="AH8" s="774"/>
      <c r="AI8" s="774"/>
      <c r="AJ8" s="775"/>
      <c r="AK8" s="756" t="s">
        <v>593</v>
      </c>
      <c r="AL8" s="757"/>
      <c r="AM8" s="757"/>
      <c r="AN8" s="757"/>
      <c r="AO8" s="757"/>
      <c r="AP8" s="757" t="s">
        <v>593</v>
      </c>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2">
        <v>2</v>
      </c>
      <c r="BR8" s="233"/>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28"/>
    </row>
    <row r="9" spans="1:131" s="229" customFormat="1" ht="26.25" customHeight="1" x14ac:dyDescent="0.2">
      <c r="A9" s="232">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2">
        <v>3</v>
      </c>
      <c r="BR9" s="233"/>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28"/>
    </row>
    <row r="10" spans="1:131" s="229" customFormat="1" ht="26.25" customHeight="1" x14ac:dyDescent="0.2">
      <c r="A10" s="232">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2">
        <v>4</v>
      </c>
      <c r="BR10" s="233"/>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28"/>
    </row>
    <row r="11" spans="1:131" s="229" customFormat="1" ht="26.25" customHeight="1" x14ac:dyDescent="0.2">
      <c r="A11" s="232">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2">
        <v>5</v>
      </c>
      <c r="BR11" s="233"/>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8"/>
    </row>
    <row r="12" spans="1:131" s="229" customFormat="1" ht="26.25" customHeight="1" x14ac:dyDescent="0.2">
      <c r="A12" s="232">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2">
        <v>6</v>
      </c>
      <c r="BR12" s="233"/>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8"/>
    </row>
    <row r="13" spans="1:131" s="229" customFormat="1" ht="26.25" customHeight="1" x14ac:dyDescent="0.2">
      <c r="A13" s="232">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2">
        <v>7</v>
      </c>
      <c r="BR13" s="233"/>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8"/>
    </row>
    <row r="14" spans="1:131" s="229" customFormat="1" ht="26.25" customHeight="1" x14ac:dyDescent="0.2">
      <c r="A14" s="232">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2">
        <v>8</v>
      </c>
      <c r="BR14" s="233"/>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8"/>
    </row>
    <row r="15" spans="1:131" s="229" customFormat="1" ht="26.25" customHeight="1" x14ac:dyDescent="0.2">
      <c r="A15" s="232">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2">
        <v>9</v>
      </c>
      <c r="BR15" s="233"/>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8"/>
    </row>
    <row r="16" spans="1:131" s="229" customFormat="1" ht="26.25" customHeight="1" x14ac:dyDescent="0.2">
      <c r="A16" s="232">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2">
        <v>10</v>
      </c>
      <c r="BR16" s="233"/>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8"/>
    </row>
    <row r="17" spans="1:131" s="229" customFormat="1" ht="26.25" customHeight="1" x14ac:dyDescent="0.2">
      <c r="A17" s="232">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2">
        <v>11</v>
      </c>
      <c r="BR17" s="233"/>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8"/>
    </row>
    <row r="18" spans="1:131" s="229" customFormat="1" ht="26.25" customHeight="1" x14ac:dyDescent="0.2">
      <c r="A18" s="232">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2">
        <v>12</v>
      </c>
      <c r="BR18" s="233"/>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8"/>
    </row>
    <row r="19" spans="1:131" s="229" customFormat="1" ht="26.25" customHeight="1" x14ac:dyDescent="0.2">
      <c r="A19" s="232">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2">
        <v>13</v>
      </c>
      <c r="BR19" s="233"/>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8"/>
    </row>
    <row r="20" spans="1:131" s="229" customFormat="1" ht="26.25" customHeight="1" x14ac:dyDescent="0.2">
      <c r="A20" s="232">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2">
        <v>14</v>
      </c>
      <c r="BR20" s="233"/>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8"/>
    </row>
    <row r="21" spans="1:131" s="229" customFormat="1" ht="26.25" customHeight="1" thickBot="1" x14ac:dyDescent="0.25">
      <c r="A21" s="232">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2">
        <v>15</v>
      </c>
      <c r="BR21" s="233"/>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8"/>
    </row>
    <row r="22" spans="1:131" s="229" customFormat="1" ht="26.25" customHeight="1" x14ac:dyDescent="0.2">
      <c r="A22" s="232">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393</v>
      </c>
      <c r="BA22" s="793"/>
      <c r="BB22" s="793"/>
      <c r="BC22" s="793"/>
      <c r="BD22" s="794"/>
      <c r="BE22" s="227"/>
      <c r="BF22" s="227"/>
      <c r="BG22" s="227"/>
      <c r="BH22" s="227"/>
      <c r="BI22" s="227"/>
      <c r="BJ22" s="227"/>
      <c r="BK22" s="227"/>
      <c r="BL22" s="227"/>
      <c r="BM22" s="227"/>
      <c r="BN22" s="227"/>
      <c r="BO22" s="227"/>
      <c r="BP22" s="227"/>
      <c r="BQ22" s="232">
        <v>16</v>
      </c>
      <c r="BR22" s="233"/>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8"/>
    </row>
    <row r="23" spans="1:131" s="229" customFormat="1" ht="26.25" customHeight="1" thickBot="1" x14ac:dyDescent="0.25">
      <c r="A23" s="234" t="s">
        <v>394</v>
      </c>
      <c r="B23" s="776" t="s">
        <v>395</v>
      </c>
      <c r="C23" s="777"/>
      <c r="D23" s="777"/>
      <c r="E23" s="777"/>
      <c r="F23" s="777"/>
      <c r="G23" s="777"/>
      <c r="H23" s="777"/>
      <c r="I23" s="777"/>
      <c r="J23" s="777"/>
      <c r="K23" s="777"/>
      <c r="L23" s="777"/>
      <c r="M23" s="777"/>
      <c r="N23" s="777"/>
      <c r="O23" s="777"/>
      <c r="P23" s="778"/>
      <c r="Q23" s="779">
        <v>4137</v>
      </c>
      <c r="R23" s="780"/>
      <c r="S23" s="780"/>
      <c r="T23" s="780"/>
      <c r="U23" s="780"/>
      <c r="V23" s="780">
        <v>3991</v>
      </c>
      <c r="W23" s="780"/>
      <c r="X23" s="780"/>
      <c r="Y23" s="780"/>
      <c r="Z23" s="780"/>
      <c r="AA23" s="780">
        <v>146</v>
      </c>
      <c r="AB23" s="780"/>
      <c r="AC23" s="780"/>
      <c r="AD23" s="780"/>
      <c r="AE23" s="781"/>
      <c r="AF23" s="782">
        <v>146</v>
      </c>
      <c r="AG23" s="780"/>
      <c r="AH23" s="780"/>
      <c r="AI23" s="780"/>
      <c r="AJ23" s="783"/>
      <c r="AK23" s="784"/>
      <c r="AL23" s="785"/>
      <c r="AM23" s="785"/>
      <c r="AN23" s="785"/>
      <c r="AO23" s="785"/>
      <c r="AP23" s="780">
        <v>778</v>
      </c>
      <c r="AQ23" s="780"/>
      <c r="AR23" s="780"/>
      <c r="AS23" s="780"/>
      <c r="AT23" s="780"/>
      <c r="AU23" s="796"/>
      <c r="AV23" s="796"/>
      <c r="AW23" s="796"/>
      <c r="AX23" s="796"/>
      <c r="AY23" s="797"/>
      <c r="AZ23" s="798" t="s">
        <v>130</v>
      </c>
      <c r="BA23" s="799"/>
      <c r="BB23" s="799"/>
      <c r="BC23" s="799"/>
      <c r="BD23" s="800"/>
      <c r="BE23" s="227"/>
      <c r="BF23" s="227"/>
      <c r="BG23" s="227"/>
      <c r="BH23" s="227"/>
      <c r="BI23" s="227"/>
      <c r="BJ23" s="227"/>
      <c r="BK23" s="227"/>
      <c r="BL23" s="227"/>
      <c r="BM23" s="227"/>
      <c r="BN23" s="227"/>
      <c r="BO23" s="227"/>
      <c r="BP23" s="227"/>
      <c r="BQ23" s="232">
        <v>17</v>
      </c>
      <c r="BR23" s="233"/>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8"/>
    </row>
    <row r="24" spans="1:131" s="229" customFormat="1" ht="26.25" customHeight="1" x14ac:dyDescent="0.2">
      <c r="A24" s="795" t="s">
        <v>396</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2">
        <v>18</v>
      </c>
      <c r="BR24" s="233"/>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8"/>
    </row>
    <row r="25" spans="1:131" ht="26.25" customHeight="1" thickBot="1" x14ac:dyDescent="0.25">
      <c r="A25" s="712" t="s">
        <v>397</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5"/>
      <c r="BP25" s="235"/>
      <c r="BQ25" s="232">
        <v>19</v>
      </c>
      <c r="BR25" s="233"/>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374</v>
      </c>
      <c r="B26" s="715"/>
      <c r="C26" s="715"/>
      <c r="D26" s="715"/>
      <c r="E26" s="715"/>
      <c r="F26" s="715"/>
      <c r="G26" s="715"/>
      <c r="H26" s="715"/>
      <c r="I26" s="715"/>
      <c r="J26" s="715"/>
      <c r="K26" s="715"/>
      <c r="L26" s="715"/>
      <c r="M26" s="715"/>
      <c r="N26" s="715"/>
      <c r="O26" s="715"/>
      <c r="P26" s="716"/>
      <c r="Q26" s="720" t="s">
        <v>398</v>
      </c>
      <c r="R26" s="721"/>
      <c r="S26" s="721"/>
      <c r="T26" s="721"/>
      <c r="U26" s="722"/>
      <c r="V26" s="720" t="s">
        <v>399</v>
      </c>
      <c r="W26" s="721"/>
      <c r="X26" s="721"/>
      <c r="Y26" s="721"/>
      <c r="Z26" s="722"/>
      <c r="AA26" s="720" t="s">
        <v>400</v>
      </c>
      <c r="AB26" s="721"/>
      <c r="AC26" s="721"/>
      <c r="AD26" s="721"/>
      <c r="AE26" s="721"/>
      <c r="AF26" s="801" t="s">
        <v>401</v>
      </c>
      <c r="AG26" s="802"/>
      <c r="AH26" s="802"/>
      <c r="AI26" s="802"/>
      <c r="AJ26" s="803"/>
      <c r="AK26" s="721" t="s">
        <v>402</v>
      </c>
      <c r="AL26" s="721"/>
      <c r="AM26" s="721"/>
      <c r="AN26" s="721"/>
      <c r="AO26" s="722"/>
      <c r="AP26" s="720" t="s">
        <v>403</v>
      </c>
      <c r="AQ26" s="721"/>
      <c r="AR26" s="721"/>
      <c r="AS26" s="721"/>
      <c r="AT26" s="722"/>
      <c r="AU26" s="720" t="s">
        <v>404</v>
      </c>
      <c r="AV26" s="721"/>
      <c r="AW26" s="721"/>
      <c r="AX26" s="721"/>
      <c r="AY26" s="722"/>
      <c r="AZ26" s="720" t="s">
        <v>405</v>
      </c>
      <c r="BA26" s="721"/>
      <c r="BB26" s="721"/>
      <c r="BC26" s="721"/>
      <c r="BD26" s="722"/>
      <c r="BE26" s="720" t="s">
        <v>381</v>
      </c>
      <c r="BF26" s="721"/>
      <c r="BG26" s="721"/>
      <c r="BH26" s="721"/>
      <c r="BI26" s="727"/>
      <c r="BJ26" s="226"/>
      <c r="BK26" s="226"/>
      <c r="BL26" s="226"/>
      <c r="BM26" s="226"/>
      <c r="BN26" s="226"/>
      <c r="BO26" s="235"/>
      <c r="BP26" s="235"/>
      <c r="BQ26" s="232">
        <v>20</v>
      </c>
      <c r="BR26" s="233"/>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5"/>
      <c r="BP27" s="235"/>
      <c r="BQ27" s="232">
        <v>21</v>
      </c>
      <c r="BR27" s="233"/>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6">
        <v>1</v>
      </c>
      <c r="B28" s="736" t="s">
        <v>406</v>
      </c>
      <c r="C28" s="737"/>
      <c r="D28" s="737"/>
      <c r="E28" s="737"/>
      <c r="F28" s="737"/>
      <c r="G28" s="737"/>
      <c r="H28" s="737"/>
      <c r="I28" s="737"/>
      <c r="J28" s="737"/>
      <c r="K28" s="737"/>
      <c r="L28" s="737"/>
      <c r="M28" s="737"/>
      <c r="N28" s="737"/>
      <c r="O28" s="737"/>
      <c r="P28" s="738"/>
      <c r="Q28" s="809">
        <v>555</v>
      </c>
      <c r="R28" s="810"/>
      <c r="S28" s="810"/>
      <c r="T28" s="810"/>
      <c r="U28" s="810"/>
      <c r="V28" s="810">
        <v>528</v>
      </c>
      <c r="W28" s="810"/>
      <c r="X28" s="810"/>
      <c r="Y28" s="810"/>
      <c r="Z28" s="810"/>
      <c r="AA28" s="810">
        <v>27</v>
      </c>
      <c r="AB28" s="810"/>
      <c r="AC28" s="810"/>
      <c r="AD28" s="810"/>
      <c r="AE28" s="811"/>
      <c r="AF28" s="812">
        <v>27</v>
      </c>
      <c r="AG28" s="810"/>
      <c r="AH28" s="810"/>
      <c r="AI28" s="810"/>
      <c r="AJ28" s="813"/>
      <c r="AK28" s="814">
        <v>76</v>
      </c>
      <c r="AL28" s="815"/>
      <c r="AM28" s="815"/>
      <c r="AN28" s="815"/>
      <c r="AO28" s="815"/>
      <c r="AP28" s="815" t="s">
        <v>593</v>
      </c>
      <c r="AQ28" s="815"/>
      <c r="AR28" s="815"/>
      <c r="AS28" s="815"/>
      <c r="AT28" s="815"/>
      <c r="AU28" s="815" t="s">
        <v>593</v>
      </c>
      <c r="AV28" s="815"/>
      <c r="AW28" s="815"/>
      <c r="AX28" s="815"/>
      <c r="AY28" s="815"/>
      <c r="AZ28" s="816" t="s">
        <v>130</v>
      </c>
      <c r="BA28" s="816"/>
      <c r="BB28" s="816"/>
      <c r="BC28" s="816"/>
      <c r="BD28" s="816"/>
      <c r="BE28" s="807"/>
      <c r="BF28" s="807"/>
      <c r="BG28" s="807"/>
      <c r="BH28" s="807"/>
      <c r="BI28" s="808"/>
      <c r="BJ28" s="226"/>
      <c r="BK28" s="226"/>
      <c r="BL28" s="226"/>
      <c r="BM28" s="226"/>
      <c r="BN28" s="226"/>
      <c r="BO28" s="235"/>
      <c r="BP28" s="235"/>
      <c r="BQ28" s="232">
        <v>22</v>
      </c>
      <c r="BR28" s="233"/>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6">
        <v>2</v>
      </c>
      <c r="B29" s="767" t="s">
        <v>407</v>
      </c>
      <c r="C29" s="768"/>
      <c r="D29" s="768"/>
      <c r="E29" s="768"/>
      <c r="F29" s="768"/>
      <c r="G29" s="768"/>
      <c r="H29" s="768"/>
      <c r="I29" s="768"/>
      <c r="J29" s="768"/>
      <c r="K29" s="768"/>
      <c r="L29" s="768"/>
      <c r="M29" s="768"/>
      <c r="N29" s="768"/>
      <c r="O29" s="768"/>
      <c r="P29" s="769"/>
      <c r="Q29" s="770">
        <v>478</v>
      </c>
      <c r="R29" s="771"/>
      <c r="S29" s="771"/>
      <c r="T29" s="771"/>
      <c r="U29" s="771"/>
      <c r="V29" s="771">
        <v>454</v>
      </c>
      <c r="W29" s="771"/>
      <c r="X29" s="771"/>
      <c r="Y29" s="771"/>
      <c r="Z29" s="771"/>
      <c r="AA29" s="771">
        <v>24</v>
      </c>
      <c r="AB29" s="771"/>
      <c r="AC29" s="771"/>
      <c r="AD29" s="771"/>
      <c r="AE29" s="772"/>
      <c r="AF29" s="773">
        <v>24</v>
      </c>
      <c r="AG29" s="774"/>
      <c r="AH29" s="774"/>
      <c r="AI29" s="774"/>
      <c r="AJ29" s="775"/>
      <c r="AK29" s="821">
        <v>82</v>
      </c>
      <c r="AL29" s="817"/>
      <c r="AM29" s="817"/>
      <c r="AN29" s="817"/>
      <c r="AO29" s="817"/>
      <c r="AP29" s="817" t="s">
        <v>593</v>
      </c>
      <c r="AQ29" s="817"/>
      <c r="AR29" s="817"/>
      <c r="AS29" s="817"/>
      <c r="AT29" s="817"/>
      <c r="AU29" s="817" t="s">
        <v>593</v>
      </c>
      <c r="AV29" s="817"/>
      <c r="AW29" s="817"/>
      <c r="AX29" s="817"/>
      <c r="AY29" s="817"/>
      <c r="AZ29" s="818" t="s">
        <v>594</v>
      </c>
      <c r="BA29" s="818"/>
      <c r="BB29" s="818"/>
      <c r="BC29" s="818"/>
      <c r="BD29" s="818"/>
      <c r="BE29" s="819"/>
      <c r="BF29" s="819"/>
      <c r="BG29" s="819"/>
      <c r="BH29" s="819"/>
      <c r="BI29" s="820"/>
      <c r="BJ29" s="226"/>
      <c r="BK29" s="226"/>
      <c r="BL29" s="226"/>
      <c r="BM29" s="226"/>
      <c r="BN29" s="226"/>
      <c r="BO29" s="235"/>
      <c r="BP29" s="235"/>
      <c r="BQ29" s="232">
        <v>23</v>
      </c>
      <c r="BR29" s="233"/>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6">
        <v>3</v>
      </c>
      <c r="B30" s="767" t="s">
        <v>408</v>
      </c>
      <c r="C30" s="768"/>
      <c r="D30" s="768"/>
      <c r="E30" s="768"/>
      <c r="F30" s="768"/>
      <c r="G30" s="768"/>
      <c r="H30" s="768"/>
      <c r="I30" s="768"/>
      <c r="J30" s="768"/>
      <c r="K30" s="768"/>
      <c r="L30" s="768"/>
      <c r="M30" s="768"/>
      <c r="N30" s="768"/>
      <c r="O30" s="768"/>
      <c r="P30" s="769"/>
      <c r="Q30" s="770">
        <v>48</v>
      </c>
      <c r="R30" s="771"/>
      <c r="S30" s="771"/>
      <c r="T30" s="771"/>
      <c r="U30" s="771"/>
      <c r="V30" s="771">
        <v>46</v>
      </c>
      <c r="W30" s="771"/>
      <c r="X30" s="771"/>
      <c r="Y30" s="771"/>
      <c r="Z30" s="771"/>
      <c r="AA30" s="771">
        <v>2</v>
      </c>
      <c r="AB30" s="771"/>
      <c r="AC30" s="771"/>
      <c r="AD30" s="771"/>
      <c r="AE30" s="772"/>
      <c r="AF30" s="773">
        <v>2</v>
      </c>
      <c r="AG30" s="774"/>
      <c r="AH30" s="774"/>
      <c r="AI30" s="774"/>
      <c r="AJ30" s="775"/>
      <c r="AK30" s="821">
        <v>15</v>
      </c>
      <c r="AL30" s="817"/>
      <c r="AM30" s="817"/>
      <c r="AN30" s="817"/>
      <c r="AO30" s="817"/>
      <c r="AP30" s="817" t="s">
        <v>593</v>
      </c>
      <c r="AQ30" s="817"/>
      <c r="AR30" s="817"/>
      <c r="AS30" s="817"/>
      <c r="AT30" s="817"/>
      <c r="AU30" s="817" t="s">
        <v>593</v>
      </c>
      <c r="AV30" s="817"/>
      <c r="AW30" s="817"/>
      <c r="AX30" s="817"/>
      <c r="AY30" s="817"/>
      <c r="AZ30" s="818" t="s">
        <v>130</v>
      </c>
      <c r="BA30" s="818"/>
      <c r="BB30" s="818"/>
      <c r="BC30" s="818"/>
      <c r="BD30" s="818"/>
      <c r="BE30" s="819"/>
      <c r="BF30" s="819"/>
      <c r="BG30" s="819"/>
      <c r="BH30" s="819"/>
      <c r="BI30" s="820"/>
      <c r="BJ30" s="226"/>
      <c r="BK30" s="226"/>
      <c r="BL30" s="226"/>
      <c r="BM30" s="226"/>
      <c r="BN30" s="226"/>
      <c r="BO30" s="235"/>
      <c r="BP30" s="235"/>
      <c r="BQ30" s="232">
        <v>24</v>
      </c>
      <c r="BR30" s="233"/>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6">
        <v>4</v>
      </c>
      <c r="B31" s="767" t="s">
        <v>409</v>
      </c>
      <c r="C31" s="768"/>
      <c r="D31" s="768"/>
      <c r="E31" s="768"/>
      <c r="F31" s="768"/>
      <c r="G31" s="768"/>
      <c r="H31" s="768"/>
      <c r="I31" s="768"/>
      <c r="J31" s="768"/>
      <c r="K31" s="768"/>
      <c r="L31" s="768"/>
      <c r="M31" s="768"/>
      <c r="N31" s="768"/>
      <c r="O31" s="768"/>
      <c r="P31" s="769"/>
      <c r="Q31" s="770">
        <v>87</v>
      </c>
      <c r="R31" s="771"/>
      <c r="S31" s="771"/>
      <c r="T31" s="771"/>
      <c r="U31" s="771"/>
      <c r="V31" s="771">
        <v>84</v>
      </c>
      <c r="W31" s="771"/>
      <c r="X31" s="771"/>
      <c r="Y31" s="771"/>
      <c r="Z31" s="771"/>
      <c r="AA31" s="771">
        <v>3</v>
      </c>
      <c r="AB31" s="771"/>
      <c r="AC31" s="771"/>
      <c r="AD31" s="771"/>
      <c r="AE31" s="772"/>
      <c r="AF31" s="773">
        <v>3</v>
      </c>
      <c r="AG31" s="774"/>
      <c r="AH31" s="774"/>
      <c r="AI31" s="774"/>
      <c r="AJ31" s="775"/>
      <c r="AK31" s="821">
        <v>13</v>
      </c>
      <c r="AL31" s="817"/>
      <c r="AM31" s="817"/>
      <c r="AN31" s="817"/>
      <c r="AO31" s="817"/>
      <c r="AP31" s="817" t="s">
        <v>593</v>
      </c>
      <c r="AQ31" s="817"/>
      <c r="AR31" s="817"/>
      <c r="AS31" s="817"/>
      <c r="AT31" s="817"/>
      <c r="AU31" s="817" t="s">
        <v>593</v>
      </c>
      <c r="AV31" s="817"/>
      <c r="AW31" s="817"/>
      <c r="AX31" s="817"/>
      <c r="AY31" s="817"/>
      <c r="AZ31" s="818" t="s">
        <v>594</v>
      </c>
      <c r="BA31" s="818"/>
      <c r="BB31" s="818"/>
      <c r="BC31" s="818"/>
      <c r="BD31" s="818"/>
      <c r="BE31" s="819"/>
      <c r="BF31" s="819"/>
      <c r="BG31" s="819"/>
      <c r="BH31" s="819"/>
      <c r="BI31" s="820"/>
      <c r="BJ31" s="226"/>
      <c r="BK31" s="226"/>
      <c r="BL31" s="226"/>
      <c r="BM31" s="226"/>
      <c r="BN31" s="226"/>
      <c r="BO31" s="235"/>
      <c r="BP31" s="235"/>
      <c r="BQ31" s="232">
        <v>25</v>
      </c>
      <c r="BR31" s="233"/>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6">
        <v>5</v>
      </c>
      <c r="B32" s="767" t="s">
        <v>410</v>
      </c>
      <c r="C32" s="768"/>
      <c r="D32" s="768"/>
      <c r="E32" s="768"/>
      <c r="F32" s="768"/>
      <c r="G32" s="768"/>
      <c r="H32" s="768"/>
      <c r="I32" s="768"/>
      <c r="J32" s="768"/>
      <c r="K32" s="768"/>
      <c r="L32" s="768"/>
      <c r="M32" s="768"/>
      <c r="N32" s="768"/>
      <c r="O32" s="768"/>
      <c r="P32" s="769"/>
      <c r="Q32" s="770">
        <v>185</v>
      </c>
      <c r="R32" s="771"/>
      <c r="S32" s="771"/>
      <c r="T32" s="771"/>
      <c r="U32" s="771"/>
      <c r="V32" s="771">
        <v>172</v>
      </c>
      <c r="W32" s="771"/>
      <c r="X32" s="771"/>
      <c r="Y32" s="771"/>
      <c r="Z32" s="771"/>
      <c r="AA32" s="771">
        <v>13</v>
      </c>
      <c r="AB32" s="771"/>
      <c r="AC32" s="771"/>
      <c r="AD32" s="771"/>
      <c r="AE32" s="772"/>
      <c r="AF32" s="773">
        <v>13</v>
      </c>
      <c r="AG32" s="774"/>
      <c r="AH32" s="774"/>
      <c r="AI32" s="774"/>
      <c r="AJ32" s="775"/>
      <c r="AK32" s="821">
        <v>53</v>
      </c>
      <c r="AL32" s="817"/>
      <c r="AM32" s="817"/>
      <c r="AN32" s="817"/>
      <c r="AO32" s="817"/>
      <c r="AP32" s="817">
        <v>34</v>
      </c>
      <c r="AQ32" s="817"/>
      <c r="AR32" s="817"/>
      <c r="AS32" s="817"/>
      <c r="AT32" s="817"/>
      <c r="AU32" s="817">
        <v>20</v>
      </c>
      <c r="AV32" s="817"/>
      <c r="AW32" s="817"/>
      <c r="AX32" s="817"/>
      <c r="AY32" s="817"/>
      <c r="AZ32" s="818" t="s">
        <v>130</v>
      </c>
      <c r="BA32" s="818"/>
      <c r="BB32" s="818"/>
      <c r="BC32" s="818"/>
      <c r="BD32" s="818"/>
      <c r="BE32" s="819" t="s">
        <v>411</v>
      </c>
      <c r="BF32" s="819"/>
      <c r="BG32" s="819"/>
      <c r="BH32" s="819"/>
      <c r="BI32" s="820"/>
      <c r="BJ32" s="226"/>
      <c r="BK32" s="226"/>
      <c r="BL32" s="226"/>
      <c r="BM32" s="226"/>
      <c r="BN32" s="226"/>
      <c r="BO32" s="235"/>
      <c r="BP32" s="235"/>
      <c r="BQ32" s="232">
        <v>26</v>
      </c>
      <c r="BR32" s="233"/>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6">
        <v>6</v>
      </c>
      <c r="B33" s="767" t="s">
        <v>412</v>
      </c>
      <c r="C33" s="768"/>
      <c r="D33" s="768"/>
      <c r="E33" s="768"/>
      <c r="F33" s="768"/>
      <c r="G33" s="768"/>
      <c r="H33" s="768"/>
      <c r="I33" s="768"/>
      <c r="J33" s="768"/>
      <c r="K33" s="768"/>
      <c r="L33" s="768"/>
      <c r="M33" s="768"/>
      <c r="N33" s="768"/>
      <c r="O33" s="768"/>
      <c r="P33" s="769"/>
      <c r="Q33" s="770">
        <v>326</v>
      </c>
      <c r="R33" s="771"/>
      <c r="S33" s="771"/>
      <c r="T33" s="771"/>
      <c r="U33" s="771"/>
      <c r="V33" s="771">
        <v>217</v>
      </c>
      <c r="W33" s="771"/>
      <c r="X33" s="771"/>
      <c r="Y33" s="771"/>
      <c r="Z33" s="771"/>
      <c r="AA33" s="771">
        <v>109</v>
      </c>
      <c r="AB33" s="771"/>
      <c r="AC33" s="771"/>
      <c r="AD33" s="771"/>
      <c r="AE33" s="772"/>
      <c r="AF33" s="773">
        <v>109</v>
      </c>
      <c r="AG33" s="774"/>
      <c r="AH33" s="774"/>
      <c r="AI33" s="774"/>
      <c r="AJ33" s="775"/>
      <c r="AK33" s="821">
        <v>176</v>
      </c>
      <c r="AL33" s="817"/>
      <c r="AM33" s="817"/>
      <c r="AN33" s="817"/>
      <c r="AO33" s="817"/>
      <c r="AP33" s="817">
        <v>1305</v>
      </c>
      <c r="AQ33" s="817"/>
      <c r="AR33" s="817"/>
      <c r="AS33" s="817"/>
      <c r="AT33" s="817"/>
      <c r="AU33" s="817">
        <v>616</v>
      </c>
      <c r="AV33" s="817"/>
      <c r="AW33" s="817"/>
      <c r="AX33" s="817"/>
      <c r="AY33" s="817"/>
      <c r="AZ33" s="818" t="s">
        <v>130</v>
      </c>
      <c r="BA33" s="818"/>
      <c r="BB33" s="818"/>
      <c r="BC33" s="818"/>
      <c r="BD33" s="818"/>
      <c r="BE33" s="819" t="s">
        <v>413</v>
      </c>
      <c r="BF33" s="819"/>
      <c r="BG33" s="819"/>
      <c r="BH33" s="819"/>
      <c r="BI33" s="820"/>
      <c r="BJ33" s="226"/>
      <c r="BK33" s="226"/>
      <c r="BL33" s="226"/>
      <c r="BM33" s="226"/>
      <c r="BN33" s="226"/>
      <c r="BO33" s="235"/>
      <c r="BP33" s="235"/>
      <c r="BQ33" s="232">
        <v>27</v>
      </c>
      <c r="BR33" s="233"/>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6">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5"/>
      <c r="BP34" s="235"/>
      <c r="BQ34" s="232">
        <v>28</v>
      </c>
      <c r="BR34" s="233"/>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6">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5"/>
      <c r="BP35" s="235"/>
      <c r="BQ35" s="232">
        <v>29</v>
      </c>
      <c r="BR35" s="233"/>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6">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5"/>
      <c r="BP36" s="235"/>
      <c r="BQ36" s="232">
        <v>30</v>
      </c>
      <c r="BR36" s="233"/>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6">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5"/>
      <c r="BP37" s="235"/>
      <c r="BQ37" s="232">
        <v>31</v>
      </c>
      <c r="BR37" s="233"/>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6">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5"/>
      <c r="BP38" s="235"/>
      <c r="BQ38" s="232">
        <v>32</v>
      </c>
      <c r="BR38" s="233"/>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6">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5"/>
      <c r="BP39" s="235"/>
      <c r="BQ39" s="232">
        <v>33</v>
      </c>
      <c r="BR39" s="233"/>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2">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5"/>
      <c r="BP40" s="235"/>
      <c r="BQ40" s="232">
        <v>34</v>
      </c>
      <c r="BR40" s="233"/>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2">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5"/>
      <c r="BP41" s="235"/>
      <c r="BQ41" s="232">
        <v>35</v>
      </c>
      <c r="BR41" s="233"/>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2">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5"/>
      <c r="BP42" s="235"/>
      <c r="BQ42" s="232">
        <v>36</v>
      </c>
      <c r="BR42" s="233"/>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2">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5"/>
      <c r="BP43" s="235"/>
      <c r="BQ43" s="232">
        <v>37</v>
      </c>
      <c r="BR43" s="233"/>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2">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5"/>
      <c r="BP44" s="235"/>
      <c r="BQ44" s="232">
        <v>38</v>
      </c>
      <c r="BR44" s="233"/>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2">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5"/>
      <c r="BP45" s="235"/>
      <c r="BQ45" s="232">
        <v>39</v>
      </c>
      <c r="BR45" s="233"/>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2">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5"/>
      <c r="BP46" s="235"/>
      <c r="BQ46" s="232">
        <v>40</v>
      </c>
      <c r="BR46" s="233"/>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2">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5"/>
      <c r="BP47" s="235"/>
      <c r="BQ47" s="232">
        <v>41</v>
      </c>
      <c r="BR47" s="233"/>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2">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5"/>
      <c r="BP48" s="235"/>
      <c r="BQ48" s="232">
        <v>42</v>
      </c>
      <c r="BR48" s="233"/>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2">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5"/>
      <c r="BP49" s="235"/>
      <c r="BQ49" s="232">
        <v>43</v>
      </c>
      <c r="BR49" s="233"/>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2">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5"/>
      <c r="BP50" s="235"/>
      <c r="BQ50" s="232">
        <v>44</v>
      </c>
      <c r="BR50" s="233"/>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2">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5"/>
      <c r="BP51" s="235"/>
      <c r="BQ51" s="232">
        <v>45</v>
      </c>
      <c r="BR51" s="233"/>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2">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5"/>
      <c r="BP52" s="235"/>
      <c r="BQ52" s="232">
        <v>46</v>
      </c>
      <c r="BR52" s="233"/>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2">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5"/>
      <c r="BP53" s="235"/>
      <c r="BQ53" s="232">
        <v>47</v>
      </c>
      <c r="BR53" s="233"/>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2">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5"/>
      <c r="BP54" s="235"/>
      <c r="BQ54" s="232">
        <v>48</v>
      </c>
      <c r="BR54" s="233"/>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2">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5"/>
      <c r="BP55" s="235"/>
      <c r="BQ55" s="232">
        <v>49</v>
      </c>
      <c r="BR55" s="233"/>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2">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5"/>
      <c r="BP56" s="235"/>
      <c r="BQ56" s="232">
        <v>50</v>
      </c>
      <c r="BR56" s="233"/>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2">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5"/>
      <c r="BP57" s="235"/>
      <c r="BQ57" s="232">
        <v>51</v>
      </c>
      <c r="BR57" s="233"/>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2">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5"/>
      <c r="BP58" s="235"/>
      <c r="BQ58" s="232">
        <v>52</v>
      </c>
      <c r="BR58" s="233"/>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2">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5"/>
      <c r="BP59" s="235"/>
      <c r="BQ59" s="232">
        <v>53</v>
      </c>
      <c r="BR59" s="233"/>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2">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5"/>
      <c r="BP60" s="235"/>
      <c r="BQ60" s="232">
        <v>54</v>
      </c>
      <c r="BR60" s="233"/>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2">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5"/>
      <c r="BP61" s="235"/>
      <c r="BQ61" s="232">
        <v>55</v>
      </c>
      <c r="BR61" s="233"/>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2">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414</v>
      </c>
      <c r="BK62" s="793"/>
      <c r="BL62" s="793"/>
      <c r="BM62" s="793"/>
      <c r="BN62" s="794"/>
      <c r="BO62" s="235"/>
      <c r="BP62" s="235"/>
      <c r="BQ62" s="232">
        <v>56</v>
      </c>
      <c r="BR62" s="233"/>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4" t="s">
        <v>394</v>
      </c>
      <c r="B63" s="776" t="s">
        <v>415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178</v>
      </c>
      <c r="AG63" s="831"/>
      <c r="AH63" s="831"/>
      <c r="AI63" s="831"/>
      <c r="AJ63" s="832"/>
      <c r="AK63" s="833"/>
      <c r="AL63" s="828"/>
      <c r="AM63" s="828"/>
      <c r="AN63" s="828"/>
      <c r="AO63" s="828"/>
      <c r="AP63" s="831">
        <v>1338</v>
      </c>
      <c r="AQ63" s="831"/>
      <c r="AR63" s="831"/>
      <c r="AS63" s="831"/>
      <c r="AT63" s="831"/>
      <c r="AU63" s="831">
        <v>636</v>
      </c>
      <c r="AV63" s="831"/>
      <c r="AW63" s="831"/>
      <c r="AX63" s="831"/>
      <c r="AY63" s="831"/>
      <c r="AZ63" s="835"/>
      <c r="BA63" s="835"/>
      <c r="BB63" s="835"/>
      <c r="BC63" s="835"/>
      <c r="BD63" s="835"/>
      <c r="BE63" s="836"/>
      <c r="BF63" s="836"/>
      <c r="BG63" s="836"/>
      <c r="BH63" s="836"/>
      <c r="BI63" s="837"/>
      <c r="BJ63" s="838" t="s">
        <v>416</v>
      </c>
      <c r="BK63" s="839"/>
      <c r="BL63" s="839"/>
      <c r="BM63" s="839"/>
      <c r="BN63" s="840"/>
      <c r="BO63" s="235"/>
      <c r="BP63" s="235"/>
      <c r="BQ63" s="232">
        <v>57</v>
      </c>
      <c r="BR63" s="233"/>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417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418</v>
      </c>
      <c r="B66" s="715"/>
      <c r="C66" s="715"/>
      <c r="D66" s="715"/>
      <c r="E66" s="715"/>
      <c r="F66" s="715"/>
      <c r="G66" s="715"/>
      <c r="H66" s="715"/>
      <c r="I66" s="715"/>
      <c r="J66" s="715"/>
      <c r="K66" s="715"/>
      <c r="L66" s="715"/>
      <c r="M66" s="715"/>
      <c r="N66" s="715"/>
      <c r="O66" s="715"/>
      <c r="P66" s="716"/>
      <c r="Q66" s="720" t="s">
        <v>398</v>
      </c>
      <c r="R66" s="721"/>
      <c r="S66" s="721"/>
      <c r="T66" s="721"/>
      <c r="U66" s="722"/>
      <c r="V66" s="720" t="s">
        <v>419</v>
      </c>
      <c r="W66" s="721"/>
      <c r="X66" s="721"/>
      <c r="Y66" s="721"/>
      <c r="Z66" s="722"/>
      <c r="AA66" s="720" t="s">
        <v>420</v>
      </c>
      <c r="AB66" s="721"/>
      <c r="AC66" s="721"/>
      <c r="AD66" s="721"/>
      <c r="AE66" s="722"/>
      <c r="AF66" s="841" t="s">
        <v>401</v>
      </c>
      <c r="AG66" s="802"/>
      <c r="AH66" s="802"/>
      <c r="AI66" s="802"/>
      <c r="AJ66" s="842"/>
      <c r="AK66" s="720" t="s">
        <v>402</v>
      </c>
      <c r="AL66" s="715"/>
      <c r="AM66" s="715"/>
      <c r="AN66" s="715"/>
      <c r="AO66" s="716"/>
      <c r="AP66" s="720" t="s">
        <v>421</v>
      </c>
      <c r="AQ66" s="721"/>
      <c r="AR66" s="721"/>
      <c r="AS66" s="721"/>
      <c r="AT66" s="722"/>
      <c r="AU66" s="720" t="s">
        <v>422</v>
      </c>
      <c r="AV66" s="721"/>
      <c r="AW66" s="721"/>
      <c r="AX66" s="721"/>
      <c r="AY66" s="722"/>
      <c r="AZ66" s="720" t="s">
        <v>381</v>
      </c>
      <c r="BA66" s="721"/>
      <c r="BB66" s="721"/>
      <c r="BC66" s="721"/>
      <c r="BD66" s="727"/>
      <c r="BE66" s="235"/>
      <c r="BF66" s="235"/>
      <c r="BG66" s="235"/>
      <c r="BH66" s="235"/>
      <c r="BI66" s="235"/>
      <c r="BJ66" s="235"/>
      <c r="BK66" s="235"/>
      <c r="BL66" s="235"/>
      <c r="BM66" s="235"/>
      <c r="BN66" s="235"/>
      <c r="BO66" s="235"/>
      <c r="BP66" s="235"/>
      <c r="BQ66" s="232">
        <v>60</v>
      </c>
      <c r="BR66" s="237"/>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5"/>
      <c r="BF67" s="235"/>
      <c r="BG67" s="235"/>
      <c r="BH67" s="235"/>
      <c r="BI67" s="235"/>
      <c r="BJ67" s="235"/>
      <c r="BK67" s="235"/>
      <c r="BL67" s="235"/>
      <c r="BM67" s="235"/>
      <c r="BN67" s="235"/>
      <c r="BO67" s="235"/>
      <c r="BP67" s="235"/>
      <c r="BQ67" s="232">
        <v>61</v>
      </c>
      <c r="BR67" s="237"/>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0">
        <v>1</v>
      </c>
      <c r="B68" s="856" t="s">
        <v>577</v>
      </c>
      <c r="C68" s="857"/>
      <c r="D68" s="857"/>
      <c r="E68" s="857"/>
      <c r="F68" s="857"/>
      <c r="G68" s="857"/>
      <c r="H68" s="857"/>
      <c r="I68" s="857"/>
      <c r="J68" s="857"/>
      <c r="K68" s="857"/>
      <c r="L68" s="857"/>
      <c r="M68" s="857"/>
      <c r="N68" s="857"/>
      <c r="O68" s="857"/>
      <c r="P68" s="858"/>
      <c r="Q68" s="859">
        <v>1396</v>
      </c>
      <c r="R68" s="853"/>
      <c r="S68" s="853"/>
      <c r="T68" s="853"/>
      <c r="U68" s="853"/>
      <c r="V68" s="853">
        <v>1350</v>
      </c>
      <c r="W68" s="853"/>
      <c r="X68" s="853"/>
      <c r="Y68" s="853"/>
      <c r="Z68" s="853"/>
      <c r="AA68" s="853">
        <v>46</v>
      </c>
      <c r="AB68" s="853"/>
      <c r="AC68" s="853"/>
      <c r="AD68" s="853"/>
      <c r="AE68" s="853"/>
      <c r="AF68" s="853">
        <v>46</v>
      </c>
      <c r="AG68" s="853"/>
      <c r="AH68" s="853"/>
      <c r="AI68" s="853"/>
      <c r="AJ68" s="853"/>
      <c r="AK68" s="853" t="s">
        <v>586</v>
      </c>
      <c r="AL68" s="853"/>
      <c r="AM68" s="853"/>
      <c r="AN68" s="853"/>
      <c r="AO68" s="853"/>
      <c r="AP68" s="853">
        <v>3073</v>
      </c>
      <c r="AQ68" s="853"/>
      <c r="AR68" s="853"/>
      <c r="AS68" s="853"/>
      <c r="AT68" s="853"/>
      <c r="AU68" s="853">
        <v>151</v>
      </c>
      <c r="AV68" s="853"/>
      <c r="AW68" s="853"/>
      <c r="AX68" s="853"/>
      <c r="AY68" s="853"/>
      <c r="AZ68" s="854"/>
      <c r="BA68" s="854"/>
      <c r="BB68" s="854"/>
      <c r="BC68" s="854"/>
      <c r="BD68" s="855"/>
      <c r="BE68" s="235"/>
      <c r="BF68" s="235"/>
      <c r="BG68" s="235"/>
      <c r="BH68" s="235"/>
      <c r="BI68" s="235"/>
      <c r="BJ68" s="235"/>
      <c r="BK68" s="235"/>
      <c r="BL68" s="235"/>
      <c r="BM68" s="235"/>
      <c r="BN68" s="235"/>
      <c r="BO68" s="235"/>
      <c r="BP68" s="235"/>
      <c r="BQ68" s="232">
        <v>62</v>
      </c>
      <c r="BR68" s="237"/>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2">
        <v>2</v>
      </c>
      <c r="B69" s="860" t="s">
        <v>578</v>
      </c>
      <c r="C69" s="861"/>
      <c r="D69" s="861"/>
      <c r="E69" s="861"/>
      <c r="F69" s="861"/>
      <c r="G69" s="861"/>
      <c r="H69" s="861"/>
      <c r="I69" s="861"/>
      <c r="J69" s="861"/>
      <c r="K69" s="861"/>
      <c r="L69" s="861"/>
      <c r="M69" s="861"/>
      <c r="N69" s="861"/>
      <c r="O69" s="861"/>
      <c r="P69" s="862"/>
      <c r="Q69" s="863">
        <v>248</v>
      </c>
      <c r="R69" s="817"/>
      <c r="S69" s="817"/>
      <c r="T69" s="817"/>
      <c r="U69" s="817"/>
      <c r="V69" s="817">
        <v>225</v>
      </c>
      <c r="W69" s="817"/>
      <c r="X69" s="817"/>
      <c r="Y69" s="817"/>
      <c r="Z69" s="817"/>
      <c r="AA69" s="817">
        <v>23</v>
      </c>
      <c r="AB69" s="817"/>
      <c r="AC69" s="817"/>
      <c r="AD69" s="817"/>
      <c r="AE69" s="817"/>
      <c r="AF69" s="817">
        <v>23</v>
      </c>
      <c r="AG69" s="817"/>
      <c r="AH69" s="817"/>
      <c r="AI69" s="817"/>
      <c r="AJ69" s="817"/>
      <c r="AK69" s="817" t="s">
        <v>586</v>
      </c>
      <c r="AL69" s="817"/>
      <c r="AM69" s="817"/>
      <c r="AN69" s="817"/>
      <c r="AO69" s="817"/>
      <c r="AP69" s="817">
        <v>118</v>
      </c>
      <c r="AQ69" s="817"/>
      <c r="AR69" s="817"/>
      <c r="AS69" s="817"/>
      <c r="AT69" s="817"/>
      <c r="AU69" s="817">
        <v>7</v>
      </c>
      <c r="AV69" s="817"/>
      <c r="AW69" s="817"/>
      <c r="AX69" s="817"/>
      <c r="AY69" s="817"/>
      <c r="AZ69" s="819"/>
      <c r="BA69" s="819"/>
      <c r="BB69" s="819"/>
      <c r="BC69" s="819"/>
      <c r="BD69" s="820"/>
      <c r="BE69" s="235"/>
      <c r="BF69" s="235"/>
      <c r="BG69" s="235"/>
      <c r="BH69" s="235"/>
      <c r="BI69" s="235"/>
      <c r="BJ69" s="235"/>
      <c r="BK69" s="235"/>
      <c r="BL69" s="235"/>
      <c r="BM69" s="235"/>
      <c r="BN69" s="235"/>
      <c r="BO69" s="235"/>
      <c r="BP69" s="235"/>
      <c r="BQ69" s="232">
        <v>63</v>
      </c>
      <c r="BR69" s="237"/>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2">
        <v>3</v>
      </c>
      <c r="B70" s="860" t="s">
        <v>579</v>
      </c>
      <c r="C70" s="861"/>
      <c r="D70" s="861"/>
      <c r="E70" s="861"/>
      <c r="F70" s="861"/>
      <c r="G70" s="861"/>
      <c r="H70" s="861"/>
      <c r="I70" s="861"/>
      <c r="J70" s="861"/>
      <c r="K70" s="861"/>
      <c r="L70" s="861"/>
      <c r="M70" s="861"/>
      <c r="N70" s="861"/>
      <c r="O70" s="861"/>
      <c r="P70" s="862"/>
      <c r="Q70" s="863">
        <v>10084</v>
      </c>
      <c r="R70" s="817"/>
      <c r="S70" s="817"/>
      <c r="T70" s="817"/>
      <c r="U70" s="817"/>
      <c r="V70" s="817">
        <v>8246</v>
      </c>
      <c r="W70" s="817"/>
      <c r="X70" s="817"/>
      <c r="Y70" s="817"/>
      <c r="Z70" s="817"/>
      <c r="AA70" s="817">
        <v>1838</v>
      </c>
      <c r="AB70" s="817"/>
      <c r="AC70" s="817"/>
      <c r="AD70" s="817"/>
      <c r="AE70" s="817"/>
      <c r="AF70" s="817">
        <v>6268</v>
      </c>
      <c r="AG70" s="817"/>
      <c r="AH70" s="817"/>
      <c r="AI70" s="817"/>
      <c r="AJ70" s="817"/>
      <c r="AK70" s="817" t="s">
        <v>586</v>
      </c>
      <c r="AL70" s="817"/>
      <c r="AM70" s="817"/>
      <c r="AN70" s="817"/>
      <c r="AO70" s="817"/>
      <c r="AP70" s="817">
        <v>8285</v>
      </c>
      <c r="AQ70" s="817"/>
      <c r="AR70" s="817"/>
      <c r="AS70" s="817"/>
      <c r="AT70" s="817"/>
      <c r="AU70" s="817">
        <v>257</v>
      </c>
      <c r="AV70" s="817"/>
      <c r="AW70" s="817"/>
      <c r="AX70" s="817"/>
      <c r="AY70" s="817"/>
      <c r="AZ70" s="819"/>
      <c r="BA70" s="819"/>
      <c r="BB70" s="819"/>
      <c r="BC70" s="819"/>
      <c r="BD70" s="820"/>
      <c r="BE70" s="235"/>
      <c r="BF70" s="235"/>
      <c r="BG70" s="235"/>
      <c r="BH70" s="235"/>
      <c r="BI70" s="235"/>
      <c r="BJ70" s="235"/>
      <c r="BK70" s="235"/>
      <c r="BL70" s="235"/>
      <c r="BM70" s="235"/>
      <c r="BN70" s="235"/>
      <c r="BO70" s="235"/>
      <c r="BP70" s="235"/>
      <c r="BQ70" s="232">
        <v>64</v>
      </c>
      <c r="BR70" s="237"/>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2">
        <v>4</v>
      </c>
      <c r="B71" s="860" t="s">
        <v>580</v>
      </c>
      <c r="C71" s="861"/>
      <c r="D71" s="861"/>
      <c r="E71" s="861"/>
      <c r="F71" s="861"/>
      <c r="G71" s="861"/>
      <c r="H71" s="861"/>
      <c r="I71" s="861"/>
      <c r="J71" s="861"/>
      <c r="K71" s="861"/>
      <c r="L71" s="861"/>
      <c r="M71" s="861"/>
      <c r="N71" s="861"/>
      <c r="O71" s="861"/>
      <c r="P71" s="862"/>
      <c r="Q71" s="863">
        <v>7352</v>
      </c>
      <c r="R71" s="817"/>
      <c r="S71" s="817"/>
      <c r="T71" s="817"/>
      <c r="U71" s="817"/>
      <c r="V71" s="817">
        <v>7276</v>
      </c>
      <c r="W71" s="817"/>
      <c r="X71" s="817"/>
      <c r="Y71" s="817"/>
      <c r="Z71" s="817"/>
      <c r="AA71" s="817">
        <v>76</v>
      </c>
      <c r="AB71" s="817"/>
      <c r="AC71" s="817"/>
      <c r="AD71" s="817"/>
      <c r="AE71" s="817"/>
      <c r="AF71" s="817">
        <v>76</v>
      </c>
      <c r="AG71" s="817"/>
      <c r="AH71" s="817"/>
      <c r="AI71" s="817"/>
      <c r="AJ71" s="817"/>
      <c r="AK71" s="817">
        <v>3086</v>
      </c>
      <c r="AL71" s="817"/>
      <c r="AM71" s="817"/>
      <c r="AN71" s="817"/>
      <c r="AO71" s="817"/>
      <c r="AP71" s="817" t="s">
        <v>586</v>
      </c>
      <c r="AQ71" s="817"/>
      <c r="AR71" s="817"/>
      <c r="AS71" s="817"/>
      <c r="AT71" s="817"/>
      <c r="AU71" s="817" t="s">
        <v>586</v>
      </c>
      <c r="AV71" s="817"/>
      <c r="AW71" s="817"/>
      <c r="AX71" s="817"/>
      <c r="AY71" s="817"/>
      <c r="AZ71" s="819"/>
      <c r="BA71" s="819"/>
      <c r="BB71" s="819"/>
      <c r="BC71" s="819"/>
      <c r="BD71" s="820"/>
      <c r="BE71" s="235"/>
      <c r="BF71" s="235"/>
      <c r="BG71" s="235"/>
      <c r="BH71" s="235"/>
      <c r="BI71" s="235"/>
      <c r="BJ71" s="235"/>
      <c r="BK71" s="235"/>
      <c r="BL71" s="235"/>
      <c r="BM71" s="235"/>
      <c r="BN71" s="235"/>
      <c r="BO71" s="235"/>
      <c r="BP71" s="235"/>
      <c r="BQ71" s="232">
        <v>65</v>
      </c>
      <c r="BR71" s="237"/>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2">
        <v>5</v>
      </c>
      <c r="B72" s="860" t="s">
        <v>581</v>
      </c>
      <c r="C72" s="861"/>
      <c r="D72" s="861"/>
      <c r="E72" s="861"/>
      <c r="F72" s="861"/>
      <c r="G72" s="861"/>
      <c r="H72" s="861"/>
      <c r="I72" s="861"/>
      <c r="J72" s="861"/>
      <c r="K72" s="861"/>
      <c r="L72" s="861"/>
      <c r="M72" s="861"/>
      <c r="N72" s="861"/>
      <c r="O72" s="861"/>
      <c r="P72" s="862"/>
      <c r="Q72" s="863">
        <v>1524702</v>
      </c>
      <c r="R72" s="817"/>
      <c r="S72" s="817"/>
      <c r="T72" s="817"/>
      <c r="U72" s="817"/>
      <c r="V72" s="817">
        <v>1496148</v>
      </c>
      <c r="W72" s="817"/>
      <c r="X72" s="817"/>
      <c r="Y72" s="817"/>
      <c r="Z72" s="817"/>
      <c r="AA72" s="817">
        <v>28554</v>
      </c>
      <c r="AB72" s="817"/>
      <c r="AC72" s="817"/>
      <c r="AD72" s="817"/>
      <c r="AE72" s="817"/>
      <c r="AF72" s="817">
        <v>28554</v>
      </c>
      <c r="AG72" s="817"/>
      <c r="AH72" s="817"/>
      <c r="AI72" s="817"/>
      <c r="AJ72" s="817"/>
      <c r="AK72" s="817">
        <v>15234</v>
      </c>
      <c r="AL72" s="817"/>
      <c r="AM72" s="817"/>
      <c r="AN72" s="817"/>
      <c r="AO72" s="817"/>
      <c r="AP72" s="817" t="s">
        <v>586</v>
      </c>
      <c r="AQ72" s="817"/>
      <c r="AR72" s="817"/>
      <c r="AS72" s="817"/>
      <c r="AT72" s="817"/>
      <c r="AU72" s="817" t="s">
        <v>586</v>
      </c>
      <c r="AV72" s="817"/>
      <c r="AW72" s="817"/>
      <c r="AX72" s="817"/>
      <c r="AY72" s="817"/>
      <c r="AZ72" s="819"/>
      <c r="BA72" s="819"/>
      <c r="BB72" s="819"/>
      <c r="BC72" s="819"/>
      <c r="BD72" s="820"/>
      <c r="BE72" s="235"/>
      <c r="BF72" s="235"/>
      <c r="BG72" s="235"/>
      <c r="BH72" s="235"/>
      <c r="BI72" s="235"/>
      <c r="BJ72" s="235"/>
      <c r="BK72" s="235"/>
      <c r="BL72" s="235"/>
      <c r="BM72" s="235"/>
      <c r="BN72" s="235"/>
      <c r="BO72" s="235"/>
      <c r="BP72" s="235"/>
      <c r="BQ72" s="232">
        <v>66</v>
      </c>
      <c r="BR72" s="237"/>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2">
        <v>6</v>
      </c>
      <c r="B73" s="860" t="s">
        <v>582</v>
      </c>
      <c r="C73" s="861"/>
      <c r="D73" s="861"/>
      <c r="E73" s="861"/>
      <c r="F73" s="861"/>
      <c r="G73" s="861"/>
      <c r="H73" s="861"/>
      <c r="I73" s="861"/>
      <c r="J73" s="861"/>
      <c r="K73" s="861"/>
      <c r="L73" s="861"/>
      <c r="M73" s="861"/>
      <c r="N73" s="861"/>
      <c r="O73" s="861"/>
      <c r="P73" s="862"/>
      <c r="Q73" s="863">
        <v>4818</v>
      </c>
      <c r="R73" s="817"/>
      <c r="S73" s="817"/>
      <c r="T73" s="817"/>
      <c r="U73" s="817"/>
      <c r="V73" s="817">
        <v>4560</v>
      </c>
      <c r="W73" s="817"/>
      <c r="X73" s="817"/>
      <c r="Y73" s="817"/>
      <c r="Z73" s="817"/>
      <c r="AA73" s="817">
        <v>258</v>
      </c>
      <c r="AB73" s="817"/>
      <c r="AC73" s="817"/>
      <c r="AD73" s="817"/>
      <c r="AE73" s="817"/>
      <c r="AF73" s="817">
        <v>258</v>
      </c>
      <c r="AG73" s="817"/>
      <c r="AH73" s="817"/>
      <c r="AI73" s="817"/>
      <c r="AJ73" s="817"/>
      <c r="AK73" s="817">
        <v>179</v>
      </c>
      <c r="AL73" s="817"/>
      <c r="AM73" s="817"/>
      <c r="AN73" s="817"/>
      <c r="AO73" s="817"/>
      <c r="AP73" s="817" t="s">
        <v>586</v>
      </c>
      <c r="AQ73" s="817"/>
      <c r="AR73" s="817"/>
      <c r="AS73" s="817"/>
      <c r="AT73" s="817"/>
      <c r="AU73" s="817" t="s">
        <v>586</v>
      </c>
      <c r="AV73" s="817"/>
      <c r="AW73" s="817"/>
      <c r="AX73" s="817"/>
      <c r="AY73" s="817"/>
      <c r="AZ73" s="819"/>
      <c r="BA73" s="819"/>
      <c r="BB73" s="819"/>
      <c r="BC73" s="819"/>
      <c r="BD73" s="820"/>
      <c r="BE73" s="235"/>
      <c r="BF73" s="235"/>
      <c r="BG73" s="235"/>
      <c r="BH73" s="235"/>
      <c r="BI73" s="235"/>
      <c r="BJ73" s="235"/>
      <c r="BK73" s="235"/>
      <c r="BL73" s="235"/>
      <c r="BM73" s="235"/>
      <c r="BN73" s="235"/>
      <c r="BO73" s="235"/>
      <c r="BP73" s="235"/>
      <c r="BQ73" s="232">
        <v>67</v>
      </c>
      <c r="BR73" s="237"/>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2">
        <v>7</v>
      </c>
      <c r="B74" s="860" t="s">
        <v>583</v>
      </c>
      <c r="C74" s="861"/>
      <c r="D74" s="861"/>
      <c r="E74" s="861"/>
      <c r="F74" s="861"/>
      <c r="G74" s="861"/>
      <c r="H74" s="861"/>
      <c r="I74" s="861"/>
      <c r="J74" s="861"/>
      <c r="K74" s="861"/>
      <c r="L74" s="861"/>
      <c r="M74" s="861"/>
      <c r="N74" s="861"/>
      <c r="O74" s="861"/>
      <c r="P74" s="862"/>
      <c r="Q74" s="863">
        <v>4</v>
      </c>
      <c r="R74" s="817"/>
      <c r="S74" s="817"/>
      <c r="T74" s="817"/>
      <c r="U74" s="817"/>
      <c r="V74" s="817">
        <v>3</v>
      </c>
      <c r="W74" s="817"/>
      <c r="X74" s="817"/>
      <c r="Y74" s="817"/>
      <c r="Z74" s="817"/>
      <c r="AA74" s="817">
        <v>1</v>
      </c>
      <c r="AB74" s="817"/>
      <c r="AC74" s="817"/>
      <c r="AD74" s="817"/>
      <c r="AE74" s="817"/>
      <c r="AF74" s="817">
        <v>1</v>
      </c>
      <c r="AG74" s="817"/>
      <c r="AH74" s="817"/>
      <c r="AI74" s="817"/>
      <c r="AJ74" s="817"/>
      <c r="AK74" s="817" t="s">
        <v>586</v>
      </c>
      <c r="AL74" s="817"/>
      <c r="AM74" s="817"/>
      <c r="AN74" s="817"/>
      <c r="AO74" s="817"/>
      <c r="AP74" s="817" t="s">
        <v>586</v>
      </c>
      <c r="AQ74" s="817"/>
      <c r="AR74" s="817"/>
      <c r="AS74" s="817"/>
      <c r="AT74" s="817"/>
      <c r="AU74" s="817" t="s">
        <v>586</v>
      </c>
      <c r="AV74" s="817"/>
      <c r="AW74" s="817"/>
      <c r="AX74" s="817"/>
      <c r="AY74" s="817"/>
      <c r="AZ74" s="819"/>
      <c r="BA74" s="819"/>
      <c r="BB74" s="819"/>
      <c r="BC74" s="819"/>
      <c r="BD74" s="820"/>
      <c r="BE74" s="235"/>
      <c r="BF74" s="235"/>
      <c r="BG74" s="235"/>
      <c r="BH74" s="235"/>
      <c r="BI74" s="235"/>
      <c r="BJ74" s="235"/>
      <c r="BK74" s="235"/>
      <c r="BL74" s="235"/>
      <c r="BM74" s="235"/>
      <c r="BN74" s="235"/>
      <c r="BO74" s="235"/>
      <c r="BP74" s="235"/>
      <c r="BQ74" s="232">
        <v>68</v>
      </c>
      <c r="BR74" s="237"/>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2">
        <v>8</v>
      </c>
      <c r="B75" s="860" t="s">
        <v>584</v>
      </c>
      <c r="C75" s="861"/>
      <c r="D75" s="861"/>
      <c r="E75" s="861"/>
      <c r="F75" s="861"/>
      <c r="G75" s="861"/>
      <c r="H75" s="861"/>
      <c r="I75" s="861"/>
      <c r="J75" s="861"/>
      <c r="K75" s="861"/>
      <c r="L75" s="861"/>
      <c r="M75" s="861"/>
      <c r="N75" s="861"/>
      <c r="O75" s="861"/>
      <c r="P75" s="862"/>
      <c r="Q75" s="864">
        <v>925</v>
      </c>
      <c r="R75" s="865"/>
      <c r="S75" s="865"/>
      <c r="T75" s="865"/>
      <c r="U75" s="821"/>
      <c r="V75" s="866">
        <v>905</v>
      </c>
      <c r="W75" s="865"/>
      <c r="X75" s="865"/>
      <c r="Y75" s="865"/>
      <c r="Z75" s="821"/>
      <c r="AA75" s="866">
        <v>20</v>
      </c>
      <c r="AB75" s="865"/>
      <c r="AC75" s="865"/>
      <c r="AD75" s="865"/>
      <c r="AE75" s="821"/>
      <c r="AF75" s="866">
        <v>20</v>
      </c>
      <c r="AG75" s="865"/>
      <c r="AH75" s="865"/>
      <c r="AI75" s="865"/>
      <c r="AJ75" s="821"/>
      <c r="AK75" s="866">
        <v>45</v>
      </c>
      <c r="AL75" s="865"/>
      <c r="AM75" s="865"/>
      <c r="AN75" s="865"/>
      <c r="AO75" s="821"/>
      <c r="AP75" s="866" t="s">
        <v>586</v>
      </c>
      <c r="AQ75" s="865"/>
      <c r="AR75" s="865"/>
      <c r="AS75" s="865"/>
      <c r="AT75" s="821"/>
      <c r="AU75" s="866" t="s">
        <v>586</v>
      </c>
      <c r="AV75" s="865"/>
      <c r="AW75" s="865"/>
      <c r="AX75" s="865"/>
      <c r="AY75" s="821"/>
      <c r="AZ75" s="819"/>
      <c r="BA75" s="819"/>
      <c r="BB75" s="819"/>
      <c r="BC75" s="819"/>
      <c r="BD75" s="820"/>
      <c r="BE75" s="235"/>
      <c r="BF75" s="235"/>
      <c r="BG75" s="235"/>
      <c r="BH75" s="235"/>
      <c r="BI75" s="235"/>
      <c r="BJ75" s="235"/>
      <c r="BK75" s="235"/>
      <c r="BL75" s="235"/>
      <c r="BM75" s="235"/>
      <c r="BN75" s="235"/>
      <c r="BO75" s="235"/>
      <c r="BP75" s="235"/>
      <c r="BQ75" s="232">
        <v>69</v>
      </c>
      <c r="BR75" s="237"/>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2">
        <v>9</v>
      </c>
      <c r="B76" s="860" t="s">
        <v>585</v>
      </c>
      <c r="C76" s="861"/>
      <c r="D76" s="861"/>
      <c r="E76" s="861"/>
      <c r="F76" s="861"/>
      <c r="G76" s="861"/>
      <c r="H76" s="861"/>
      <c r="I76" s="861"/>
      <c r="J76" s="861"/>
      <c r="K76" s="861"/>
      <c r="L76" s="861"/>
      <c r="M76" s="861"/>
      <c r="N76" s="861"/>
      <c r="O76" s="861"/>
      <c r="P76" s="862"/>
      <c r="Q76" s="864">
        <v>267</v>
      </c>
      <c r="R76" s="865"/>
      <c r="S76" s="865"/>
      <c r="T76" s="865"/>
      <c r="U76" s="821"/>
      <c r="V76" s="866">
        <v>178</v>
      </c>
      <c r="W76" s="865"/>
      <c r="X76" s="865"/>
      <c r="Y76" s="865"/>
      <c r="Z76" s="821"/>
      <c r="AA76" s="866">
        <v>89</v>
      </c>
      <c r="AB76" s="865"/>
      <c r="AC76" s="865"/>
      <c r="AD76" s="865"/>
      <c r="AE76" s="821"/>
      <c r="AF76" s="866">
        <v>89</v>
      </c>
      <c r="AG76" s="865"/>
      <c r="AH76" s="865"/>
      <c r="AI76" s="865"/>
      <c r="AJ76" s="821"/>
      <c r="AK76" s="866">
        <v>13</v>
      </c>
      <c r="AL76" s="865"/>
      <c r="AM76" s="865"/>
      <c r="AN76" s="865"/>
      <c r="AO76" s="821"/>
      <c r="AP76" s="866" t="s">
        <v>586</v>
      </c>
      <c r="AQ76" s="865"/>
      <c r="AR76" s="865"/>
      <c r="AS76" s="865"/>
      <c r="AT76" s="821"/>
      <c r="AU76" s="866" t="s">
        <v>586</v>
      </c>
      <c r="AV76" s="865"/>
      <c r="AW76" s="865"/>
      <c r="AX76" s="865"/>
      <c r="AY76" s="821"/>
      <c r="AZ76" s="819"/>
      <c r="BA76" s="819"/>
      <c r="BB76" s="819"/>
      <c r="BC76" s="819"/>
      <c r="BD76" s="820"/>
      <c r="BE76" s="235"/>
      <c r="BF76" s="235"/>
      <c r="BG76" s="235"/>
      <c r="BH76" s="235"/>
      <c r="BI76" s="235"/>
      <c r="BJ76" s="235"/>
      <c r="BK76" s="235"/>
      <c r="BL76" s="235"/>
      <c r="BM76" s="235"/>
      <c r="BN76" s="235"/>
      <c r="BO76" s="235"/>
      <c r="BP76" s="235"/>
      <c r="BQ76" s="232">
        <v>70</v>
      </c>
      <c r="BR76" s="237"/>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2">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5"/>
      <c r="BF77" s="235"/>
      <c r="BG77" s="235"/>
      <c r="BH77" s="235"/>
      <c r="BI77" s="235"/>
      <c r="BJ77" s="235"/>
      <c r="BK77" s="235"/>
      <c r="BL77" s="235"/>
      <c r="BM77" s="235"/>
      <c r="BN77" s="235"/>
      <c r="BO77" s="235"/>
      <c r="BP77" s="235"/>
      <c r="BQ77" s="232">
        <v>71</v>
      </c>
      <c r="BR77" s="237"/>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2">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5"/>
      <c r="BF78" s="235"/>
      <c r="BG78" s="235"/>
      <c r="BH78" s="235"/>
      <c r="BI78" s="235"/>
      <c r="BJ78" s="224"/>
      <c r="BK78" s="224"/>
      <c r="BL78" s="224"/>
      <c r="BM78" s="224"/>
      <c r="BN78" s="224"/>
      <c r="BO78" s="235"/>
      <c r="BP78" s="235"/>
      <c r="BQ78" s="232">
        <v>72</v>
      </c>
      <c r="BR78" s="237"/>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2">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5"/>
      <c r="BF79" s="235"/>
      <c r="BG79" s="235"/>
      <c r="BH79" s="235"/>
      <c r="BI79" s="235"/>
      <c r="BJ79" s="224"/>
      <c r="BK79" s="224"/>
      <c r="BL79" s="224"/>
      <c r="BM79" s="224"/>
      <c r="BN79" s="224"/>
      <c r="BO79" s="235"/>
      <c r="BP79" s="235"/>
      <c r="BQ79" s="232">
        <v>73</v>
      </c>
      <c r="BR79" s="237"/>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2">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5"/>
      <c r="BF80" s="235"/>
      <c r="BG80" s="235"/>
      <c r="BH80" s="235"/>
      <c r="BI80" s="235"/>
      <c r="BJ80" s="235"/>
      <c r="BK80" s="235"/>
      <c r="BL80" s="235"/>
      <c r="BM80" s="235"/>
      <c r="BN80" s="235"/>
      <c r="BO80" s="235"/>
      <c r="BP80" s="235"/>
      <c r="BQ80" s="232">
        <v>74</v>
      </c>
      <c r="BR80" s="237"/>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2">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5"/>
      <c r="BF81" s="235"/>
      <c r="BG81" s="235"/>
      <c r="BH81" s="235"/>
      <c r="BI81" s="235"/>
      <c r="BJ81" s="235"/>
      <c r="BK81" s="235"/>
      <c r="BL81" s="235"/>
      <c r="BM81" s="235"/>
      <c r="BN81" s="235"/>
      <c r="BO81" s="235"/>
      <c r="BP81" s="235"/>
      <c r="BQ81" s="232">
        <v>75</v>
      </c>
      <c r="BR81" s="237"/>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2">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5"/>
      <c r="BF82" s="235"/>
      <c r="BG82" s="235"/>
      <c r="BH82" s="235"/>
      <c r="BI82" s="235"/>
      <c r="BJ82" s="235"/>
      <c r="BK82" s="235"/>
      <c r="BL82" s="235"/>
      <c r="BM82" s="235"/>
      <c r="BN82" s="235"/>
      <c r="BO82" s="235"/>
      <c r="BP82" s="235"/>
      <c r="BQ82" s="232">
        <v>76</v>
      </c>
      <c r="BR82" s="237"/>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2">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5"/>
      <c r="BF83" s="235"/>
      <c r="BG83" s="235"/>
      <c r="BH83" s="235"/>
      <c r="BI83" s="235"/>
      <c r="BJ83" s="235"/>
      <c r="BK83" s="235"/>
      <c r="BL83" s="235"/>
      <c r="BM83" s="235"/>
      <c r="BN83" s="235"/>
      <c r="BO83" s="235"/>
      <c r="BP83" s="235"/>
      <c r="BQ83" s="232">
        <v>77</v>
      </c>
      <c r="BR83" s="237"/>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2">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5"/>
      <c r="BF84" s="235"/>
      <c r="BG84" s="235"/>
      <c r="BH84" s="235"/>
      <c r="BI84" s="235"/>
      <c r="BJ84" s="235"/>
      <c r="BK84" s="235"/>
      <c r="BL84" s="235"/>
      <c r="BM84" s="235"/>
      <c r="BN84" s="235"/>
      <c r="BO84" s="235"/>
      <c r="BP84" s="235"/>
      <c r="BQ84" s="232">
        <v>78</v>
      </c>
      <c r="BR84" s="237"/>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2">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5"/>
      <c r="BF85" s="235"/>
      <c r="BG85" s="235"/>
      <c r="BH85" s="235"/>
      <c r="BI85" s="235"/>
      <c r="BJ85" s="235"/>
      <c r="BK85" s="235"/>
      <c r="BL85" s="235"/>
      <c r="BM85" s="235"/>
      <c r="BN85" s="235"/>
      <c r="BO85" s="235"/>
      <c r="BP85" s="235"/>
      <c r="BQ85" s="232">
        <v>79</v>
      </c>
      <c r="BR85" s="237"/>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2">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5"/>
      <c r="BF86" s="235"/>
      <c r="BG86" s="235"/>
      <c r="BH86" s="235"/>
      <c r="BI86" s="235"/>
      <c r="BJ86" s="235"/>
      <c r="BK86" s="235"/>
      <c r="BL86" s="235"/>
      <c r="BM86" s="235"/>
      <c r="BN86" s="235"/>
      <c r="BO86" s="235"/>
      <c r="BP86" s="235"/>
      <c r="BQ86" s="232">
        <v>80</v>
      </c>
      <c r="BR86" s="237"/>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8">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5"/>
      <c r="BF87" s="235"/>
      <c r="BG87" s="235"/>
      <c r="BH87" s="235"/>
      <c r="BI87" s="235"/>
      <c r="BJ87" s="235"/>
      <c r="BK87" s="235"/>
      <c r="BL87" s="235"/>
      <c r="BM87" s="235"/>
      <c r="BN87" s="235"/>
      <c r="BO87" s="235"/>
      <c r="BP87" s="235"/>
      <c r="BQ87" s="232">
        <v>81</v>
      </c>
      <c r="BR87" s="237"/>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4" t="s">
        <v>394</v>
      </c>
      <c r="B88" s="776" t="s">
        <v>423</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36038</v>
      </c>
      <c r="AG88" s="831"/>
      <c r="AH88" s="831"/>
      <c r="AI88" s="831"/>
      <c r="AJ88" s="831"/>
      <c r="AK88" s="828"/>
      <c r="AL88" s="828"/>
      <c r="AM88" s="828"/>
      <c r="AN88" s="828"/>
      <c r="AO88" s="828"/>
      <c r="AP88" s="831">
        <v>8285</v>
      </c>
      <c r="AQ88" s="831"/>
      <c r="AR88" s="831"/>
      <c r="AS88" s="831"/>
      <c r="AT88" s="831"/>
      <c r="AU88" s="831">
        <v>415</v>
      </c>
      <c r="AV88" s="831"/>
      <c r="AW88" s="831"/>
      <c r="AX88" s="831"/>
      <c r="AY88" s="831"/>
      <c r="AZ88" s="836"/>
      <c r="BA88" s="836"/>
      <c r="BB88" s="836"/>
      <c r="BC88" s="836"/>
      <c r="BD88" s="837"/>
      <c r="BE88" s="235"/>
      <c r="BF88" s="235"/>
      <c r="BG88" s="235"/>
      <c r="BH88" s="235"/>
      <c r="BI88" s="235"/>
      <c r="BJ88" s="235"/>
      <c r="BK88" s="235"/>
      <c r="BL88" s="235"/>
      <c r="BM88" s="235"/>
      <c r="BN88" s="235"/>
      <c r="BO88" s="235"/>
      <c r="BP88" s="235"/>
      <c r="BQ88" s="232">
        <v>82</v>
      </c>
      <c r="BR88" s="237"/>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394</v>
      </c>
      <c r="BR102" s="776" t="s">
        <v>424</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95</v>
      </c>
      <c r="CS102" s="839"/>
      <c r="CT102" s="839"/>
      <c r="CU102" s="839"/>
      <c r="CV102" s="878"/>
      <c r="CW102" s="877" t="s">
        <v>593</v>
      </c>
      <c r="CX102" s="839"/>
      <c r="CY102" s="839"/>
      <c r="CZ102" s="839"/>
      <c r="DA102" s="878"/>
      <c r="DB102" s="877" t="s">
        <v>593</v>
      </c>
      <c r="DC102" s="839"/>
      <c r="DD102" s="839"/>
      <c r="DE102" s="839"/>
      <c r="DF102" s="878"/>
      <c r="DG102" s="877" t="s">
        <v>593</v>
      </c>
      <c r="DH102" s="839"/>
      <c r="DI102" s="839"/>
      <c r="DJ102" s="839"/>
      <c r="DK102" s="878"/>
      <c r="DL102" s="877" t="s">
        <v>593</v>
      </c>
      <c r="DM102" s="839"/>
      <c r="DN102" s="839"/>
      <c r="DO102" s="839"/>
      <c r="DP102" s="878"/>
      <c r="DQ102" s="877" t="s">
        <v>595</v>
      </c>
      <c r="DR102" s="839"/>
      <c r="DS102" s="839"/>
      <c r="DT102" s="839"/>
      <c r="DU102" s="878"/>
      <c r="DV102" s="776"/>
      <c r="DW102" s="777"/>
      <c r="DX102" s="777"/>
      <c r="DY102" s="777"/>
      <c r="DZ102" s="901"/>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02" t="s">
        <v>425</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03" t="s">
        <v>426</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427</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428</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429</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430</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431</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432</v>
      </c>
      <c r="AB109" s="880"/>
      <c r="AC109" s="880"/>
      <c r="AD109" s="880"/>
      <c r="AE109" s="881"/>
      <c r="AF109" s="879" t="s">
        <v>433</v>
      </c>
      <c r="AG109" s="880"/>
      <c r="AH109" s="880"/>
      <c r="AI109" s="880"/>
      <c r="AJ109" s="881"/>
      <c r="AK109" s="879" t="s">
        <v>311</v>
      </c>
      <c r="AL109" s="880"/>
      <c r="AM109" s="880"/>
      <c r="AN109" s="880"/>
      <c r="AO109" s="881"/>
      <c r="AP109" s="879" t="s">
        <v>434</v>
      </c>
      <c r="AQ109" s="880"/>
      <c r="AR109" s="880"/>
      <c r="AS109" s="880"/>
      <c r="AT109" s="882"/>
      <c r="AU109" s="899" t="s">
        <v>431</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432</v>
      </c>
      <c r="BR109" s="880"/>
      <c r="BS109" s="880"/>
      <c r="BT109" s="880"/>
      <c r="BU109" s="881"/>
      <c r="BV109" s="879" t="s">
        <v>433</v>
      </c>
      <c r="BW109" s="880"/>
      <c r="BX109" s="880"/>
      <c r="BY109" s="880"/>
      <c r="BZ109" s="881"/>
      <c r="CA109" s="879" t="s">
        <v>311</v>
      </c>
      <c r="CB109" s="880"/>
      <c r="CC109" s="880"/>
      <c r="CD109" s="880"/>
      <c r="CE109" s="881"/>
      <c r="CF109" s="900" t="s">
        <v>434</v>
      </c>
      <c r="CG109" s="900"/>
      <c r="CH109" s="900"/>
      <c r="CI109" s="900"/>
      <c r="CJ109" s="900"/>
      <c r="CK109" s="879" t="s">
        <v>435</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432</v>
      </c>
      <c r="DH109" s="880"/>
      <c r="DI109" s="880"/>
      <c r="DJ109" s="880"/>
      <c r="DK109" s="881"/>
      <c r="DL109" s="879" t="s">
        <v>433</v>
      </c>
      <c r="DM109" s="880"/>
      <c r="DN109" s="880"/>
      <c r="DO109" s="880"/>
      <c r="DP109" s="881"/>
      <c r="DQ109" s="879" t="s">
        <v>311</v>
      </c>
      <c r="DR109" s="880"/>
      <c r="DS109" s="880"/>
      <c r="DT109" s="880"/>
      <c r="DU109" s="881"/>
      <c r="DV109" s="879" t="s">
        <v>434</v>
      </c>
      <c r="DW109" s="880"/>
      <c r="DX109" s="880"/>
      <c r="DY109" s="880"/>
      <c r="DZ109" s="882"/>
    </row>
    <row r="110" spans="1:131" s="224" customFormat="1" ht="26.25" customHeight="1" x14ac:dyDescent="0.2">
      <c r="A110" s="883" t="s">
        <v>436</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99138</v>
      </c>
      <c r="AB110" s="887"/>
      <c r="AC110" s="887"/>
      <c r="AD110" s="887"/>
      <c r="AE110" s="888"/>
      <c r="AF110" s="889">
        <v>101923</v>
      </c>
      <c r="AG110" s="887"/>
      <c r="AH110" s="887"/>
      <c r="AI110" s="887"/>
      <c r="AJ110" s="888"/>
      <c r="AK110" s="889">
        <v>101205</v>
      </c>
      <c r="AL110" s="887"/>
      <c r="AM110" s="887"/>
      <c r="AN110" s="887"/>
      <c r="AO110" s="888"/>
      <c r="AP110" s="890">
        <v>7.2</v>
      </c>
      <c r="AQ110" s="891"/>
      <c r="AR110" s="891"/>
      <c r="AS110" s="891"/>
      <c r="AT110" s="892"/>
      <c r="AU110" s="893" t="s">
        <v>75</v>
      </c>
      <c r="AV110" s="894"/>
      <c r="AW110" s="894"/>
      <c r="AX110" s="894"/>
      <c r="AY110" s="894"/>
      <c r="AZ110" s="916" t="s">
        <v>437</v>
      </c>
      <c r="BA110" s="884"/>
      <c r="BB110" s="884"/>
      <c r="BC110" s="884"/>
      <c r="BD110" s="884"/>
      <c r="BE110" s="884"/>
      <c r="BF110" s="884"/>
      <c r="BG110" s="884"/>
      <c r="BH110" s="884"/>
      <c r="BI110" s="884"/>
      <c r="BJ110" s="884"/>
      <c r="BK110" s="884"/>
      <c r="BL110" s="884"/>
      <c r="BM110" s="884"/>
      <c r="BN110" s="884"/>
      <c r="BO110" s="884"/>
      <c r="BP110" s="885"/>
      <c r="BQ110" s="917">
        <v>928502</v>
      </c>
      <c r="BR110" s="918"/>
      <c r="BS110" s="918"/>
      <c r="BT110" s="918"/>
      <c r="BU110" s="918"/>
      <c r="BV110" s="918">
        <v>865278</v>
      </c>
      <c r="BW110" s="918"/>
      <c r="BX110" s="918"/>
      <c r="BY110" s="918"/>
      <c r="BZ110" s="918"/>
      <c r="CA110" s="918">
        <v>778461</v>
      </c>
      <c r="CB110" s="918"/>
      <c r="CC110" s="918"/>
      <c r="CD110" s="918"/>
      <c r="CE110" s="918"/>
      <c r="CF110" s="931">
        <v>55.7</v>
      </c>
      <c r="CG110" s="932"/>
      <c r="CH110" s="932"/>
      <c r="CI110" s="932"/>
      <c r="CJ110" s="932"/>
      <c r="CK110" s="933" t="s">
        <v>438</v>
      </c>
      <c r="CL110" s="934"/>
      <c r="CM110" s="916" t="s">
        <v>439</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130</v>
      </c>
      <c r="DH110" s="918"/>
      <c r="DI110" s="918"/>
      <c r="DJ110" s="918"/>
      <c r="DK110" s="918"/>
      <c r="DL110" s="918" t="s">
        <v>130</v>
      </c>
      <c r="DM110" s="918"/>
      <c r="DN110" s="918"/>
      <c r="DO110" s="918"/>
      <c r="DP110" s="918"/>
      <c r="DQ110" s="918" t="s">
        <v>130</v>
      </c>
      <c r="DR110" s="918"/>
      <c r="DS110" s="918"/>
      <c r="DT110" s="918"/>
      <c r="DU110" s="918"/>
      <c r="DV110" s="919" t="s">
        <v>416</v>
      </c>
      <c r="DW110" s="919"/>
      <c r="DX110" s="919"/>
      <c r="DY110" s="919"/>
      <c r="DZ110" s="920"/>
    </row>
    <row r="111" spans="1:131" s="224" customFormat="1" ht="26.25" customHeight="1" x14ac:dyDescent="0.2">
      <c r="A111" s="921" t="s">
        <v>440</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416</v>
      </c>
      <c r="AB111" s="925"/>
      <c r="AC111" s="925"/>
      <c r="AD111" s="925"/>
      <c r="AE111" s="926"/>
      <c r="AF111" s="927" t="s">
        <v>416</v>
      </c>
      <c r="AG111" s="925"/>
      <c r="AH111" s="925"/>
      <c r="AI111" s="925"/>
      <c r="AJ111" s="926"/>
      <c r="AK111" s="927" t="s">
        <v>416</v>
      </c>
      <c r="AL111" s="925"/>
      <c r="AM111" s="925"/>
      <c r="AN111" s="925"/>
      <c r="AO111" s="926"/>
      <c r="AP111" s="928" t="s">
        <v>130</v>
      </c>
      <c r="AQ111" s="929"/>
      <c r="AR111" s="929"/>
      <c r="AS111" s="929"/>
      <c r="AT111" s="930"/>
      <c r="AU111" s="895"/>
      <c r="AV111" s="896"/>
      <c r="AW111" s="896"/>
      <c r="AX111" s="896"/>
      <c r="AY111" s="896"/>
      <c r="AZ111" s="909" t="s">
        <v>441</v>
      </c>
      <c r="BA111" s="910"/>
      <c r="BB111" s="910"/>
      <c r="BC111" s="910"/>
      <c r="BD111" s="910"/>
      <c r="BE111" s="910"/>
      <c r="BF111" s="910"/>
      <c r="BG111" s="910"/>
      <c r="BH111" s="910"/>
      <c r="BI111" s="910"/>
      <c r="BJ111" s="910"/>
      <c r="BK111" s="910"/>
      <c r="BL111" s="910"/>
      <c r="BM111" s="910"/>
      <c r="BN111" s="910"/>
      <c r="BO111" s="910"/>
      <c r="BP111" s="911"/>
      <c r="BQ111" s="912" t="s">
        <v>130</v>
      </c>
      <c r="BR111" s="913"/>
      <c r="BS111" s="913"/>
      <c r="BT111" s="913"/>
      <c r="BU111" s="913"/>
      <c r="BV111" s="913" t="s">
        <v>416</v>
      </c>
      <c r="BW111" s="913"/>
      <c r="BX111" s="913"/>
      <c r="BY111" s="913"/>
      <c r="BZ111" s="913"/>
      <c r="CA111" s="913" t="s">
        <v>130</v>
      </c>
      <c r="CB111" s="913"/>
      <c r="CC111" s="913"/>
      <c r="CD111" s="913"/>
      <c r="CE111" s="913"/>
      <c r="CF111" s="907" t="s">
        <v>130</v>
      </c>
      <c r="CG111" s="908"/>
      <c r="CH111" s="908"/>
      <c r="CI111" s="908"/>
      <c r="CJ111" s="908"/>
      <c r="CK111" s="935"/>
      <c r="CL111" s="936"/>
      <c r="CM111" s="909" t="s">
        <v>442</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130</v>
      </c>
      <c r="DH111" s="913"/>
      <c r="DI111" s="913"/>
      <c r="DJ111" s="913"/>
      <c r="DK111" s="913"/>
      <c r="DL111" s="913" t="s">
        <v>130</v>
      </c>
      <c r="DM111" s="913"/>
      <c r="DN111" s="913"/>
      <c r="DO111" s="913"/>
      <c r="DP111" s="913"/>
      <c r="DQ111" s="913" t="s">
        <v>130</v>
      </c>
      <c r="DR111" s="913"/>
      <c r="DS111" s="913"/>
      <c r="DT111" s="913"/>
      <c r="DU111" s="913"/>
      <c r="DV111" s="914" t="s">
        <v>130</v>
      </c>
      <c r="DW111" s="914"/>
      <c r="DX111" s="914"/>
      <c r="DY111" s="914"/>
      <c r="DZ111" s="915"/>
    </row>
    <row r="112" spans="1:131" s="224" customFormat="1" ht="26.25" customHeight="1" x14ac:dyDescent="0.2">
      <c r="A112" s="939" t="s">
        <v>443</v>
      </c>
      <c r="B112" s="940"/>
      <c r="C112" s="910" t="s">
        <v>444</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416</v>
      </c>
      <c r="AB112" s="946"/>
      <c r="AC112" s="946"/>
      <c r="AD112" s="946"/>
      <c r="AE112" s="947"/>
      <c r="AF112" s="948" t="s">
        <v>416</v>
      </c>
      <c r="AG112" s="946"/>
      <c r="AH112" s="946"/>
      <c r="AI112" s="946"/>
      <c r="AJ112" s="947"/>
      <c r="AK112" s="948" t="s">
        <v>130</v>
      </c>
      <c r="AL112" s="946"/>
      <c r="AM112" s="946"/>
      <c r="AN112" s="946"/>
      <c r="AO112" s="947"/>
      <c r="AP112" s="949" t="s">
        <v>130</v>
      </c>
      <c r="AQ112" s="950"/>
      <c r="AR112" s="950"/>
      <c r="AS112" s="950"/>
      <c r="AT112" s="951"/>
      <c r="AU112" s="895"/>
      <c r="AV112" s="896"/>
      <c r="AW112" s="896"/>
      <c r="AX112" s="896"/>
      <c r="AY112" s="896"/>
      <c r="AZ112" s="909" t="s">
        <v>445</v>
      </c>
      <c r="BA112" s="910"/>
      <c r="BB112" s="910"/>
      <c r="BC112" s="910"/>
      <c r="BD112" s="910"/>
      <c r="BE112" s="910"/>
      <c r="BF112" s="910"/>
      <c r="BG112" s="910"/>
      <c r="BH112" s="910"/>
      <c r="BI112" s="910"/>
      <c r="BJ112" s="910"/>
      <c r="BK112" s="910"/>
      <c r="BL112" s="910"/>
      <c r="BM112" s="910"/>
      <c r="BN112" s="910"/>
      <c r="BO112" s="910"/>
      <c r="BP112" s="911"/>
      <c r="BQ112" s="912">
        <v>1506316</v>
      </c>
      <c r="BR112" s="913"/>
      <c r="BS112" s="913"/>
      <c r="BT112" s="913"/>
      <c r="BU112" s="913"/>
      <c r="BV112" s="913">
        <v>1123575</v>
      </c>
      <c r="BW112" s="913"/>
      <c r="BX112" s="913"/>
      <c r="BY112" s="913"/>
      <c r="BZ112" s="913"/>
      <c r="CA112" s="913">
        <v>635962</v>
      </c>
      <c r="CB112" s="913"/>
      <c r="CC112" s="913"/>
      <c r="CD112" s="913"/>
      <c r="CE112" s="913"/>
      <c r="CF112" s="907">
        <v>45.5</v>
      </c>
      <c r="CG112" s="908"/>
      <c r="CH112" s="908"/>
      <c r="CI112" s="908"/>
      <c r="CJ112" s="908"/>
      <c r="CK112" s="935"/>
      <c r="CL112" s="936"/>
      <c r="CM112" s="909" t="s">
        <v>446</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416</v>
      </c>
      <c r="DH112" s="913"/>
      <c r="DI112" s="913"/>
      <c r="DJ112" s="913"/>
      <c r="DK112" s="913"/>
      <c r="DL112" s="913" t="s">
        <v>130</v>
      </c>
      <c r="DM112" s="913"/>
      <c r="DN112" s="913"/>
      <c r="DO112" s="913"/>
      <c r="DP112" s="913"/>
      <c r="DQ112" s="913" t="s">
        <v>130</v>
      </c>
      <c r="DR112" s="913"/>
      <c r="DS112" s="913"/>
      <c r="DT112" s="913"/>
      <c r="DU112" s="913"/>
      <c r="DV112" s="914" t="s">
        <v>416</v>
      </c>
      <c r="DW112" s="914"/>
      <c r="DX112" s="914"/>
      <c r="DY112" s="914"/>
      <c r="DZ112" s="915"/>
    </row>
    <row r="113" spans="1:130" s="224" customFormat="1" ht="26.25" customHeight="1" x14ac:dyDescent="0.2">
      <c r="A113" s="941"/>
      <c r="B113" s="942"/>
      <c r="C113" s="910" t="s">
        <v>447</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126601</v>
      </c>
      <c r="AB113" s="925"/>
      <c r="AC113" s="925"/>
      <c r="AD113" s="925"/>
      <c r="AE113" s="926"/>
      <c r="AF113" s="927">
        <v>57880</v>
      </c>
      <c r="AG113" s="925"/>
      <c r="AH113" s="925"/>
      <c r="AI113" s="925"/>
      <c r="AJ113" s="926"/>
      <c r="AK113" s="927">
        <v>1451</v>
      </c>
      <c r="AL113" s="925"/>
      <c r="AM113" s="925"/>
      <c r="AN113" s="925"/>
      <c r="AO113" s="926"/>
      <c r="AP113" s="928">
        <v>0.1</v>
      </c>
      <c r="AQ113" s="929"/>
      <c r="AR113" s="929"/>
      <c r="AS113" s="929"/>
      <c r="AT113" s="930"/>
      <c r="AU113" s="895"/>
      <c r="AV113" s="896"/>
      <c r="AW113" s="896"/>
      <c r="AX113" s="896"/>
      <c r="AY113" s="896"/>
      <c r="AZ113" s="909" t="s">
        <v>448</v>
      </c>
      <c r="BA113" s="910"/>
      <c r="BB113" s="910"/>
      <c r="BC113" s="910"/>
      <c r="BD113" s="910"/>
      <c r="BE113" s="910"/>
      <c r="BF113" s="910"/>
      <c r="BG113" s="910"/>
      <c r="BH113" s="910"/>
      <c r="BI113" s="910"/>
      <c r="BJ113" s="910"/>
      <c r="BK113" s="910"/>
      <c r="BL113" s="910"/>
      <c r="BM113" s="910"/>
      <c r="BN113" s="910"/>
      <c r="BO113" s="910"/>
      <c r="BP113" s="911"/>
      <c r="BQ113" s="912">
        <v>469043</v>
      </c>
      <c r="BR113" s="913"/>
      <c r="BS113" s="913"/>
      <c r="BT113" s="913"/>
      <c r="BU113" s="913"/>
      <c r="BV113" s="913">
        <v>448278</v>
      </c>
      <c r="BW113" s="913"/>
      <c r="BX113" s="913"/>
      <c r="BY113" s="913"/>
      <c r="BZ113" s="913"/>
      <c r="CA113" s="913">
        <v>414378</v>
      </c>
      <c r="CB113" s="913"/>
      <c r="CC113" s="913"/>
      <c r="CD113" s="913"/>
      <c r="CE113" s="913"/>
      <c r="CF113" s="907">
        <v>29.6</v>
      </c>
      <c r="CG113" s="908"/>
      <c r="CH113" s="908"/>
      <c r="CI113" s="908"/>
      <c r="CJ113" s="908"/>
      <c r="CK113" s="935"/>
      <c r="CL113" s="936"/>
      <c r="CM113" s="909" t="s">
        <v>449</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130</v>
      </c>
      <c r="DH113" s="946"/>
      <c r="DI113" s="946"/>
      <c r="DJ113" s="946"/>
      <c r="DK113" s="947"/>
      <c r="DL113" s="948" t="s">
        <v>416</v>
      </c>
      <c r="DM113" s="946"/>
      <c r="DN113" s="946"/>
      <c r="DO113" s="946"/>
      <c r="DP113" s="947"/>
      <c r="DQ113" s="948" t="s">
        <v>130</v>
      </c>
      <c r="DR113" s="946"/>
      <c r="DS113" s="946"/>
      <c r="DT113" s="946"/>
      <c r="DU113" s="947"/>
      <c r="DV113" s="949" t="s">
        <v>130</v>
      </c>
      <c r="DW113" s="950"/>
      <c r="DX113" s="950"/>
      <c r="DY113" s="950"/>
      <c r="DZ113" s="951"/>
    </row>
    <row r="114" spans="1:130" s="224" customFormat="1" ht="26.25" customHeight="1" x14ac:dyDescent="0.2">
      <c r="A114" s="941"/>
      <c r="B114" s="942"/>
      <c r="C114" s="910" t="s">
        <v>450</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27481</v>
      </c>
      <c r="AB114" s="946"/>
      <c r="AC114" s="946"/>
      <c r="AD114" s="946"/>
      <c r="AE114" s="947"/>
      <c r="AF114" s="948">
        <v>30797</v>
      </c>
      <c r="AG114" s="946"/>
      <c r="AH114" s="946"/>
      <c r="AI114" s="946"/>
      <c r="AJ114" s="947"/>
      <c r="AK114" s="948">
        <v>25807</v>
      </c>
      <c r="AL114" s="946"/>
      <c r="AM114" s="946"/>
      <c r="AN114" s="946"/>
      <c r="AO114" s="947"/>
      <c r="AP114" s="949">
        <v>1.8</v>
      </c>
      <c r="AQ114" s="950"/>
      <c r="AR114" s="950"/>
      <c r="AS114" s="950"/>
      <c r="AT114" s="951"/>
      <c r="AU114" s="895"/>
      <c r="AV114" s="896"/>
      <c r="AW114" s="896"/>
      <c r="AX114" s="896"/>
      <c r="AY114" s="896"/>
      <c r="AZ114" s="909" t="s">
        <v>451</v>
      </c>
      <c r="BA114" s="910"/>
      <c r="BB114" s="910"/>
      <c r="BC114" s="910"/>
      <c r="BD114" s="910"/>
      <c r="BE114" s="910"/>
      <c r="BF114" s="910"/>
      <c r="BG114" s="910"/>
      <c r="BH114" s="910"/>
      <c r="BI114" s="910"/>
      <c r="BJ114" s="910"/>
      <c r="BK114" s="910"/>
      <c r="BL114" s="910"/>
      <c r="BM114" s="910"/>
      <c r="BN114" s="910"/>
      <c r="BO114" s="910"/>
      <c r="BP114" s="911"/>
      <c r="BQ114" s="912">
        <v>546591</v>
      </c>
      <c r="BR114" s="913"/>
      <c r="BS114" s="913"/>
      <c r="BT114" s="913"/>
      <c r="BU114" s="913"/>
      <c r="BV114" s="913">
        <v>539852</v>
      </c>
      <c r="BW114" s="913"/>
      <c r="BX114" s="913"/>
      <c r="BY114" s="913"/>
      <c r="BZ114" s="913"/>
      <c r="CA114" s="913">
        <v>491302</v>
      </c>
      <c r="CB114" s="913"/>
      <c r="CC114" s="913"/>
      <c r="CD114" s="913"/>
      <c r="CE114" s="913"/>
      <c r="CF114" s="907">
        <v>35.1</v>
      </c>
      <c r="CG114" s="908"/>
      <c r="CH114" s="908"/>
      <c r="CI114" s="908"/>
      <c r="CJ114" s="908"/>
      <c r="CK114" s="935"/>
      <c r="CL114" s="936"/>
      <c r="CM114" s="909" t="s">
        <v>452</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130</v>
      </c>
      <c r="DH114" s="946"/>
      <c r="DI114" s="946"/>
      <c r="DJ114" s="946"/>
      <c r="DK114" s="947"/>
      <c r="DL114" s="948" t="s">
        <v>130</v>
      </c>
      <c r="DM114" s="946"/>
      <c r="DN114" s="946"/>
      <c r="DO114" s="946"/>
      <c r="DP114" s="947"/>
      <c r="DQ114" s="948" t="s">
        <v>130</v>
      </c>
      <c r="DR114" s="946"/>
      <c r="DS114" s="946"/>
      <c r="DT114" s="946"/>
      <c r="DU114" s="947"/>
      <c r="DV114" s="949" t="s">
        <v>416</v>
      </c>
      <c r="DW114" s="950"/>
      <c r="DX114" s="950"/>
      <c r="DY114" s="950"/>
      <c r="DZ114" s="951"/>
    </row>
    <row r="115" spans="1:130" s="224" customFormat="1" ht="26.25" customHeight="1" x14ac:dyDescent="0.2">
      <c r="A115" s="941"/>
      <c r="B115" s="942"/>
      <c r="C115" s="910" t="s">
        <v>453</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130</v>
      </c>
      <c r="AB115" s="925"/>
      <c r="AC115" s="925"/>
      <c r="AD115" s="925"/>
      <c r="AE115" s="926"/>
      <c r="AF115" s="927" t="s">
        <v>130</v>
      </c>
      <c r="AG115" s="925"/>
      <c r="AH115" s="925"/>
      <c r="AI115" s="925"/>
      <c r="AJ115" s="926"/>
      <c r="AK115" s="927" t="s">
        <v>130</v>
      </c>
      <c r="AL115" s="925"/>
      <c r="AM115" s="925"/>
      <c r="AN115" s="925"/>
      <c r="AO115" s="926"/>
      <c r="AP115" s="928" t="s">
        <v>416</v>
      </c>
      <c r="AQ115" s="929"/>
      <c r="AR115" s="929"/>
      <c r="AS115" s="929"/>
      <c r="AT115" s="930"/>
      <c r="AU115" s="895"/>
      <c r="AV115" s="896"/>
      <c r="AW115" s="896"/>
      <c r="AX115" s="896"/>
      <c r="AY115" s="896"/>
      <c r="AZ115" s="909" t="s">
        <v>454</v>
      </c>
      <c r="BA115" s="910"/>
      <c r="BB115" s="910"/>
      <c r="BC115" s="910"/>
      <c r="BD115" s="910"/>
      <c r="BE115" s="910"/>
      <c r="BF115" s="910"/>
      <c r="BG115" s="910"/>
      <c r="BH115" s="910"/>
      <c r="BI115" s="910"/>
      <c r="BJ115" s="910"/>
      <c r="BK115" s="910"/>
      <c r="BL115" s="910"/>
      <c r="BM115" s="910"/>
      <c r="BN115" s="910"/>
      <c r="BO115" s="910"/>
      <c r="BP115" s="911"/>
      <c r="BQ115" s="912" t="s">
        <v>416</v>
      </c>
      <c r="BR115" s="913"/>
      <c r="BS115" s="913"/>
      <c r="BT115" s="913"/>
      <c r="BU115" s="913"/>
      <c r="BV115" s="913" t="s">
        <v>130</v>
      </c>
      <c r="BW115" s="913"/>
      <c r="BX115" s="913"/>
      <c r="BY115" s="913"/>
      <c r="BZ115" s="913"/>
      <c r="CA115" s="913" t="s">
        <v>416</v>
      </c>
      <c r="CB115" s="913"/>
      <c r="CC115" s="913"/>
      <c r="CD115" s="913"/>
      <c r="CE115" s="913"/>
      <c r="CF115" s="907" t="s">
        <v>416</v>
      </c>
      <c r="CG115" s="908"/>
      <c r="CH115" s="908"/>
      <c r="CI115" s="908"/>
      <c r="CJ115" s="908"/>
      <c r="CK115" s="935"/>
      <c r="CL115" s="936"/>
      <c r="CM115" s="909" t="s">
        <v>455</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130</v>
      </c>
      <c r="DH115" s="946"/>
      <c r="DI115" s="946"/>
      <c r="DJ115" s="946"/>
      <c r="DK115" s="947"/>
      <c r="DL115" s="948" t="s">
        <v>130</v>
      </c>
      <c r="DM115" s="946"/>
      <c r="DN115" s="946"/>
      <c r="DO115" s="946"/>
      <c r="DP115" s="947"/>
      <c r="DQ115" s="948" t="s">
        <v>130</v>
      </c>
      <c r="DR115" s="946"/>
      <c r="DS115" s="946"/>
      <c r="DT115" s="946"/>
      <c r="DU115" s="947"/>
      <c r="DV115" s="949" t="s">
        <v>416</v>
      </c>
      <c r="DW115" s="950"/>
      <c r="DX115" s="950"/>
      <c r="DY115" s="950"/>
      <c r="DZ115" s="951"/>
    </row>
    <row r="116" spans="1:130" s="224" customFormat="1" ht="26.25" customHeight="1" x14ac:dyDescent="0.2">
      <c r="A116" s="943"/>
      <c r="B116" s="944"/>
      <c r="C116" s="952" t="s">
        <v>456</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130</v>
      </c>
      <c r="AB116" s="946"/>
      <c r="AC116" s="946"/>
      <c r="AD116" s="946"/>
      <c r="AE116" s="947"/>
      <c r="AF116" s="948" t="s">
        <v>416</v>
      </c>
      <c r="AG116" s="946"/>
      <c r="AH116" s="946"/>
      <c r="AI116" s="946"/>
      <c r="AJ116" s="947"/>
      <c r="AK116" s="948" t="s">
        <v>130</v>
      </c>
      <c r="AL116" s="946"/>
      <c r="AM116" s="946"/>
      <c r="AN116" s="946"/>
      <c r="AO116" s="947"/>
      <c r="AP116" s="949" t="s">
        <v>130</v>
      </c>
      <c r="AQ116" s="950"/>
      <c r="AR116" s="950"/>
      <c r="AS116" s="950"/>
      <c r="AT116" s="951"/>
      <c r="AU116" s="895"/>
      <c r="AV116" s="896"/>
      <c r="AW116" s="896"/>
      <c r="AX116" s="896"/>
      <c r="AY116" s="896"/>
      <c r="AZ116" s="954" t="s">
        <v>457</v>
      </c>
      <c r="BA116" s="955"/>
      <c r="BB116" s="955"/>
      <c r="BC116" s="955"/>
      <c r="BD116" s="955"/>
      <c r="BE116" s="955"/>
      <c r="BF116" s="955"/>
      <c r="BG116" s="955"/>
      <c r="BH116" s="955"/>
      <c r="BI116" s="955"/>
      <c r="BJ116" s="955"/>
      <c r="BK116" s="955"/>
      <c r="BL116" s="955"/>
      <c r="BM116" s="955"/>
      <c r="BN116" s="955"/>
      <c r="BO116" s="955"/>
      <c r="BP116" s="956"/>
      <c r="BQ116" s="912" t="s">
        <v>416</v>
      </c>
      <c r="BR116" s="913"/>
      <c r="BS116" s="913"/>
      <c r="BT116" s="913"/>
      <c r="BU116" s="913"/>
      <c r="BV116" s="913" t="s">
        <v>416</v>
      </c>
      <c r="BW116" s="913"/>
      <c r="BX116" s="913"/>
      <c r="BY116" s="913"/>
      <c r="BZ116" s="913"/>
      <c r="CA116" s="913" t="s">
        <v>416</v>
      </c>
      <c r="CB116" s="913"/>
      <c r="CC116" s="913"/>
      <c r="CD116" s="913"/>
      <c r="CE116" s="913"/>
      <c r="CF116" s="907" t="s">
        <v>416</v>
      </c>
      <c r="CG116" s="908"/>
      <c r="CH116" s="908"/>
      <c r="CI116" s="908"/>
      <c r="CJ116" s="908"/>
      <c r="CK116" s="935"/>
      <c r="CL116" s="936"/>
      <c r="CM116" s="909" t="s">
        <v>458</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416</v>
      </c>
      <c r="DH116" s="946"/>
      <c r="DI116" s="946"/>
      <c r="DJ116" s="946"/>
      <c r="DK116" s="947"/>
      <c r="DL116" s="948" t="s">
        <v>130</v>
      </c>
      <c r="DM116" s="946"/>
      <c r="DN116" s="946"/>
      <c r="DO116" s="946"/>
      <c r="DP116" s="947"/>
      <c r="DQ116" s="948" t="s">
        <v>130</v>
      </c>
      <c r="DR116" s="946"/>
      <c r="DS116" s="946"/>
      <c r="DT116" s="946"/>
      <c r="DU116" s="947"/>
      <c r="DV116" s="949" t="s">
        <v>416</v>
      </c>
      <c r="DW116" s="950"/>
      <c r="DX116" s="950"/>
      <c r="DY116" s="950"/>
      <c r="DZ116" s="951"/>
    </row>
    <row r="117" spans="1:130" s="224" customFormat="1" ht="26.25" customHeight="1" x14ac:dyDescent="0.2">
      <c r="A117" s="899" t="s">
        <v>191</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459</v>
      </c>
      <c r="Z117" s="881"/>
      <c r="AA117" s="965">
        <v>253220</v>
      </c>
      <c r="AB117" s="966"/>
      <c r="AC117" s="966"/>
      <c r="AD117" s="966"/>
      <c r="AE117" s="967"/>
      <c r="AF117" s="968">
        <v>190600</v>
      </c>
      <c r="AG117" s="966"/>
      <c r="AH117" s="966"/>
      <c r="AI117" s="966"/>
      <c r="AJ117" s="967"/>
      <c r="AK117" s="968">
        <v>128463</v>
      </c>
      <c r="AL117" s="966"/>
      <c r="AM117" s="966"/>
      <c r="AN117" s="966"/>
      <c r="AO117" s="967"/>
      <c r="AP117" s="969"/>
      <c r="AQ117" s="970"/>
      <c r="AR117" s="970"/>
      <c r="AS117" s="970"/>
      <c r="AT117" s="971"/>
      <c r="AU117" s="895"/>
      <c r="AV117" s="896"/>
      <c r="AW117" s="896"/>
      <c r="AX117" s="896"/>
      <c r="AY117" s="896"/>
      <c r="AZ117" s="961" t="s">
        <v>460</v>
      </c>
      <c r="BA117" s="962"/>
      <c r="BB117" s="962"/>
      <c r="BC117" s="962"/>
      <c r="BD117" s="962"/>
      <c r="BE117" s="962"/>
      <c r="BF117" s="962"/>
      <c r="BG117" s="962"/>
      <c r="BH117" s="962"/>
      <c r="BI117" s="962"/>
      <c r="BJ117" s="962"/>
      <c r="BK117" s="962"/>
      <c r="BL117" s="962"/>
      <c r="BM117" s="962"/>
      <c r="BN117" s="962"/>
      <c r="BO117" s="962"/>
      <c r="BP117" s="963"/>
      <c r="BQ117" s="912" t="s">
        <v>130</v>
      </c>
      <c r="BR117" s="913"/>
      <c r="BS117" s="913"/>
      <c r="BT117" s="913"/>
      <c r="BU117" s="913"/>
      <c r="BV117" s="913" t="s">
        <v>130</v>
      </c>
      <c r="BW117" s="913"/>
      <c r="BX117" s="913"/>
      <c r="BY117" s="913"/>
      <c r="BZ117" s="913"/>
      <c r="CA117" s="913" t="s">
        <v>130</v>
      </c>
      <c r="CB117" s="913"/>
      <c r="CC117" s="913"/>
      <c r="CD117" s="913"/>
      <c r="CE117" s="913"/>
      <c r="CF117" s="907" t="s">
        <v>130</v>
      </c>
      <c r="CG117" s="908"/>
      <c r="CH117" s="908"/>
      <c r="CI117" s="908"/>
      <c r="CJ117" s="908"/>
      <c r="CK117" s="935"/>
      <c r="CL117" s="936"/>
      <c r="CM117" s="909" t="s">
        <v>461</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130</v>
      </c>
      <c r="DH117" s="946"/>
      <c r="DI117" s="946"/>
      <c r="DJ117" s="946"/>
      <c r="DK117" s="947"/>
      <c r="DL117" s="948" t="s">
        <v>130</v>
      </c>
      <c r="DM117" s="946"/>
      <c r="DN117" s="946"/>
      <c r="DO117" s="946"/>
      <c r="DP117" s="947"/>
      <c r="DQ117" s="948" t="s">
        <v>130</v>
      </c>
      <c r="DR117" s="946"/>
      <c r="DS117" s="946"/>
      <c r="DT117" s="946"/>
      <c r="DU117" s="947"/>
      <c r="DV117" s="949" t="s">
        <v>130</v>
      </c>
      <c r="DW117" s="950"/>
      <c r="DX117" s="950"/>
      <c r="DY117" s="950"/>
      <c r="DZ117" s="951"/>
    </row>
    <row r="118" spans="1:130" s="224" customFormat="1" ht="26.25" customHeight="1" x14ac:dyDescent="0.2">
      <c r="A118" s="899" t="s">
        <v>435</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432</v>
      </c>
      <c r="AB118" s="880"/>
      <c r="AC118" s="880"/>
      <c r="AD118" s="880"/>
      <c r="AE118" s="881"/>
      <c r="AF118" s="879" t="s">
        <v>433</v>
      </c>
      <c r="AG118" s="880"/>
      <c r="AH118" s="880"/>
      <c r="AI118" s="880"/>
      <c r="AJ118" s="881"/>
      <c r="AK118" s="879" t="s">
        <v>311</v>
      </c>
      <c r="AL118" s="880"/>
      <c r="AM118" s="880"/>
      <c r="AN118" s="880"/>
      <c r="AO118" s="881"/>
      <c r="AP118" s="957" t="s">
        <v>434</v>
      </c>
      <c r="AQ118" s="958"/>
      <c r="AR118" s="958"/>
      <c r="AS118" s="958"/>
      <c r="AT118" s="959"/>
      <c r="AU118" s="895"/>
      <c r="AV118" s="896"/>
      <c r="AW118" s="896"/>
      <c r="AX118" s="896"/>
      <c r="AY118" s="896"/>
      <c r="AZ118" s="960" t="s">
        <v>462</v>
      </c>
      <c r="BA118" s="952"/>
      <c r="BB118" s="952"/>
      <c r="BC118" s="952"/>
      <c r="BD118" s="952"/>
      <c r="BE118" s="952"/>
      <c r="BF118" s="952"/>
      <c r="BG118" s="952"/>
      <c r="BH118" s="952"/>
      <c r="BI118" s="952"/>
      <c r="BJ118" s="952"/>
      <c r="BK118" s="952"/>
      <c r="BL118" s="952"/>
      <c r="BM118" s="952"/>
      <c r="BN118" s="952"/>
      <c r="BO118" s="952"/>
      <c r="BP118" s="953"/>
      <c r="BQ118" s="986" t="s">
        <v>130</v>
      </c>
      <c r="BR118" s="987"/>
      <c r="BS118" s="987"/>
      <c r="BT118" s="987"/>
      <c r="BU118" s="987"/>
      <c r="BV118" s="987" t="s">
        <v>130</v>
      </c>
      <c r="BW118" s="987"/>
      <c r="BX118" s="987"/>
      <c r="BY118" s="987"/>
      <c r="BZ118" s="987"/>
      <c r="CA118" s="987" t="s">
        <v>130</v>
      </c>
      <c r="CB118" s="987"/>
      <c r="CC118" s="987"/>
      <c r="CD118" s="987"/>
      <c r="CE118" s="987"/>
      <c r="CF118" s="907" t="s">
        <v>130</v>
      </c>
      <c r="CG118" s="908"/>
      <c r="CH118" s="908"/>
      <c r="CI118" s="908"/>
      <c r="CJ118" s="908"/>
      <c r="CK118" s="935"/>
      <c r="CL118" s="936"/>
      <c r="CM118" s="909" t="s">
        <v>463</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130</v>
      </c>
      <c r="DH118" s="946"/>
      <c r="DI118" s="946"/>
      <c r="DJ118" s="946"/>
      <c r="DK118" s="947"/>
      <c r="DL118" s="948" t="s">
        <v>416</v>
      </c>
      <c r="DM118" s="946"/>
      <c r="DN118" s="946"/>
      <c r="DO118" s="946"/>
      <c r="DP118" s="947"/>
      <c r="DQ118" s="948" t="s">
        <v>130</v>
      </c>
      <c r="DR118" s="946"/>
      <c r="DS118" s="946"/>
      <c r="DT118" s="946"/>
      <c r="DU118" s="947"/>
      <c r="DV118" s="949" t="s">
        <v>130</v>
      </c>
      <c r="DW118" s="950"/>
      <c r="DX118" s="950"/>
      <c r="DY118" s="950"/>
      <c r="DZ118" s="951"/>
    </row>
    <row r="119" spans="1:130" s="224" customFormat="1" ht="26.25" customHeight="1" x14ac:dyDescent="0.2">
      <c r="A119" s="1043" t="s">
        <v>438</v>
      </c>
      <c r="B119" s="934"/>
      <c r="C119" s="916" t="s">
        <v>439</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130</v>
      </c>
      <c r="AB119" s="887"/>
      <c r="AC119" s="887"/>
      <c r="AD119" s="887"/>
      <c r="AE119" s="888"/>
      <c r="AF119" s="889" t="s">
        <v>130</v>
      </c>
      <c r="AG119" s="887"/>
      <c r="AH119" s="887"/>
      <c r="AI119" s="887"/>
      <c r="AJ119" s="888"/>
      <c r="AK119" s="889" t="s">
        <v>130</v>
      </c>
      <c r="AL119" s="887"/>
      <c r="AM119" s="887"/>
      <c r="AN119" s="887"/>
      <c r="AO119" s="888"/>
      <c r="AP119" s="890" t="s">
        <v>130</v>
      </c>
      <c r="AQ119" s="891"/>
      <c r="AR119" s="891"/>
      <c r="AS119" s="891"/>
      <c r="AT119" s="892"/>
      <c r="AU119" s="897"/>
      <c r="AV119" s="898"/>
      <c r="AW119" s="898"/>
      <c r="AX119" s="898"/>
      <c r="AY119" s="898"/>
      <c r="AZ119" s="245" t="s">
        <v>191</v>
      </c>
      <c r="BA119" s="245"/>
      <c r="BB119" s="245"/>
      <c r="BC119" s="245"/>
      <c r="BD119" s="245"/>
      <c r="BE119" s="245"/>
      <c r="BF119" s="245"/>
      <c r="BG119" s="245"/>
      <c r="BH119" s="245"/>
      <c r="BI119" s="245"/>
      <c r="BJ119" s="245"/>
      <c r="BK119" s="245"/>
      <c r="BL119" s="245"/>
      <c r="BM119" s="245"/>
      <c r="BN119" s="245"/>
      <c r="BO119" s="964" t="s">
        <v>464</v>
      </c>
      <c r="BP119" s="992"/>
      <c r="BQ119" s="986">
        <v>3450452</v>
      </c>
      <c r="BR119" s="987"/>
      <c r="BS119" s="987"/>
      <c r="BT119" s="987"/>
      <c r="BU119" s="987"/>
      <c r="BV119" s="987">
        <v>2976983</v>
      </c>
      <c r="BW119" s="987"/>
      <c r="BX119" s="987"/>
      <c r="BY119" s="987"/>
      <c r="BZ119" s="987"/>
      <c r="CA119" s="987">
        <v>2320103</v>
      </c>
      <c r="CB119" s="987"/>
      <c r="CC119" s="987"/>
      <c r="CD119" s="987"/>
      <c r="CE119" s="987"/>
      <c r="CF119" s="988"/>
      <c r="CG119" s="989"/>
      <c r="CH119" s="989"/>
      <c r="CI119" s="989"/>
      <c r="CJ119" s="990"/>
      <c r="CK119" s="937"/>
      <c r="CL119" s="938"/>
      <c r="CM119" s="960" t="s">
        <v>465</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416</v>
      </c>
      <c r="DH119" s="973"/>
      <c r="DI119" s="973"/>
      <c r="DJ119" s="973"/>
      <c r="DK119" s="974"/>
      <c r="DL119" s="972" t="s">
        <v>130</v>
      </c>
      <c r="DM119" s="973"/>
      <c r="DN119" s="973"/>
      <c r="DO119" s="973"/>
      <c r="DP119" s="974"/>
      <c r="DQ119" s="972" t="s">
        <v>130</v>
      </c>
      <c r="DR119" s="973"/>
      <c r="DS119" s="973"/>
      <c r="DT119" s="973"/>
      <c r="DU119" s="974"/>
      <c r="DV119" s="975" t="s">
        <v>130</v>
      </c>
      <c r="DW119" s="976"/>
      <c r="DX119" s="976"/>
      <c r="DY119" s="976"/>
      <c r="DZ119" s="977"/>
    </row>
    <row r="120" spans="1:130" s="224" customFormat="1" ht="26.25" customHeight="1" x14ac:dyDescent="0.2">
      <c r="A120" s="1044"/>
      <c r="B120" s="936"/>
      <c r="C120" s="909" t="s">
        <v>442</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130</v>
      </c>
      <c r="AB120" s="946"/>
      <c r="AC120" s="946"/>
      <c r="AD120" s="946"/>
      <c r="AE120" s="947"/>
      <c r="AF120" s="948" t="s">
        <v>130</v>
      </c>
      <c r="AG120" s="946"/>
      <c r="AH120" s="946"/>
      <c r="AI120" s="946"/>
      <c r="AJ120" s="947"/>
      <c r="AK120" s="948" t="s">
        <v>130</v>
      </c>
      <c r="AL120" s="946"/>
      <c r="AM120" s="946"/>
      <c r="AN120" s="946"/>
      <c r="AO120" s="947"/>
      <c r="AP120" s="949" t="s">
        <v>130</v>
      </c>
      <c r="AQ120" s="950"/>
      <c r="AR120" s="950"/>
      <c r="AS120" s="950"/>
      <c r="AT120" s="951"/>
      <c r="AU120" s="978" t="s">
        <v>466</v>
      </c>
      <c r="AV120" s="979"/>
      <c r="AW120" s="979"/>
      <c r="AX120" s="979"/>
      <c r="AY120" s="980"/>
      <c r="AZ120" s="916" t="s">
        <v>467</v>
      </c>
      <c r="BA120" s="884"/>
      <c r="BB120" s="884"/>
      <c r="BC120" s="884"/>
      <c r="BD120" s="884"/>
      <c r="BE120" s="884"/>
      <c r="BF120" s="884"/>
      <c r="BG120" s="884"/>
      <c r="BH120" s="884"/>
      <c r="BI120" s="884"/>
      <c r="BJ120" s="884"/>
      <c r="BK120" s="884"/>
      <c r="BL120" s="884"/>
      <c r="BM120" s="884"/>
      <c r="BN120" s="884"/>
      <c r="BO120" s="884"/>
      <c r="BP120" s="885"/>
      <c r="BQ120" s="917">
        <v>5310454</v>
      </c>
      <c r="BR120" s="918"/>
      <c r="BS120" s="918"/>
      <c r="BT120" s="918"/>
      <c r="BU120" s="918"/>
      <c r="BV120" s="918">
        <v>5403182</v>
      </c>
      <c r="BW120" s="918"/>
      <c r="BX120" s="918"/>
      <c r="BY120" s="918"/>
      <c r="BZ120" s="918"/>
      <c r="CA120" s="918">
        <v>5785805</v>
      </c>
      <c r="CB120" s="918"/>
      <c r="CC120" s="918"/>
      <c r="CD120" s="918"/>
      <c r="CE120" s="918"/>
      <c r="CF120" s="931">
        <v>413.7</v>
      </c>
      <c r="CG120" s="932"/>
      <c r="CH120" s="932"/>
      <c r="CI120" s="932"/>
      <c r="CJ120" s="932"/>
      <c r="CK120" s="993" t="s">
        <v>468</v>
      </c>
      <c r="CL120" s="994"/>
      <c r="CM120" s="994"/>
      <c r="CN120" s="994"/>
      <c r="CO120" s="995"/>
      <c r="CP120" s="1001" t="s">
        <v>412</v>
      </c>
      <c r="CQ120" s="1002"/>
      <c r="CR120" s="1002"/>
      <c r="CS120" s="1002"/>
      <c r="CT120" s="1002"/>
      <c r="CU120" s="1002"/>
      <c r="CV120" s="1002"/>
      <c r="CW120" s="1002"/>
      <c r="CX120" s="1002"/>
      <c r="CY120" s="1002"/>
      <c r="CZ120" s="1002"/>
      <c r="DA120" s="1002"/>
      <c r="DB120" s="1002"/>
      <c r="DC120" s="1002"/>
      <c r="DD120" s="1002"/>
      <c r="DE120" s="1002"/>
      <c r="DF120" s="1003"/>
      <c r="DG120" s="917">
        <v>1482275</v>
      </c>
      <c r="DH120" s="918"/>
      <c r="DI120" s="918"/>
      <c r="DJ120" s="918"/>
      <c r="DK120" s="918"/>
      <c r="DL120" s="918">
        <v>1102520</v>
      </c>
      <c r="DM120" s="918"/>
      <c r="DN120" s="918"/>
      <c r="DO120" s="918"/>
      <c r="DP120" s="918"/>
      <c r="DQ120" s="918">
        <v>615840</v>
      </c>
      <c r="DR120" s="918"/>
      <c r="DS120" s="918"/>
      <c r="DT120" s="918"/>
      <c r="DU120" s="918"/>
      <c r="DV120" s="919">
        <v>44</v>
      </c>
      <c r="DW120" s="919"/>
      <c r="DX120" s="919"/>
      <c r="DY120" s="919"/>
      <c r="DZ120" s="920"/>
    </row>
    <row r="121" spans="1:130" s="224" customFormat="1" ht="26.25" customHeight="1" x14ac:dyDescent="0.2">
      <c r="A121" s="1044"/>
      <c r="B121" s="936"/>
      <c r="C121" s="961" t="s">
        <v>469</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130</v>
      </c>
      <c r="AB121" s="946"/>
      <c r="AC121" s="946"/>
      <c r="AD121" s="946"/>
      <c r="AE121" s="947"/>
      <c r="AF121" s="948" t="s">
        <v>130</v>
      </c>
      <c r="AG121" s="946"/>
      <c r="AH121" s="946"/>
      <c r="AI121" s="946"/>
      <c r="AJ121" s="947"/>
      <c r="AK121" s="948" t="s">
        <v>130</v>
      </c>
      <c r="AL121" s="946"/>
      <c r="AM121" s="946"/>
      <c r="AN121" s="946"/>
      <c r="AO121" s="947"/>
      <c r="AP121" s="949" t="s">
        <v>130</v>
      </c>
      <c r="AQ121" s="950"/>
      <c r="AR121" s="950"/>
      <c r="AS121" s="950"/>
      <c r="AT121" s="951"/>
      <c r="AU121" s="981"/>
      <c r="AV121" s="982"/>
      <c r="AW121" s="982"/>
      <c r="AX121" s="982"/>
      <c r="AY121" s="983"/>
      <c r="AZ121" s="909" t="s">
        <v>470</v>
      </c>
      <c r="BA121" s="910"/>
      <c r="BB121" s="910"/>
      <c r="BC121" s="910"/>
      <c r="BD121" s="910"/>
      <c r="BE121" s="910"/>
      <c r="BF121" s="910"/>
      <c r="BG121" s="910"/>
      <c r="BH121" s="910"/>
      <c r="BI121" s="910"/>
      <c r="BJ121" s="910"/>
      <c r="BK121" s="910"/>
      <c r="BL121" s="910"/>
      <c r="BM121" s="910"/>
      <c r="BN121" s="910"/>
      <c r="BO121" s="910"/>
      <c r="BP121" s="911"/>
      <c r="BQ121" s="912" t="s">
        <v>130</v>
      </c>
      <c r="BR121" s="913"/>
      <c r="BS121" s="913"/>
      <c r="BT121" s="913"/>
      <c r="BU121" s="913"/>
      <c r="BV121" s="913" t="s">
        <v>130</v>
      </c>
      <c r="BW121" s="913"/>
      <c r="BX121" s="913"/>
      <c r="BY121" s="913"/>
      <c r="BZ121" s="913"/>
      <c r="CA121" s="913" t="s">
        <v>130</v>
      </c>
      <c r="CB121" s="913"/>
      <c r="CC121" s="913"/>
      <c r="CD121" s="913"/>
      <c r="CE121" s="913"/>
      <c r="CF121" s="907" t="s">
        <v>130</v>
      </c>
      <c r="CG121" s="908"/>
      <c r="CH121" s="908"/>
      <c r="CI121" s="908"/>
      <c r="CJ121" s="908"/>
      <c r="CK121" s="996"/>
      <c r="CL121" s="997"/>
      <c r="CM121" s="997"/>
      <c r="CN121" s="997"/>
      <c r="CO121" s="998"/>
      <c r="CP121" s="1006" t="s">
        <v>410</v>
      </c>
      <c r="CQ121" s="1007"/>
      <c r="CR121" s="1007"/>
      <c r="CS121" s="1007"/>
      <c r="CT121" s="1007"/>
      <c r="CU121" s="1007"/>
      <c r="CV121" s="1007"/>
      <c r="CW121" s="1007"/>
      <c r="CX121" s="1007"/>
      <c r="CY121" s="1007"/>
      <c r="CZ121" s="1007"/>
      <c r="DA121" s="1007"/>
      <c r="DB121" s="1007"/>
      <c r="DC121" s="1007"/>
      <c r="DD121" s="1007"/>
      <c r="DE121" s="1007"/>
      <c r="DF121" s="1008"/>
      <c r="DG121" s="912">
        <v>24041</v>
      </c>
      <c r="DH121" s="913"/>
      <c r="DI121" s="913"/>
      <c r="DJ121" s="913"/>
      <c r="DK121" s="913"/>
      <c r="DL121" s="913">
        <v>21055</v>
      </c>
      <c r="DM121" s="913"/>
      <c r="DN121" s="913"/>
      <c r="DO121" s="913"/>
      <c r="DP121" s="913"/>
      <c r="DQ121" s="913">
        <v>20122</v>
      </c>
      <c r="DR121" s="913"/>
      <c r="DS121" s="913"/>
      <c r="DT121" s="913"/>
      <c r="DU121" s="913"/>
      <c r="DV121" s="914">
        <v>1.4</v>
      </c>
      <c r="DW121" s="914"/>
      <c r="DX121" s="914"/>
      <c r="DY121" s="914"/>
      <c r="DZ121" s="915"/>
    </row>
    <row r="122" spans="1:130" s="224" customFormat="1" ht="26.25" customHeight="1" x14ac:dyDescent="0.2">
      <c r="A122" s="1044"/>
      <c r="B122" s="936"/>
      <c r="C122" s="909" t="s">
        <v>452</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416</v>
      </c>
      <c r="AB122" s="946"/>
      <c r="AC122" s="946"/>
      <c r="AD122" s="946"/>
      <c r="AE122" s="947"/>
      <c r="AF122" s="948" t="s">
        <v>130</v>
      </c>
      <c r="AG122" s="946"/>
      <c r="AH122" s="946"/>
      <c r="AI122" s="946"/>
      <c r="AJ122" s="947"/>
      <c r="AK122" s="948" t="s">
        <v>130</v>
      </c>
      <c r="AL122" s="946"/>
      <c r="AM122" s="946"/>
      <c r="AN122" s="946"/>
      <c r="AO122" s="947"/>
      <c r="AP122" s="949" t="s">
        <v>130</v>
      </c>
      <c r="AQ122" s="950"/>
      <c r="AR122" s="950"/>
      <c r="AS122" s="950"/>
      <c r="AT122" s="951"/>
      <c r="AU122" s="981"/>
      <c r="AV122" s="982"/>
      <c r="AW122" s="982"/>
      <c r="AX122" s="982"/>
      <c r="AY122" s="983"/>
      <c r="AZ122" s="960" t="s">
        <v>471</v>
      </c>
      <c r="BA122" s="952"/>
      <c r="BB122" s="952"/>
      <c r="BC122" s="952"/>
      <c r="BD122" s="952"/>
      <c r="BE122" s="952"/>
      <c r="BF122" s="952"/>
      <c r="BG122" s="952"/>
      <c r="BH122" s="952"/>
      <c r="BI122" s="952"/>
      <c r="BJ122" s="952"/>
      <c r="BK122" s="952"/>
      <c r="BL122" s="952"/>
      <c r="BM122" s="952"/>
      <c r="BN122" s="952"/>
      <c r="BO122" s="952"/>
      <c r="BP122" s="953"/>
      <c r="BQ122" s="986">
        <v>1878972</v>
      </c>
      <c r="BR122" s="987"/>
      <c r="BS122" s="987"/>
      <c r="BT122" s="987"/>
      <c r="BU122" s="987"/>
      <c r="BV122" s="987">
        <v>1738755</v>
      </c>
      <c r="BW122" s="987"/>
      <c r="BX122" s="987"/>
      <c r="BY122" s="987"/>
      <c r="BZ122" s="987"/>
      <c r="CA122" s="987">
        <v>1572877</v>
      </c>
      <c r="CB122" s="987"/>
      <c r="CC122" s="987"/>
      <c r="CD122" s="987"/>
      <c r="CE122" s="987"/>
      <c r="CF122" s="1004">
        <v>112.5</v>
      </c>
      <c r="CG122" s="1005"/>
      <c r="CH122" s="1005"/>
      <c r="CI122" s="1005"/>
      <c r="CJ122" s="1005"/>
      <c r="CK122" s="996"/>
      <c r="CL122" s="997"/>
      <c r="CM122" s="997"/>
      <c r="CN122" s="997"/>
      <c r="CO122" s="998"/>
      <c r="CP122" s="1006" t="s">
        <v>472</v>
      </c>
      <c r="CQ122" s="1007"/>
      <c r="CR122" s="1007"/>
      <c r="CS122" s="1007"/>
      <c r="CT122" s="1007"/>
      <c r="CU122" s="1007"/>
      <c r="CV122" s="1007"/>
      <c r="CW122" s="1007"/>
      <c r="CX122" s="1007"/>
      <c r="CY122" s="1007"/>
      <c r="CZ122" s="1007"/>
      <c r="DA122" s="1007"/>
      <c r="DB122" s="1007"/>
      <c r="DC122" s="1007"/>
      <c r="DD122" s="1007"/>
      <c r="DE122" s="1007"/>
      <c r="DF122" s="1008"/>
      <c r="DG122" s="912" t="s">
        <v>130</v>
      </c>
      <c r="DH122" s="913"/>
      <c r="DI122" s="913"/>
      <c r="DJ122" s="913"/>
      <c r="DK122" s="913"/>
      <c r="DL122" s="913" t="s">
        <v>130</v>
      </c>
      <c r="DM122" s="913"/>
      <c r="DN122" s="913"/>
      <c r="DO122" s="913"/>
      <c r="DP122" s="913"/>
      <c r="DQ122" s="913" t="s">
        <v>130</v>
      </c>
      <c r="DR122" s="913"/>
      <c r="DS122" s="913"/>
      <c r="DT122" s="913"/>
      <c r="DU122" s="913"/>
      <c r="DV122" s="914" t="s">
        <v>130</v>
      </c>
      <c r="DW122" s="914"/>
      <c r="DX122" s="914"/>
      <c r="DY122" s="914"/>
      <c r="DZ122" s="915"/>
    </row>
    <row r="123" spans="1:130" s="224" customFormat="1" ht="26.25" customHeight="1" x14ac:dyDescent="0.2">
      <c r="A123" s="1044"/>
      <c r="B123" s="936"/>
      <c r="C123" s="909" t="s">
        <v>458</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130</v>
      </c>
      <c r="AB123" s="946"/>
      <c r="AC123" s="946"/>
      <c r="AD123" s="946"/>
      <c r="AE123" s="947"/>
      <c r="AF123" s="948" t="s">
        <v>130</v>
      </c>
      <c r="AG123" s="946"/>
      <c r="AH123" s="946"/>
      <c r="AI123" s="946"/>
      <c r="AJ123" s="947"/>
      <c r="AK123" s="948" t="s">
        <v>416</v>
      </c>
      <c r="AL123" s="946"/>
      <c r="AM123" s="946"/>
      <c r="AN123" s="946"/>
      <c r="AO123" s="947"/>
      <c r="AP123" s="949" t="s">
        <v>130</v>
      </c>
      <c r="AQ123" s="950"/>
      <c r="AR123" s="950"/>
      <c r="AS123" s="950"/>
      <c r="AT123" s="951"/>
      <c r="AU123" s="984"/>
      <c r="AV123" s="985"/>
      <c r="AW123" s="985"/>
      <c r="AX123" s="985"/>
      <c r="AY123" s="985"/>
      <c r="AZ123" s="245" t="s">
        <v>191</v>
      </c>
      <c r="BA123" s="245"/>
      <c r="BB123" s="245"/>
      <c r="BC123" s="245"/>
      <c r="BD123" s="245"/>
      <c r="BE123" s="245"/>
      <c r="BF123" s="245"/>
      <c r="BG123" s="245"/>
      <c r="BH123" s="245"/>
      <c r="BI123" s="245"/>
      <c r="BJ123" s="245"/>
      <c r="BK123" s="245"/>
      <c r="BL123" s="245"/>
      <c r="BM123" s="245"/>
      <c r="BN123" s="245"/>
      <c r="BO123" s="964" t="s">
        <v>473</v>
      </c>
      <c r="BP123" s="992"/>
      <c r="BQ123" s="1050">
        <v>7189426</v>
      </c>
      <c r="BR123" s="1051"/>
      <c r="BS123" s="1051"/>
      <c r="BT123" s="1051"/>
      <c r="BU123" s="1051"/>
      <c r="BV123" s="1051">
        <v>7141937</v>
      </c>
      <c r="BW123" s="1051"/>
      <c r="BX123" s="1051"/>
      <c r="BY123" s="1051"/>
      <c r="BZ123" s="1051"/>
      <c r="CA123" s="1051">
        <v>7358682</v>
      </c>
      <c r="CB123" s="1051"/>
      <c r="CC123" s="1051"/>
      <c r="CD123" s="1051"/>
      <c r="CE123" s="1051"/>
      <c r="CF123" s="988"/>
      <c r="CG123" s="989"/>
      <c r="CH123" s="989"/>
      <c r="CI123" s="989"/>
      <c r="CJ123" s="990"/>
      <c r="CK123" s="996"/>
      <c r="CL123" s="997"/>
      <c r="CM123" s="997"/>
      <c r="CN123" s="997"/>
      <c r="CO123" s="998"/>
      <c r="CP123" s="1006" t="s">
        <v>407</v>
      </c>
      <c r="CQ123" s="1007"/>
      <c r="CR123" s="1007"/>
      <c r="CS123" s="1007"/>
      <c r="CT123" s="1007"/>
      <c r="CU123" s="1007"/>
      <c r="CV123" s="1007"/>
      <c r="CW123" s="1007"/>
      <c r="CX123" s="1007"/>
      <c r="CY123" s="1007"/>
      <c r="CZ123" s="1007"/>
      <c r="DA123" s="1007"/>
      <c r="DB123" s="1007"/>
      <c r="DC123" s="1007"/>
      <c r="DD123" s="1007"/>
      <c r="DE123" s="1007"/>
      <c r="DF123" s="1008"/>
      <c r="DG123" s="945" t="s">
        <v>130</v>
      </c>
      <c r="DH123" s="946"/>
      <c r="DI123" s="946"/>
      <c r="DJ123" s="946"/>
      <c r="DK123" s="947"/>
      <c r="DL123" s="948" t="s">
        <v>130</v>
      </c>
      <c r="DM123" s="946"/>
      <c r="DN123" s="946"/>
      <c r="DO123" s="946"/>
      <c r="DP123" s="947"/>
      <c r="DQ123" s="948" t="s">
        <v>130</v>
      </c>
      <c r="DR123" s="946"/>
      <c r="DS123" s="946"/>
      <c r="DT123" s="946"/>
      <c r="DU123" s="947"/>
      <c r="DV123" s="949" t="s">
        <v>130</v>
      </c>
      <c r="DW123" s="950"/>
      <c r="DX123" s="950"/>
      <c r="DY123" s="950"/>
      <c r="DZ123" s="951"/>
    </row>
    <row r="124" spans="1:130" s="224" customFormat="1" ht="26.25" customHeight="1" thickBot="1" x14ac:dyDescent="0.25">
      <c r="A124" s="1044"/>
      <c r="B124" s="936"/>
      <c r="C124" s="909" t="s">
        <v>461</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130</v>
      </c>
      <c r="AB124" s="946"/>
      <c r="AC124" s="946"/>
      <c r="AD124" s="946"/>
      <c r="AE124" s="947"/>
      <c r="AF124" s="948" t="s">
        <v>474</v>
      </c>
      <c r="AG124" s="946"/>
      <c r="AH124" s="946"/>
      <c r="AI124" s="946"/>
      <c r="AJ124" s="947"/>
      <c r="AK124" s="948" t="s">
        <v>130</v>
      </c>
      <c r="AL124" s="946"/>
      <c r="AM124" s="946"/>
      <c r="AN124" s="946"/>
      <c r="AO124" s="947"/>
      <c r="AP124" s="949" t="s">
        <v>474</v>
      </c>
      <c r="AQ124" s="950"/>
      <c r="AR124" s="950"/>
      <c r="AS124" s="950"/>
      <c r="AT124" s="951"/>
      <c r="AU124" s="1046" t="s">
        <v>475</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130</v>
      </c>
      <c r="BR124" s="1014"/>
      <c r="BS124" s="1014"/>
      <c r="BT124" s="1014"/>
      <c r="BU124" s="1014"/>
      <c r="BV124" s="1014" t="s">
        <v>474</v>
      </c>
      <c r="BW124" s="1014"/>
      <c r="BX124" s="1014"/>
      <c r="BY124" s="1014"/>
      <c r="BZ124" s="1014"/>
      <c r="CA124" s="1014" t="s">
        <v>130</v>
      </c>
      <c r="CB124" s="1014"/>
      <c r="CC124" s="1014"/>
      <c r="CD124" s="1014"/>
      <c r="CE124" s="1014"/>
      <c r="CF124" s="1015"/>
      <c r="CG124" s="1016"/>
      <c r="CH124" s="1016"/>
      <c r="CI124" s="1016"/>
      <c r="CJ124" s="1017"/>
      <c r="CK124" s="999"/>
      <c r="CL124" s="999"/>
      <c r="CM124" s="999"/>
      <c r="CN124" s="999"/>
      <c r="CO124" s="1000"/>
      <c r="CP124" s="1006" t="s">
        <v>476</v>
      </c>
      <c r="CQ124" s="1007"/>
      <c r="CR124" s="1007"/>
      <c r="CS124" s="1007"/>
      <c r="CT124" s="1007"/>
      <c r="CU124" s="1007"/>
      <c r="CV124" s="1007"/>
      <c r="CW124" s="1007"/>
      <c r="CX124" s="1007"/>
      <c r="CY124" s="1007"/>
      <c r="CZ124" s="1007"/>
      <c r="DA124" s="1007"/>
      <c r="DB124" s="1007"/>
      <c r="DC124" s="1007"/>
      <c r="DD124" s="1007"/>
      <c r="DE124" s="1007"/>
      <c r="DF124" s="1008"/>
      <c r="DG124" s="991" t="s">
        <v>130</v>
      </c>
      <c r="DH124" s="973"/>
      <c r="DI124" s="973"/>
      <c r="DJ124" s="973"/>
      <c r="DK124" s="974"/>
      <c r="DL124" s="972" t="s">
        <v>474</v>
      </c>
      <c r="DM124" s="973"/>
      <c r="DN124" s="973"/>
      <c r="DO124" s="973"/>
      <c r="DP124" s="974"/>
      <c r="DQ124" s="972" t="s">
        <v>474</v>
      </c>
      <c r="DR124" s="973"/>
      <c r="DS124" s="973"/>
      <c r="DT124" s="973"/>
      <c r="DU124" s="974"/>
      <c r="DV124" s="975" t="s">
        <v>130</v>
      </c>
      <c r="DW124" s="976"/>
      <c r="DX124" s="976"/>
      <c r="DY124" s="976"/>
      <c r="DZ124" s="977"/>
    </row>
    <row r="125" spans="1:130" s="224" customFormat="1" ht="26.25" customHeight="1" x14ac:dyDescent="0.2">
      <c r="A125" s="1044"/>
      <c r="B125" s="936"/>
      <c r="C125" s="909" t="s">
        <v>463</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130</v>
      </c>
      <c r="AB125" s="946"/>
      <c r="AC125" s="946"/>
      <c r="AD125" s="946"/>
      <c r="AE125" s="947"/>
      <c r="AF125" s="948" t="s">
        <v>130</v>
      </c>
      <c r="AG125" s="946"/>
      <c r="AH125" s="946"/>
      <c r="AI125" s="946"/>
      <c r="AJ125" s="947"/>
      <c r="AK125" s="948" t="s">
        <v>130</v>
      </c>
      <c r="AL125" s="946"/>
      <c r="AM125" s="946"/>
      <c r="AN125" s="946"/>
      <c r="AO125" s="947"/>
      <c r="AP125" s="949" t="s">
        <v>474</v>
      </c>
      <c r="AQ125" s="950"/>
      <c r="AR125" s="950"/>
      <c r="AS125" s="950"/>
      <c r="AT125" s="951"/>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477</v>
      </c>
      <c r="CL125" s="994"/>
      <c r="CM125" s="994"/>
      <c r="CN125" s="994"/>
      <c r="CO125" s="995"/>
      <c r="CP125" s="916" t="s">
        <v>478</v>
      </c>
      <c r="CQ125" s="884"/>
      <c r="CR125" s="884"/>
      <c r="CS125" s="884"/>
      <c r="CT125" s="884"/>
      <c r="CU125" s="884"/>
      <c r="CV125" s="884"/>
      <c r="CW125" s="884"/>
      <c r="CX125" s="884"/>
      <c r="CY125" s="884"/>
      <c r="CZ125" s="884"/>
      <c r="DA125" s="884"/>
      <c r="DB125" s="884"/>
      <c r="DC125" s="884"/>
      <c r="DD125" s="884"/>
      <c r="DE125" s="884"/>
      <c r="DF125" s="885"/>
      <c r="DG125" s="917" t="s">
        <v>130</v>
      </c>
      <c r="DH125" s="918"/>
      <c r="DI125" s="918"/>
      <c r="DJ125" s="918"/>
      <c r="DK125" s="918"/>
      <c r="DL125" s="918" t="s">
        <v>130</v>
      </c>
      <c r="DM125" s="918"/>
      <c r="DN125" s="918"/>
      <c r="DO125" s="918"/>
      <c r="DP125" s="918"/>
      <c r="DQ125" s="918" t="s">
        <v>130</v>
      </c>
      <c r="DR125" s="918"/>
      <c r="DS125" s="918"/>
      <c r="DT125" s="918"/>
      <c r="DU125" s="918"/>
      <c r="DV125" s="919" t="s">
        <v>130</v>
      </c>
      <c r="DW125" s="919"/>
      <c r="DX125" s="919"/>
      <c r="DY125" s="919"/>
      <c r="DZ125" s="920"/>
    </row>
    <row r="126" spans="1:130" s="224" customFormat="1" ht="26.25" customHeight="1" thickBot="1" x14ac:dyDescent="0.25">
      <c r="A126" s="1044"/>
      <c r="B126" s="936"/>
      <c r="C126" s="909" t="s">
        <v>465</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130</v>
      </c>
      <c r="AB126" s="946"/>
      <c r="AC126" s="946"/>
      <c r="AD126" s="946"/>
      <c r="AE126" s="947"/>
      <c r="AF126" s="948" t="s">
        <v>130</v>
      </c>
      <c r="AG126" s="946"/>
      <c r="AH126" s="946"/>
      <c r="AI126" s="946"/>
      <c r="AJ126" s="947"/>
      <c r="AK126" s="948" t="s">
        <v>130</v>
      </c>
      <c r="AL126" s="946"/>
      <c r="AM126" s="946"/>
      <c r="AN126" s="946"/>
      <c r="AO126" s="947"/>
      <c r="AP126" s="949" t="s">
        <v>130</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479</v>
      </c>
      <c r="CQ126" s="910"/>
      <c r="CR126" s="910"/>
      <c r="CS126" s="910"/>
      <c r="CT126" s="910"/>
      <c r="CU126" s="910"/>
      <c r="CV126" s="910"/>
      <c r="CW126" s="910"/>
      <c r="CX126" s="910"/>
      <c r="CY126" s="910"/>
      <c r="CZ126" s="910"/>
      <c r="DA126" s="910"/>
      <c r="DB126" s="910"/>
      <c r="DC126" s="910"/>
      <c r="DD126" s="910"/>
      <c r="DE126" s="910"/>
      <c r="DF126" s="911"/>
      <c r="DG126" s="912" t="s">
        <v>130</v>
      </c>
      <c r="DH126" s="913"/>
      <c r="DI126" s="913"/>
      <c r="DJ126" s="913"/>
      <c r="DK126" s="913"/>
      <c r="DL126" s="913" t="s">
        <v>474</v>
      </c>
      <c r="DM126" s="913"/>
      <c r="DN126" s="913"/>
      <c r="DO126" s="913"/>
      <c r="DP126" s="913"/>
      <c r="DQ126" s="913" t="s">
        <v>130</v>
      </c>
      <c r="DR126" s="913"/>
      <c r="DS126" s="913"/>
      <c r="DT126" s="913"/>
      <c r="DU126" s="913"/>
      <c r="DV126" s="914" t="s">
        <v>130</v>
      </c>
      <c r="DW126" s="914"/>
      <c r="DX126" s="914"/>
      <c r="DY126" s="914"/>
      <c r="DZ126" s="915"/>
    </row>
    <row r="127" spans="1:130" s="224" customFormat="1" ht="26.25" customHeight="1" x14ac:dyDescent="0.2">
      <c r="A127" s="1045"/>
      <c r="B127" s="938"/>
      <c r="C127" s="960" t="s">
        <v>480</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130</v>
      </c>
      <c r="AB127" s="946"/>
      <c r="AC127" s="946"/>
      <c r="AD127" s="946"/>
      <c r="AE127" s="947"/>
      <c r="AF127" s="948" t="s">
        <v>130</v>
      </c>
      <c r="AG127" s="946"/>
      <c r="AH127" s="946"/>
      <c r="AI127" s="946"/>
      <c r="AJ127" s="947"/>
      <c r="AK127" s="948" t="s">
        <v>130</v>
      </c>
      <c r="AL127" s="946"/>
      <c r="AM127" s="946"/>
      <c r="AN127" s="946"/>
      <c r="AO127" s="947"/>
      <c r="AP127" s="949" t="s">
        <v>474</v>
      </c>
      <c r="AQ127" s="950"/>
      <c r="AR127" s="950"/>
      <c r="AS127" s="950"/>
      <c r="AT127" s="951"/>
      <c r="AU127" s="226"/>
      <c r="AV127" s="226"/>
      <c r="AW127" s="226"/>
      <c r="AX127" s="1018" t="s">
        <v>481</v>
      </c>
      <c r="AY127" s="1019"/>
      <c r="AZ127" s="1019"/>
      <c r="BA127" s="1019"/>
      <c r="BB127" s="1019"/>
      <c r="BC127" s="1019"/>
      <c r="BD127" s="1019"/>
      <c r="BE127" s="1020"/>
      <c r="BF127" s="1021" t="s">
        <v>482</v>
      </c>
      <c r="BG127" s="1019"/>
      <c r="BH127" s="1019"/>
      <c r="BI127" s="1019"/>
      <c r="BJ127" s="1019"/>
      <c r="BK127" s="1019"/>
      <c r="BL127" s="1020"/>
      <c r="BM127" s="1021" t="s">
        <v>483</v>
      </c>
      <c r="BN127" s="1019"/>
      <c r="BO127" s="1019"/>
      <c r="BP127" s="1019"/>
      <c r="BQ127" s="1019"/>
      <c r="BR127" s="1019"/>
      <c r="BS127" s="1020"/>
      <c r="BT127" s="1021" t="s">
        <v>484</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485</v>
      </c>
      <c r="CQ127" s="910"/>
      <c r="CR127" s="910"/>
      <c r="CS127" s="910"/>
      <c r="CT127" s="910"/>
      <c r="CU127" s="910"/>
      <c r="CV127" s="910"/>
      <c r="CW127" s="910"/>
      <c r="CX127" s="910"/>
      <c r="CY127" s="910"/>
      <c r="CZ127" s="910"/>
      <c r="DA127" s="910"/>
      <c r="DB127" s="910"/>
      <c r="DC127" s="910"/>
      <c r="DD127" s="910"/>
      <c r="DE127" s="910"/>
      <c r="DF127" s="911"/>
      <c r="DG127" s="912" t="s">
        <v>130</v>
      </c>
      <c r="DH127" s="913"/>
      <c r="DI127" s="913"/>
      <c r="DJ127" s="913"/>
      <c r="DK127" s="913"/>
      <c r="DL127" s="913" t="s">
        <v>130</v>
      </c>
      <c r="DM127" s="913"/>
      <c r="DN127" s="913"/>
      <c r="DO127" s="913"/>
      <c r="DP127" s="913"/>
      <c r="DQ127" s="913" t="s">
        <v>130</v>
      </c>
      <c r="DR127" s="913"/>
      <c r="DS127" s="913"/>
      <c r="DT127" s="913"/>
      <c r="DU127" s="913"/>
      <c r="DV127" s="914" t="s">
        <v>130</v>
      </c>
      <c r="DW127" s="914"/>
      <c r="DX127" s="914"/>
      <c r="DY127" s="914"/>
      <c r="DZ127" s="915"/>
    </row>
    <row r="128" spans="1:130" s="224" customFormat="1" ht="26.25" customHeight="1" thickBot="1" x14ac:dyDescent="0.25">
      <c r="A128" s="1028" t="s">
        <v>486</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487</v>
      </c>
      <c r="X128" s="1030"/>
      <c r="Y128" s="1030"/>
      <c r="Z128" s="1031"/>
      <c r="AA128" s="1032" t="s">
        <v>130</v>
      </c>
      <c r="AB128" s="1033"/>
      <c r="AC128" s="1033"/>
      <c r="AD128" s="1033"/>
      <c r="AE128" s="1034"/>
      <c r="AF128" s="1035" t="s">
        <v>130</v>
      </c>
      <c r="AG128" s="1033"/>
      <c r="AH128" s="1033"/>
      <c r="AI128" s="1033"/>
      <c r="AJ128" s="1034"/>
      <c r="AK128" s="1035" t="s">
        <v>130</v>
      </c>
      <c r="AL128" s="1033"/>
      <c r="AM128" s="1033"/>
      <c r="AN128" s="1033"/>
      <c r="AO128" s="1034"/>
      <c r="AP128" s="1036"/>
      <c r="AQ128" s="1037"/>
      <c r="AR128" s="1037"/>
      <c r="AS128" s="1037"/>
      <c r="AT128" s="1038"/>
      <c r="AU128" s="226"/>
      <c r="AV128" s="226"/>
      <c r="AW128" s="226"/>
      <c r="AX128" s="883" t="s">
        <v>488</v>
      </c>
      <c r="AY128" s="884"/>
      <c r="AZ128" s="884"/>
      <c r="BA128" s="884"/>
      <c r="BB128" s="884"/>
      <c r="BC128" s="884"/>
      <c r="BD128" s="884"/>
      <c r="BE128" s="885"/>
      <c r="BF128" s="1039" t="s">
        <v>130</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489</v>
      </c>
      <c r="CQ128" s="713"/>
      <c r="CR128" s="713"/>
      <c r="CS128" s="713"/>
      <c r="CT128" s="713"/>
      <c r="CU128" s="713"/>
      <c r="CV128" s="713"/>
      <c r="CW128" s="713"/>
      <c r="CX128" s="713"/>
      <c r="CY128" s="713"/>
      <c r="CZ128" s="713"/>
      <c r="DA128" s="713"/>
      <c r="DB128" s="713"/>
      <c r="DC128" s="713"/>
      <c r="DD128" s="713"/>
      <c r="DE128" s="713"/>
      <c r="DF128" s="1023"/>
      <c r="DG128" s="1024" t="s">
        <v>130</v>
      </c>
      <c r="DH128" s="1025"/>
      <c r="DI128" s="1025"/>
      <c r="DJ128" s="1025"/>
      <c r="DK128" s="1025"/>
      <c r="DL128" s="1025" t="s">
        <v>130</v>
      </c>
      <c r="DM128" s="1025"/>
      <c r="DN128" s="1025"/>
      <c r="DO128" s="1025"/>
      <c r="DP128" s="1025"/>
      <c r="DQ128" s="1025" t="s">
        <v>130</v>
      </c>
      <c r="DR128" s="1025"/>
      <c r="DS128" s="1025"/>
      <c r="DT128" s="1025"/>
      <c r="DU128" s="1025"/>
      <c r="DV128" s="1026" t="s">
        <v>474</v>
      </c>
      <c r="DW128" s="1026"/>
      <c r="DX128" s="1026"/>
      <c r="DY128" s="1026"/>
      <c r="DZ128" s="1027"/>
    </row>
    <row r="129" spans="1:131" s="224" customFormat="1" ht="26.25" customHeight="1" x14ac:dyDescent="0.2">
      <c r="A129" s="921" t="s">
        <v>109</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490</v>
      </c>
      <c r="X129" s="1058"/>
      <c r="Y129" s="1058"/>
      <c r="Z129" s="1059"/>
      <c r="AA129" s="945">
        <v>1490694</v>
      </c>
      <c r="AB129" s="946"/>
      <c r="AC129" s="946"/>
      <c r="AD129" s="946"/>
      <c r="AE129" s="947"/>
      <c r="AF129" s="948">
        <v>1629879</v>
      </c>
      <c r="AG129" s="946"/>
      <c r="AH129" s="946"/>
      <c r="AI129" s="946"/>
      <c r="AJ129" s="947"/>
      <c r="AK129" s="948">
        <v>1593263</v>
      </c>
      <c r="AL129" s="946"/>
      <c r="AM129" s="946"/>
      <c r="AN129" s="946"/>
      <c r="AO129" s="947"/>
      <c r="AP129" s="1060"/>
      <c r="AQ129" s="1061"/>
      <c r="AR129" s="1061"/>
      <c r="AS129" s="1061"/>
      <c r="AT129" s="1062"/>
      <c r="AU129" s="227"/>
      <c r="AV129" s="227"/>
      <c r="AW129" s="227"/>
      <c r="AX129" s="1052" t="s">
        <v>491</v>
      </c>
      <c r="AY129" s="910"/>
      <c r="AZ129" s="910"/>
      <c r="BA129" s="910"/>
      <c r="BB129" s="910"/>
      <c r="BC129" s="910"/>
      <c r="BD129" s="910"/>
      <c r="BE129" s="911"/>
      <c r="BF129" s="1053" t="s">
        <v>130</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492</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493</v>
      </c>
      <c r="X130" s="1058"/>
      <c r="Y130" s="1058"/>
      <c r="Z130" s="1059"/>
      <c r="AA130" s="945">
        <v>217041</v>
      </c>
      <c r="AB130" s="946"/>
      <c r="AC130" s="946"/>
      <c r="AD130" s="946"/>
      <c r="AE130" s="947"/>
      <c r="AF130" s="948">
        <v>208738</v>
      </c>
      <c r="AG130" s="946"/>
      <c r="AH130" s="946"/>
      <c r="AI130" s="946"/>
      <c r="AJ130" s="947"/>
      <c r="AK130" s="948">
        <v>194754</v>
      </c>
      <c r="AL130" s="946"/>
      <c r="AM130" s="946"/>
      <c r="AN130" s="946"/>
      <c r="AO130" s="947"/>
      <c r="AP130" s="1060"/>
      <c r="AQ130" s="1061"/>
      <c r="AR130" s="1061"/>
      <c r="AS130" s="1061"/>
      <c r="AT130" s="1062"/>
      <c r="AU130" s="227"/>
      <c r="AV130" s="227"/>
      <c r="AW130" s="227"/>
      <c r="AX130" s="1052" t="s">
        <v>494</v>
      </c>
      <c r="AY130" s="910"/>
      <c r="AZ130" s="910"/>
      <c r="BA130" s="910"/>
      <c r="BB130" s="910"/>
      <c r="BC130" s="910"/>
      <c r="BD130" s="910"/>
      <c r="BE130" s="911"/>
      <c r="BF130" s="1088">
        <v>-1</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495</v>
      </c>
      <c r="X131" s="1095"/>
      <c r="Y131" s="1095"/>
      <c r="Z131" s="1096"/>
      <c r="AA131" s="991">
        <v>1273653</v>
      </c>
      <c r="AB131" s="973"/>
      <c r="AC131" s="973"/>
      <c r="AD131" s="973"/>
      <c r="AE131" s="974"/>
      <c r="AF131" s="972">
        <v>1421141</v>
      </c>
      <c r="AG131" s="973"/>
      <c r="AH131" s="973"/>
      <c r="AI131" s="973"/>
      <c r="AJ131" s="974"/>
      <c r="AK131" s="972">
        <v>1398509</v>
      </c>
      <c r="AL131" s="973"/>
      <c r="AM131" s="973"/>
      <c r="AN131" s="973"/>
      <c r="AO131" s="974"/>
      <c r="AP131" s="1097"/>
      <c r="AQ131" s="1098"/>
      <c r="AR131" s="1098"/>
      <c r="AS131" s="1098"/>
      <c r="AT131" s="1099"/>
      <c r="AU131" s="227"/>
      <c r="AV131" s="227"/>
      <c r="AW131" s="227"/>
      <c r="AX131" s="1070" t="s">
        <v>496</v>
      </c>
      <c r="AY131" s="713"/>
      <c r="AZ131" s="713"/>
      <c r="BA131" s="713"/>
      <c r="BB131" s="713"/>
      <c r="BC131" s="713"/>
      <c r="BD131" s="713"/>
      <c r="BE131" s="1023"/>
      <c r="BF131" s="1071" t="s">
        <v>130</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497</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498</v>
      </c>
      <c r="W132" s="1081"/>
      <c r="X132" s="1081"/>
      <c r="Y132" s="1081"/>
      <c r="Z132" s="1082"/>
      <c r="AA132" s="1083">
        <v>2.8405696059999999</v>
      </c>
      <c r="AB132" s="1084"/>
      <c r="AC132" s="1084"/>
      <c r="AD132" s="1084"/>
      <c r="AE132" s="1085"/>
      <c r="AF132" s="1086">
        <v>-1.2762984100000001</v>
      </c>
      <c r="AG132" s="1084"/>
      <c r="AH132" s="1084"/>
      <c r="AI132" s="1084"/>
      <c r="AJ132" s="1085"/>
      <c r="AK132" s="1086">
        <v>-4.7401196600000004</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499</v>
      </c>
      <c r="W133" s="1064"/>
      <c r="X133" s="1064"/>
      <c r="Y133" s="1064"/>
      <c r="Z133" s="1065"/>
      <c r="AA133" s="1066">
        <v>4.2</v>
      </c>
      <c r="AB133" s="1067"/>
      <c r="AC133" s="1067"/>
      <c r="AD133" s="1067"/>
      <c r="AE133" s="1068"/>
      <c r="AF133" s="1066">
        <v>1.9</v>
      </c>
      <c r="AG133" s="1067"/>
      <c r="AH133" s="1067"/>
      <c r="AI133" s="1067"/>
      <c r="AJ133" s="1068"/>
      <c r="AK133" s="1066">
        <v>-1</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cgfprOjdLCpmqWBbPFQO/zTmjHaPf0qdfhZLP0KFzJrKYx6EJyyjlqenNfwdaORBg3DOKHjLnpyRXNXxDgU0mQ==" saltValue="Ar8yQn0vDQvIXxUzMLxBP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500</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N7fPj4xhacrUyNTZPu2GTWCqll+dnkUADsbRcaJLRu+1tya3h+PCdm0oJZXHzhlJB3V4Gu8AVRpPmmkRKtycgw==" saltValue="s9AGHjj1wgkdmhuDIChV4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dLhgpXClTr4nPVhF3jdkfqsAwCbcwa4qeAdErwWySLXoWuPat3whKW47YpmgE3LK0XFGDwSmiZxhExPOk3KFQ==" saltValue="0cucrPrrIq8pCFBq6xSR/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8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501</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502</v>
      </c>
      <c r="AL6" s="260"/>
      <c r="AM6" s="260"/>
      <c r="AN6" s="260"/>
    </row>
    <row r="7" spans="1:46" ht="13.5" customHeight="1" x14ac:dyDescent="0.2">
      <c r="A7" s="259"/>
      <c r="AK7" s="262"/>
      <c r="AL7" s="263"/>
      <c r="AM7" s="263"/>
      <c r="AN7" s="264"/>
      <c r="AO7" s="1101" t="s">
        <v>503</v>
      </c>
      <c r="AP7" s="265"/>
      <c r="AQ7" s="266" t="s">
        <v>504</v>
      </c>
      <c r="AR7" s="267"/>
    </row>
    <row r="8" spans="1:46" ht="13.2" x14ac:dyDescent="0.2">
      <c r="A8" s="259"/>
      <c r="AK8" s="268"/>
      <c r="AL8" s="269"/>
      <c r="AM8" s="269"/>
      <c r="AN8" s="270"/>
      <c r="AO8" s="1102"/>
      <c r="AP8" s="271" t="s">
        <v>505</v>
      </c>
      <c r="AQ8" s="272" t="s">
        <v>506</v>
      </c>
      <c r="AR8" s="273" t="s">
        <v>507</v>
      </c>
    </row>
    <row r="9" spans="1:46" ht="13.2" x14ac:dyDescent="0.2">
      <c r="A9" s="259"/>
      <c r="AK9" s="1103" t="s">
        <v>508</v>
      </c>
      <c r="AL9" s="1104"/>
      <c r="AM9" s="1104"/>
      <c r="AN9" s="1105"/>
      <c r="AO9" s="274">
        <v>537535</v>
      </c>
      <c r="AP9" s="274">
        <v>263756</v>
      </c>
      <c r="AQ9" s="275">
        <v>255467</v>
      </c>
      <c r="AR9" s="276">
        <v>3.2</v>
      </c>
    </row>
    <row r="10" spans="1:46" ht="13.5" customHeight="1" x14ac:dyDescent="0.2">
      <c r="A10" s="259"/>
      <c r="AK10" s="1103" t="s">
        <v>509</v>
      </c>
      <c r="AL10" s="1104"/>
      <c r="AM10" s="1104"/>
      <c r="AN10" s="1105"/>
      <c r="AO10" s="277">
        <v>10981</v>
      </c>
      <c r="AP10" s="277">
        <v>5388</v>
      </c>
      <c r="AQ10" s="278">
        <v>29275</v>
      </c>
      <c r="AR10" s="279">
        <v>-81.599999999999994</v>
      </c>
    </row>
    <row r="11" spans="1:46" ht="13.5" customHeight="1" x14ac:dyDescent="0.2">
      <c r="A11" s="259"/>
      <c r="AK11" s="1103" t="s">
        <v>510</v>
      </c>
      <c r="AL11" s="1104"/>
      <c r="AM11" s="1104"/>
      <c r="AN11" s="1105"/>
      <c r="AO11" s="277">
        <v>14028</v>
      </c>
      <c r="AP11" s="277">
        <v>6883</v>
      </c>
      <c r="AQ11" s="278">
        <v>3959</v>
      </c>
      <c r="AR11" s="279">
        <v>73.900000000000006</v>
      </c>
    </row>
    <row r="12" spans="1:46" ht="13.5" customHeight="1" x14ac:dyDescent="0.2">
      <c r="A12" s="259"/>
      <c r="AK12" s="1103" t="s">
        <v>511</v>
      </c>
      <c r="AL12" s="1104"/>
      <c r="AM12" s="1104"/>
      <c r="AN12" s="1105"/>
      <c r="AO12" s="277" t="s">
        <v>512</v>
      </c>
      <c r="AP12" s="277" t="s">
        <v>512</v>
      </c>
      <c r="AQ12" s="278" t="s">
        <v>512</v>
      </c>
      <c r="AR12" s="279" t="s">
        <v>512</v>
      </c>
    </row>
    <row r="13" spans="1:46" ht="13.5" customHeight="1" x14ac:dyDescent="0.2">
      <c r="A13" s="259"/>
      <c r="AK13" s="1103" t="s">
        <v>513</v>
      </c>
      <c r="AL13" s="1104"/>
      <c r="AM13" s="1104"/>
      <c r="AN13" s="1105"/>
      <c r="AO13" s="277">
        <v>15434</v>
      </c>
      <c r="AP13" s="277">
        <v>7573</v>
      </c>
      <c r="AQ13" s="278">
        <v>9349</v>
      </c>
      <c r="AR13" s="279">
        <v>-19</v>
      </c>
    </row>
    <row r="14" spans="1:46" ht="13.5" customHeight="1" x14ac:dyDescent="0.2">
      <c r="A14" s="259"/>
      <c r="AK14" s="1103" t="s">
        <v>514</v>
      </c>
      <c r="AL14" s="1104"/>
      <c r="AM14" s="1104"/>
      <c r="AN14" s="1105"/>
      <c r="AO14" s="277">
        <v>17098</v>
      </c>
      <c r="AP14" s="277">
        <v>8390</v>
      </c>
      <c r="AQ14" s="278">
        <v>4659</v>
      </c>
      <c r="AR14" s="279">
        <v>80.099999999999994</v>
      </c>
    </row>
    <row r="15" spans="1:46" ht="13.5" customHeight="1" x14ac:dyDescent="0.2">
      <c r="A15" s="259"/>
      <c r="AK15" s="1106" t="s">
        <v>515</v>
      </c>
      <c r="AL15" s="1107"/>
      <c r="AM15" s="1107"/>
      <c r="AN15" s="1108"/>
      <c r="AO15" s="277">
        <v>-37032</v>
      </c>
      <c r="AP15" s="277">
        <v>-18171</v>
      </c>
      <c r="AQ15" s="278">
        <v>-18111</v>
      </c>
      <c r="AR15" s="279">
        <v>0.3</v>
      </c>
    </row>
    <row r="16" spans="1:46" ht="13.2" x14ac:dyDescent="0.2">
      <c r="A16" s="259"/>
      <c r="AK16" s="1106" t="s">
        <v>191</v>
      </c>
      <c r="AL16" s="1107"/>
      <c r="AM16" s="1107"/>
      <c r="AN16" s="1108"/>
      <c r="AO16" s="277">
        <v>558044</v>
      </c>
      <c r="AP16" s="277">
        <v>273819</v>
      </c>
      <c r="AQ16" s="278">
        <v>284598</v>
      </c>
      <c r="AR16" s="279">
        <v>-3.8</v>
      </c>
    </row>
    <row r="17" spans="1:46" ht="13.2" x14ac:dyDescent="0.2">
      <c r="A17" s="259"/>
    </row>
    <row r="18" spans="1:46" ht="13.2" x14ac:dyDescent="0.2">
      <c r="A18" s="259"/>
      <c r="AQ18" s="280"/>
      <c r="AR18" s="280"/>
    </row>
    <row r="19" spans="1:46" ht="13.2" x14ac:dyDescent="0.2">
      <c r="A19" s="259"/>
      <c r="AK19" s="255" t="s">
        <v>516</v>
      </c>
    </row>
    <row r="20" spans="1:46" ht="13.2" x14ac:dyDescent="0.2">
      <c r="A20" s="259"/>
      <c r="AK20" s="281"/>
      <c r="AL20" s="282"/>
      <c r="AM20" s="282"/>
      <c r="AN20" s="283"/>
      <c r="AO20" s="284" t="s">
        <v>517</v>
      </c>
      <c r="AP20" s="285" t="s">
        <v>518</v>
      </c>
      <c r="AQ20" s="286" t="s">
        <v>519</v>
      </c>
      <c r="AR20" s="287"/>
    </row>
    <row r="21" spans="1:46" s="260" customFormat="1" ht="13.2" x14ac:dyDescent="0.2">
      <c r="A21" s="288"/>
      <c r="AK21" s="1109" t="s">
        <v>520</v>
      </c>
      <c r="AL21" s="1110"/>
      <c r="AM21" s="1110"/>
      <c r="AN21" s="1111"/>
      <c r="AO21" s="289">
        <v>20.12</v>
      </c>
      <c r="AP21" s="290">
        <v>25.07</v>
      </c>
      <c r="AQ21" s="291">
        <v>-4.95</v>
      </c>
      <c r="AS21" s="292"/>
      <c r="AT21" s="288"/>
    </row>
    <row r="22" spans="1:46" s="260" customFormat="1" ht="13.2" x14ac:dyDescent="0.2">
      <c r="A22" s="288"/>
      <c r="AK22" s="1109" t="s">
        <v>521</v>
      </c>
      <c r="AL22" s="1110"/>
      <c r="AM22" s="1110"/>
      <c r="AN22" s="1111"/>
      <c r="AO22" s="293">
        <v>98.9</v>
      </c>
      <c r="AP22" s="294">
        <v>94.5</v>
      </c>
      <c r="AQ22" s="295">
        <v>4.4000000000000004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522</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523</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524</v>
      </c>
      <c r="AL29" s="260"/>
      <c r="AM29" s="260"/>
      <c r="AN29" s="260"/>
      <c r="AS29" s="302"/>
    </row>
    <row r="30" spans="1:46" ht="13.5" customHeight="1" x14ac:dyDescent="0.2">
      <c r="A30" s="259"/>
      <c r="AK30" s="262"/>
      <c r="AL30" s="263"/>
      <c r="AM30" s="263"/>
      <c r="AN30" s="264"/>
      <c r="AO30" s="1101" t="s">
        <v>503</v>
      </c>
      <c r="AP30" s="265"/>
      <c r="AQ30" s="266" t="s">
        <v>504</v>
      </c>
      <c r="AR30" s="267"/>
    </row>
    <row r="31" spans="1:46" ht="13.2" x14ac:dyDescent="0.2">
      <c r="A31" s="259"/>
      <c r="AK31" s="268"/>
      <c r="AL31" s="269"/>
      <c r="AM31" s="269"/>
      <c r="AN31" s="270"/>
      <c r="AO31" s="1102"/>
      <c r="AP31" s="271" t="s">
        <v>505</v>
      </c>
      <c r="AQ31" s="272" t="s">
        <v>506</v>
      </c>
      <c r="AR31" s="273" t="s">
        <v>507</v>
      </c>
    </row>
    <row r="32" spans="1:46" ht="27" customHeight="1" x14ac:dyDescent="0.2">
      <c r="A32" s="259"/>
      <c r="AK32" s="1117" t="s">
        <v>525</v>
      </c>
      <c r="AL32" s="1118"/>
      <c r="AM32" s="1118"/>
      <c r="AN32" s="1119"/>
      <c r="AO32" s="303">
        <v>101205</v>
      </c>
      <c r="AP32" s="303">
        <v>49659</v>
      </c>
      <c r="AQ32" s="304">
        <v>156764</v>
      </c>
      <c r="AR32" s="305">
        <v>-68.3</v>
      </c>
    </row>
    <row r="33" spans="1:46" ht="13.5" customHeight="1" x14ac:dyDescent="0.2">
      <c r="A33" s="259"/>
      <c r="AK33" s="1117" t="s">
        <v>526</v>
      </c>
      <c r="AL33" s="1118"/>
      <c r="AM33" s="1118"/>
      <c r="AN33" s="1119"/>
      <c r="AO33" s="303" t="s">
        <v>512</v>
      </c>
      <c r="AP33" s="303" t="s">
        <v>512</v>
      </c>
      <c r="AQ33" s="304" t="s">
        <v>512</v>
      </c>
      <c r="AR33" s="305" t="s">
        <v>512</v>
      </c>
    </row>
    <row r="34" spans="1:46" ht="27" customHeight="1" x14ac:dyDescent="0.2">
      <c r="A34" s="259"/>
      <c r="AK34" s="1117" t="s">
        <v>527</v>
      </c>
      <c r="AL34" s="1118"/>
      <c r="AM34" s="1118"/>
      <c r="AN34" s="1119"/>
      <c r="AO34" s="303" t="s">
        <v>512</v>
      </c>
      <c r="AP34" s="303" t="s">
        <v>512</v>
      </c>
      <c r="AQ34" s="304" t="s">
        <v>512</v>
      </c>
      <c r="AR34" s="305" t="s">
        <v>512</v>
      </c>
    </row>
    <row r="35" spans="1:46" ht="27" customHeight="1" x14ac:dyDescent="0.2">
      <c r="A35" s="259"/>
      <c r="AK35" s="1117" t="s">
        <v>528</v>
      </c>
      <c r="AL35" s="1118"/>
      <c r="AM35" s="1118"/>
      <c r="AN35" s="1119"/>
      <c r="AO35" s="303">
        <v>1451</v>
      </c>
      <c r="AP35" s="303">
        <v>712</v>
      </c>
      <c r="AQ35" s="304">
        <v>30923</v>
      </c>
      <c r="AR35" s="305">
        <v>-97.7</v>
      </c>
    </row>
    <row r="36" spans="1:46" ht="27" customHeight="1" x14ac:dyDescent="0.2">
      <c r="A36" s="259"/>
      <c r="AK36" s="1117" t="s">
        <v>529</v>
      </c>
      <c r="AL36" s="1118"/>
      <c r="AM36" s="1118"/>
      <c r="AN36" s="1119"/>
      <c r="AO36" s="303">
        <v>25807</v>
      </c>
      <c r="AP36" s="303">
        <v>12663</v>
      </c>
      <c r="AQ36" s="304">
        <v>4657</v>
      </c>
      <c r="AR36" s="305">
        <v>171.9</v>
      </c>
    </row>
    <row r="37" spans="1:46" ht="13.5" customHeight="1" x14ac:dyDescent="0.2">
      <c r="A37" s="259"/>
      <c r="AK37" s="1117" t="s">
        <v>530</v>
      </c>
      <c r="AL37" s="1118"/>
      <c r="AM37" s="1118"/>
      <c r="AN37" s="1119"/>
      <c r="AO37" s="303" t="s">
        <v>512</v>
      </c>
      <c r="AP37" s="303" t="s">
        <v>512</v>
      </c>
      <c r="AQ37" s="304">
        <v>888</v>
      </c>
      <c r="AR37" s="305" t="s">
        <v>512</v>
      </c>
    </row>
    <row r="38" spans="1:46" ht="27" customHeight="1" x14ac:dyDescent="0.2">
      <c r="A38" s="259"/>
      <c r="AK38" s="1120" t="s">
        <v>531</v>
      </c>
      <c r="AL38" s="1121"/>
      <c r="AM38" s="1121"/>
      <c r="AN38" s="1122"/>
      <c r="AO38" s="306" t="s">
        <v>512</v>
      </c>
      <c r="AP38" s="306" t="s">
        <v>512</v>
      </c>
      <c r="AQ38" s="307">
        <v>21</v>
      </c>
      <c r="AR38" s="295" t="s">
        <v>512</v>
      </c>
      <c r="AS38" s="302"/>
    </row>
    <row r="39" spans="1:46" ht="13.2" x14ac:dyDescent="0.2">
      <c r="A39" s="259"/>
      <c r="AK39" s="1120" t="s">
        <v>532</v>
      </c>
      <c r="AL39" s="1121"/>
      <c r="AM39" s="1121"/>
      <c r="AN39" s="1122"/>
      <c r="AO39" s="303" t="s">
        <v>512</v>
      </c>
      <c r="AP39" s="303" t="s">
        <v>512</v>
      </c>
      <c r="AQ39" s="304">
        <v>-6724</v>
      </c>
      <c r="AR39" s="305" t="s">
        <v>512</v>
      </c>
      <c r="AS39" s="302"/>
    </row>
    <row r="40" spans="1:46" ht="27" customHeight="1" x14ac:dyDescent="0.2">
      <c r="A40" s="259"/>
      <c r="AK40" s="1117" t="s">
        <v>533</v>
      </c>
      <c r="AL40" s="1118"/>
      <c r="AM40" s="1118"/>
      <c r="AN40" s="1119"/>
      <c r="AO40" s="303">
        <v>-194754</v>
      </c>
      <c r="AP40" s="303">
        <v>-95561</v>
      </c>
      <c r="AQ40" s="304">
        <v>-136123</v>
      </c>
      <c r="AR40" s="305">
        <v>-29.8</v>
      </c>
      <c r="AS40" s="302"/>
    </row>
    <row r="41" spans="1:46" ht="13.2" x14ac:dyDescent="0.2">
      <c r="A41" s="259"/>
      <c r="AK41" s="1123" t="s">
        <v>303</v>
      </c>
      <c r="AL41" s="1124"/>
      <c r="AM41" s="1124"/>
      <c r="AN41" s="1125"/>
      <c r="AO41" s="303">
        <v>-66291</v>
      </c>
      <c r="AP41" s="303">
        <v>-32527</v>
      </c>
      <c r="AQ41" s="304">
        <v>50405</v>
      </c>
      <c r="AR41" s="305">
        <v>-164.5</v>
      </c>
      <c r="AS41" s="302"/>
    </row>
    <row r="42" spans="1:46" ht="13.2" x14ac:dyDescent="0.2">
      <c r="A42" s="259"/>
      <c r="AK42" s="308" t="s">
        <v>534</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535</v>
      </c>
    </row>
    <row r="48" spans="1:46" ht="13.2" x14ac:dyDescent="0.2">
      <c r="A48" s="259"/>
      <c r="AK48" s="313" t="s">
        <v>536</v>
      </c>
      <c r="AL48" s="313"/>
      <c r="AM48" s="313"/>
      <c r="AN48" s="313"/>
      <c r="AO48" s="313"/>
      <c r="AP48" s="313"/>
      <c r="AQ48" s="314"/>
      <c r="AR48" s="313"/>
    </row>
    <row r="49" spans="1:44" ht="13.5" customHeight="1" x14ac:dyDescent="0.2">
      <c r="A49" s="259"/>
      <c r="AK49" s="315"/>
      <c r="AL49" s="316"/>
      <c r="AM49" s="1112" t="s">
        <v>503</v>
      </c>
      <c r="AN49" s="1114" t="s">
        <v>537</v>
      </c>
      <c r="AO49" s="1115"/>
      <c r="AP49" s="1115"/>
      <c r="AQ49" s="1115"/>
      <c r="AR49" s="1116"/>
    </row>
    <row r="50" spans="1:44" ht="13.2" x14ac:dyDescent="0.2">
      <c r="A50" s="259"/>
      <c r="AK50" s="317"/>
      <c r="AL50" s="318"/>
      <c r="AM50" s="1113"/>
      <c r="AN50" s="319" t="s">
        <v>538</v>
      </c>
      <c r="AO50" s="320" t="s">
        <v>539</v>
      </c>
      <c r="AP50" s="321" t="s">
        <v>540</v>
      </c>
      <c r="AQ50" s="322" t="s">
        <v>541</v>
      </c>
      <c r="AR50" s="323" t="s">
        <v>542</v>
      </c>
    </row>
    <row r="51" spans="1:44" ht="13.2" x14ac:dyDescent="0.2">
      <c r="A51" s="259"/>
      <c r="AK51" s="315" t="s">
        <v>543</v>
      </c>
      <c r="AL51" s="316"/>
      <c r="AM51" s="324">
        <v>641857</v>
      </c>
      <c r="AN51" s="325">
        <v>289516</v>
      </c>
      <c r="AO51" s="326">
        <v>-12.3</v>
      </c>
      <c r="AP51" s="327">
        <v>289738</v>
      </c>
      <c r="AQ51" s="328">
        <v>-8.6999999999999993</v>
      </c>
      <c r="AR51" s="329">
        <v>-3.6</v>
      </c>
    </row>
    <row r="52" spans="1:44" ht="13.2" x14ac:dyDescent="0.2">
      <c r="A52" s="259"/>
      <c r="AK52" s="330"/>
      <c r="AL52" s="331" t="s">
        <v>544</v>
      </c>
      <c r="AM52" s="332">
        <v>592230</v>
      </c>
      <c r="AN52" s="333">
        <v>267131</v>
      </c>
      <c r="AO52" s="334">
        <v>-9.9</v>
      </c>
      <c r="AP52" s="335">
        <v>156238</v>
      </c>
      <c r="AQ52" s="336">
        <v>-4.9000000000000004</v>
      </c>
      <c r="AR52" s="337">
        <v>-5</v>
      </c>
    </row>
    <row r="53" spans="1:44" ht="13.2" x14ac:dyDescent="0.2">
      <c r="A53" s="259"/>
      <c r="AK53" s="315" t="s">
        <v>545</v>
      </c>
      <c r="AL53" s="316"/>
      <c r="AM53" s="324">
        <v>721133</v>
      </c>
      <c r="AN53" s="325">
        <v>337293</v>
      </c>
      <c r="AO53" s="326">
        <v>16.5</v>
      </c>
      <c r="AP53" s="327">
        <v>316937</v>
      </c>
      <c r="AQ53" s="328">
        <v>9.4</v>
      </c>
      <c r="AR53" s="329">
        <v>7.1</v>
      </c>
    </row>
    <row r="54" spans="1:44" ht="13.2" x14ac:dyDescent="0.2">
      <c r="A54" s="259"/>
      <c r="AK54" s="330"/>
      <c r="AL54" s="331" t="s">
        <v>544</v>
      </c>
      <c r="AM54" s="332">
        <v>670246</v>
      </c>
      <c r="AN54" s="333">
        <v>313492</v>
      </c>
      <c r="AO54" s="334">
        <v>17.399999999999999</v>
      </c>
      <c r="AP54" s="335">
        <v>199150</v>
      </c>
      <c r="AQ54" s="336">
        <v>27.5</v>
      </c>
      <c r="AR54" s="337">
        <v>-10.1</v>
      </c>
    </row>
    <row r="55" spans="1:44" ht="13.2" x14ac:dyDescent="0.2">
      <c r="A55" s="259"/>
      <c r="AK55" s="315" t="s">
        <v>546</v>
      </c>
      <c r="AL55" s="316"/>
      <c r="AM55" s="324">
        <v>725162</v>
      </c>
      <c r="AN55" s="325">
        <v>343353</v>
      </c>
      <c r="AO55" s="326">
        <v>1.8</v>
      </c>
      <c r="AP55" s="327">
        <v>332350</v>
      </c>
      <c r="AQ55" s="328">
        <v>4.9000000000000004</v>
      </c>
      <c r="AR55" s="329">
        <v>-3.1</v>
      </c>
    </row>
    <row r="56" spans="1:44" ht="13.2" x14ac:dyDescent="0.2">
      <c r="A56" s="259"/>
      <c r="AK56" s="330"/>
      <c r="AL56" s="331" t="s">
        <v>544</v>
      </c>
      <c r="AM56" s="332">
        <v>652076</v>
      </c>
      <c r="AN56" s="333">
        <v>308748</v>
      </c>
      <c r="AO56" s="334">
        <v>-1.5</v>
      </c>
      <c r="AP56" s="335">
        <v>200453</v>
      </c>
      <c r="AQ56" s="336">
        <v>0.7</v>
      </c>
      <c r="AR56" s="337">
        <v>-2.2000000000000002</v>
      </c>
    </row>
    <row r="57" spans="1:44" ht="13.2" x14ac:dyDescent="0.2">
      <c r="A57" s="259"/>
      <c r="AK57" s="315" t="s">
        <v>547</v>
      </c>
      <c r="AL57" s="316"/>
      <c r="AM57" s="324">
        <v>730300</v>
      </c>
      <c r="AN57" s="325">
        <v>352972</v>
      </c>
      <c r="AO57" s="326">
        <v>2.8</v>
      </c>
      <c r="AP57" s="327">
        <v>362690</v>
      </c>
      <c r="AQ57" s="328">
        <v>9.1</v>
      </c>
      <c r="AR57" s="329">
        <v>-6.3</v>
      </c>
    </row>
    <row r="58" spans="1:44" ht="13.2" x14ac:dyDescent="0.2">
      <c r="A58" s="259"/>
      <c r="AK58" s="330"/>
      <c r="AL58" s="331" t="s">
        <v>544</v>
      </c>
      <c r="AM58" s="332">
        <v>642330</v>
      </c>
      <c r="AN58" s="333">
        <v>310454</v>
      </c>
      <c r="AO58" s="334">
        <v>0.6</v>
      </c>
      <c r="AP58" s="335">
        <v>172580</v>
      </c>
      <c r="AQ58" s="336">
        <v>-13.9</v>
      </c>
      <c r="AR58" s="337">
        <v>14.5</v>
      </c>
    </row>
    <row r="59" spans="1:44" ht="13.2" x14ac:dyDescent="0.2">
      <c r="A59" s="259"/>
      <c r="AK59" s="315" t="s">
        <v>548</v>
      </c>
      <c r="AL59" s="316"/>
      <c r="AM59" s="324">
        <v>609958</v>
      </c>
      <c r="AN59" s="325">
        <v>299292</v>
      </c>
      <c r="AO59" s="326">
        <v>-15.2</v>
      </c>
      <c r="AP59" s="327">
        <v>296093</v>
      </c>
      <c r="AQ59" s="328">
        <v>-18.399999999999999</v>
      </c>
      <c r="AR59" s="329">
        <v>3.2</v>
      </c>
    </row>
    <row r="60" spans="1:44" ht="13.2" x14ac:dyDescent="0.2">
      <c r="A60" s="259"/>
      <c r="AK60" s="330"/>
      <c r="AL60" s="331" t="s">
        <v>544</v>
      </c>
      <c r="AM60" s="332">
        <v>554009</v>
      </c>
      <c r="AN60" s="333">
        <v>271840</v>
      </c>
      <c r="AO60" s="334">
        <v>-12.4</v>
      </c>
      <c r="AP60" s="335">
        <v>140545</v>
      </c>
      <c r="AQ60" s="336">
        <v>-18.600000000000001</v>
      </c>
      <c r="AR60" s="337">
        <v>6.2</v>
      </c>
    </row>
    <row r="61" spans="1:44" ht="13.2" x14ac:dyDescent="0.2">
      <c r="A61" s="259"/>
      <c r="AK61" s="315" t="s">
        <v>549</v>
      </c>
      <c r="AL61" s="338"/>
      <c r="AM61" s="324">
        <v>685682</v>
      </c>
      <c r="AN61" s="325">
        <v>324485</v>
      </c>
      <c r="AO61" s="326">
        <v>-1.3</v>
      </c>
      <c r="AP61" s="327">
        <v>319562</v>
      </c>
      <c r="AQ61" s="339">
        <v>-0.7</v>
      </c>
      <c r="AR61" s="329">
        <v>-0.6</v>
      </c>
    </row>
    <row r="62" spans="1:44" ht="13.2" x14ac:dyDescent="0.2">
      <c r="A62" s="259"/>
      <c r="AK62" s="330"/>
      <c r="AL62" s="331" t="s">
        <v>544</v>
      </c>
      <c r="AM62" s="332">
        <v>622178</v>
      </c>
      <c r="AN62" s="333">
        <v>294333</v>
      </c>
      <c r="AO62" s="334">
        <v>-1.2</v>
      </c>
      <c r="AP62" s="335">
        <v>173793</v>
      </c>
      <c r="AQ62" s="336">
        <v>-1.8</v>
      </c>
      <c r="AR62" s="337">
        <v>0.6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8A7J0ICDwXACBPjo7msc2f7kcWOxexGLG+IOCp40QkcLK89NpzDSr6PEYKb+y8YWdhK/x8R3EeA1DevNEg/E/Q==" saltValue="zjhZBb9mRpV5ZuD42pgH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551</v>
      </c>
    </row>
    <row r="121" spans="125:125" ht="13.5" hidden="1" customHeight="1" x14ac:dyDescent="0.2">
      <c r="DU121" s="253"/>
    </row>
  </sheetData>
  <sheetProtection algorithmName="SHA-512" hashValue="fE3hsqI/9PvrqiYXDckBvxKmPXM50F4AkSji7DSU+vk2J8bfxeL72uhTMHmfp+9vF6QeRvOI63Gje4UVCsf6Mw==" saltValue="eEeBGnpYDlkTdBnrV5TgR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552</v>
      </c>
    </row>
  </sheetData>
  <sheetProtection algorithmName="SHA-512" hashValue="L2uETSmNUfheyHdxvcASmL3JBG5pY/sEZ4QjCyZYhHSlO/9tBPy2iCjbDZvkCNwIem7Dr1CqoZys5HVVGySe1Q==" saltValue="frKKl3HNiHC+zDOTkEuH/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553</v>
      </c>
      <c r="G46" s="8" t="s">
        <v>554</v>
      </c>
      <c r="H46" s="8" t="s">
        <v>555</v>
      </c>
      <c r="I46" s="8" t="s">
        <v>556</v>
      </c>
      <c r="J46" s="9" t="s">
        <v>557</v>
      </c>
    </row>
    <row r="47" spans="2:10" ht="57.75" customHeight="1" x14ac:dyDescent="0.2">
      <c r="B47" s="10"/>
      <c r="C47" s="1126" t="s">
        <v>3</v>
      </c>
      <c r="D47" s="1126"/>
      <c r="E47" s="1127"/>
      <c r="F47" s="11">
        <v>178.75</v>
      </c>
      <c r="G47" s="12">
        <v>173.03</v>
      </c>
      <c r="H47" s="12">
        <v>161.11000000000001</v>
      </c>
      <c r="I47" s="12">
        <v>147.38</v>
      </c>
      <c r="J47" s="13">
        <v>161.47</v>
      </c>
    </row>
    <row r="48" spans="2:10" ht="57.75" customHeight="1" x14ac:dyDescent="0.2">
      <c r="B48" s="14"/>
      <c r="C48" s="1128" t="s">
        <v>4</v>
      </c>
      <c r="D48" s="1128"/>
      <c r="E48" s="1129"/>
      <c r="F48" s="15">
        <v>8.23</v>
      </c>
      <c r="G48" s="16">
        <v>7.81</v>
      </c>
      <c r="H48" s="16">
        <v>9.0500000000000007</v>
      </c>
      <c r="I48" s="16">
        <v>9.01</v>
      </c>
      <c r="J48" s="17">
        <v>9.14</v>
      </c>
    </row>
    <row r="49" spans="2:10" ht="57.75" customHeight="1" thickBot="1" x14ac:dyDescent="0.25">
      <c r="B49" s="18"/>
      <c r="C49" s="1130" t="s">
        <v>5</v>
      </c>
      <c r="D49" s="1130"/>
      <c r="E49" s="1131"/>
      <c r="F49" s="19" t="s">
        <v>558</v>
      </c>
      <c r="G49" s="20" t="s">
        <v>559</v>
      </c>
      <c r="H49" s="20" t="s">
        <v>560</v>
      </c>
      <c r="I49" s="20">
        <v>0.75</v>
      </c>
      <c r="J49" s="21">
        <v>10.63</v>
      </c>
    </row>
    <row r="50" spans="2:10" ht="13.2" x14ac:dyDescent="0.2"/>
  </sheetData>
  <sheetProtection algorithmName="SHA-512" hashValue="a3G6HDYw809Cnkze0Nn/yuGKzyg7+cL/h9PvwaWFIZ7wmoKu3iz3oBCWYoihUV/RAeY/dcjLjopH+74QubMEtA==" saltValue="IlBRibrWlDugSLVhM+YpH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2024-02-05T00:57:31Z</dcterms:created>
  <dcterms:modified xsi:type="dcterms:W3CDTF">2025-09-28T07:30:59Z</dcterms:modified>
  <cp:category/>
</cp:coreProperties>
</file>