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AEAA0307-E742-47CC-A2AC-6527B2CFF2DE}" xr6:coauthVersionLast="47" xr6:coauthVersionMax="47" xr10:uidLastSave="{00000000-0000-0000-0000-000000000000}"/>
  <bookViews>
    <workbookView xWindow="-108" yWindow="-108" windowWidth="23256" windowHeight="12456" tabRatio="789"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<sst xmlns="http://schemas.openxmlformats.org/spreadsheetml/2006/main" count="1148" uniqueCount="611">
  <si>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</si>
  <si>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</si>
  <si>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</si>
  <si>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</si>
  <si>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</si>
  <si>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</si>
  <si>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</si>
  <si>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</si>
  <si>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</si>
  <si>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</si>
  <si>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</si>
  <si>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</si>
  <si>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</si>
  <si>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</si>
  <si>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</si>
  <si>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</si>
  <si>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</si>
  <si>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</si>
  <si>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</si>
  <si>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</si>
  <si>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</si>
  <si>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</si>
  <si>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</si>
  <si>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</si>
  <si>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</si>
  <si>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</si>
  <si>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</si>
  <si>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</si>
  <si>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</si>
  <si>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</si>
  <si>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</si>
  <si>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</si>
  <si>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</si>
  <si>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</si>
  <si>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</si>
  <si>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</si>
  <si>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</si>
  <si>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</si>
  <si>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</si>
  <si>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</si>
  <si>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</si>
  <si>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</si>
  <si>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</si>
  <si>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</si>
  <si>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</si>
  <si>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</si>
  <si>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</si>
  <si>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</si>
  <si>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</si>
  <si>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</si>
  <si>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</si>
  <si>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</si>
  <si>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</si>
  <si>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</si>
  <si>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</si>
  <si>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</si>
  <si>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</si>
  <si>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</si>
  <si>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</si>
  <si>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</si>
  <si>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</si>
  <si>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</si>
  <si>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</si>
  <si>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</si>
  <si>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</si>
  <si>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</si>
  <si>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</si>
  <si>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</si>
  <si>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</si>
  <si>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</si>
  <si>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</si>
  <si>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</si>
  <si>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</si>
  <si>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</si>
  <si>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</si>
  <si>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</si>
  <si>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</si>
  <si>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</si>
  <si>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</si>
  <si>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</si>
  <si>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</si>
  <si>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</si>
  <si>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</si>
  <si>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</si>
  <si>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</si>
  <si>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</si>
  <si>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</si>
  <si>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</si>
  <si>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</si>
  <si>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</si>
  <si>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</si>
  <si>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</si>
  <si>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</si>
  <si>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</si>
  <si>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</si>
  <si>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</si>
  <si>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</si>
  <si>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</si>
  <si>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</si>
  <si>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</si>
  <si>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日の出町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</si>
  <si>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</si>
  <si>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</si>
  <si>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</si>
  <si>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</si>
  <si>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</si>
  <si>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</si>
  <si>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</si>
  <si>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</si>
  <si>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</si>
  <si>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</si>
  <si>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</si>
  <si>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</si>
  <si>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</si>
  <si>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</si>
  <si>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</si>
  <si>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</si>
  <si>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</si>
  <si>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</si>
  <si>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</si>
  <si>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</si>
  <si>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</si>
  <si>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</si>
  <si>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</si>
  <si>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</si>
  <si>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</si>
  <si>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</si>
  <si>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</si>
  <si>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</si>
  <si>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</si>
  <si>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</si>
  <si>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</si>
  <si>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</si>
  <si>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</si>
  <si>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</si>
  <si>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</si>
  <si>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</si>
  <si>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</si>
  <si>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</si>
  <si>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</si>
  <si>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</si>
  <si>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</si>
  <si>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</si>
  <si>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</si>
  <si>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</si>
  <si>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</si>
  <si>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</si>
  <si>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</si>
  <si>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</si>
  <si>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</si>
  <si>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</si>
  <si>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</si>
  <si>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</si>
  <si>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</si>
  <si>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</si>
  <si>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</si>
  <si>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</si>
  <si>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</si>
  <si>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</si>
  <si>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</si>
  <si>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</si>
  <si>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</si>
  <si>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</si>
  <si>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</si>
  <si>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</si>
  <si>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</si>
  <si>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</si>
  <si>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</si>
  <si>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</si>
  <si>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</si>
  <si>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</si>
  <si>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</si>
  <si>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</si>
  <si>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</si>
  <si>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</si>
  <si>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</si>
  <si>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</si>
  <si>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</si>
  <si>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</si>
  <si>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</si>
  <si>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</si>
  <si>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</si>
  <si>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</si>
  <si>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</si>
  <si>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</si>
  <si>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</si>
  <si>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</si>
  <si>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</si>
  <si>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</si>
  <si>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</si>
  <si>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</si>
  <si>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</si>
  <si>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</si>
  <si>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</si>
  <si>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</si>
  <si>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</si>
  <si>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</si>
  <si>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</si>
  <si>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</si>
  <si>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</si>
  <si>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</si>
  <si>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</si>
  <si>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</si>
  <si>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</si>
  <si>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</si>
  <si>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</si>
  <si>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</si>
  <si>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</si>
  <si>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</si>
  <si>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</si>
  <si>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</si>
  <si>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</si>
  <si>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</si>
  <si>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</si>
  <si>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</si>
  <si>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</si>
  <si>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</si>
  <si>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</si>
  <si>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</si>
  <si>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東京都日の出町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</si>
  <si>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</si>
  <si>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</si>
  <si>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</si>
  <si>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</si>
  <si>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</si>
  <si>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</si>
  <si>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</si>
  <si>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</si>
  <si>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</si>
  <si>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</si>
  <si>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</si>
  <si>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</si>
  <si>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</si>
  <si>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</si>
  <si>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</si>
  <si>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</si>
  <si>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</si>
  <si>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</si>
  <si>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</si>
  <si>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</si>
  <si>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</si>
  <si>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</si>
  <si>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</si>
  <si>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</si>
  <si>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</si>
  <si>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</si>
  <si>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</si>
  <si>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</si>
  <si>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</si>
  <si>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</si>
  <si>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</si>
  <si>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</si>
  <si>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</si>
  <si>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</si>
  <si>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</si>
  <si>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</si>
  <si>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</si>
  <si>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</si>
  <si>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</si>
  <si>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</si>
  <si>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</si>
  <si>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</si>
  <si>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</si>
  <si>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</si>
  <si>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</si>
  <si>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</si>
  <si>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</si>
  <si>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</si>
  <si>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</si>
  <si>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</si>
  <si>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</si>
  <si>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</si>
  <si>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</si>
  <si>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</si>
  <si>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</si>
  <si>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</si>
  <si>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</si>
  <si>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</si>
  <si>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</si>
  <si>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</si>
  <si>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</si>
  <si>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</si>
  <si>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</si>
  <si>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</si>
  <si>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</si>
  <si>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</si>
  <si>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</si>
  <si>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</si>
  <si>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</si>
  <si>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</si>
  <si>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</si>
  <si>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</si>
  <si>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</si>
  <si>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</si>
  <si>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</si>
  <si>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</si>
  <si>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</si>
  <si>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</si>
  <si>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</si>
  <si>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</si>
  <si>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</si>
  <si>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</si>
  <si>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</si>
  <si>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</si>
  <si>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</si>
  <si>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</si>
  <si>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</si>
  <si>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</si>
  <si>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</si>
  <si>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</si>
  <si>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</si>
  <si>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</si>
  <si>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</si>
  <si>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</si>
  <si>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</si>
  <si>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</si>
  <si>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</si>
  <si>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</si>
  <si>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</si>
  <si>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</si>
  <si>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</si>
  <si>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</si>
  <si>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</si>
  <si>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</si>
  <si>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</si>
  <si>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</si>
  <si>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</si>
  <si>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</si>
  <si>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</si>
  <si>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</si>
  <si>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</si>
  <si>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</si>
  <si>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</si>
  <si>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</si>
  <si>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</si>
  <si>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</si>
  <si>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</si>
  <si>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</si>
  <si>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</si>
  <si>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</si>
  <si>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</si>
  <si>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</si>
  <si>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</si>
  <si>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</si>
  <si>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</si>
  <si>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</si>
  <si>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</si>
  <si>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</si>
  <si>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</si>
  <si>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</si>
  <si>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</si>
  <si>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</si>
  <si>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</si>
  <si>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</si>
  <si>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</si>
  <si>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</si>
  <si>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</si>
  <si>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</si>
  <si>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</si>
  <si>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</si>
  <si>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</si>
  <si>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</si>
  <si>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</si>
  <si>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</si>
  <si>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</si>
  <si>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</si>
  <si>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</si>
  <si>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</si>
  <si>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</si>
  <si>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</si>
  <si>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</si>
  <si>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</si>
  <si>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</si>
  <si>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東京都日の出町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</si>
  <si>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</si>
  <si>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</si>
  <si>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</si>
  <si>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</si>
  <si>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</si>
  <si>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</si>
  <si>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</si>
  <si>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</si>
  <si>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</si>
  <si>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</si>
  <si>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</si>
  <si>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</si>
  <si>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</si>
  <si>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</si>
  <si>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</si>
  <si>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</si>
  <si>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</si>
  <si>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</si>
  <si>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</si>
  <si>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</si>
  <si>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</si>
  <si>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</si>
  <si>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</si>
  <si>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</si>
  <si>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</si>
  <si>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</si>
  <si>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</si>
  <si>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</si>
  <si>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</si>
  <si>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</si>
  <si>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</si>
  <si>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</si>
  <si>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</si>
  <si>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</si>
  <si>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</si>
  <si>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</si>
  <si>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</si>
  <si>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</si>
  <si>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</si>
  <si>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</si>
  <si>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</si>
  <si>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</si>
  <si>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</si>
  <si>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</si>
  <si>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</si>
  <si>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</si>
  <si>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</si>
  <si>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</si>
  <si>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</si>
  <si>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</si>
  <si>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</si>
  <si>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</si>
  <si>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</si>
  <si>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</si>
  <si>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</si>
  <si>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</si>
  <si>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</si>
  <si>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</si>
  <si>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</si>
  <si>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</si>
  <si>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</si>
  <si>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</si>
  <si>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</si>
  <si>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</si>
  <si>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</si>
  <si>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</si>
  <si>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</si>
  <si>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</si>
  <si>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</si>
  <si>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</si>
  <si>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</si>
  <si>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</si>
  <si>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</si>
  <si>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</si>
  <si>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</si>
  <si>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</si>
  <si>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</si>
  <si>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</si>
  <si>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</si>
  <si>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</si>
  <si>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</si>
  <si>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</si>
  <si>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</si>
  <si>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</si>
  <si>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</si>
  <si>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</si>
  <si>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</si>
  <si>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</si>
  <si>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</si>
  <si>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</si>
  <si>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</si>
  <si>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</si>
  <si>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</si>
  <si>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</si>
  <si>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</si>
  <si>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</si>
  <si>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</si>
  <si>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</si>
  <si>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</si>
  <si>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</si>
  <si>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</si>
  <si>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</si>
  <si>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</si>
  <si>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</si>
  <si>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</si>
  <si>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</si>
  <si>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</si>
  <si>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</si>
  <si>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</si>
  <si>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</si>
  <si>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</si>
  <si>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</si>
  <si>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</si>
  <si>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</si>
  <si>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</si>
  <si>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</si>
  <si>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</si>
  <si>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</si>
  <si>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</si>
  <si>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</si>
  <si>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</si>
  <si>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</si>
  <si>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</si>
  <si>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</si>
  <si>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</si>
  <si>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</si>
  <si>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</si>
  <si>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</si>
  <si>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</si>
  <si>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</si>
  <si>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</si>
  <si>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</si>
  <si>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</si>
  <si>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</si>
  <si>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</si>
  <si>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</si>
  <si>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</si>
  <si>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</si>
  <si>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</si>
  <si>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</si>
  <si>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</si>
  <si>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</si>
  <si>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</si>
  <si>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</si>
  <si>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</si>
  <si>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</si>
  <si>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</si>
  <si>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</si>
  <si>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</si>
  <si>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</si>
  <si>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</si>
  <si>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</si>
  <si>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</si>
  <si>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</si>
  <si>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</si>
  <si>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</si>
  <si>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</si>
  <si>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</si>
  <si>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</si>
  <si>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</si>
  <si>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</si>
  <si>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</si>
  <si>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</si>
  <si>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</si>
  <si>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</si>
  <si>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</si>
  <si>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</si>
  <si>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</si>
  <si>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</si>
  <si>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</si>
  <si>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</si>
  <si>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</si>
  <si>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</si>
  <si>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</si>
  <si>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</si>
  <si>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</si>
  <si>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</si>
  <si>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</si>
  <si>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</si>
  <si>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</si>
  <si>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</si>
  <si>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</si>
  <si>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</si>
  <si>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</si>
  <si>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</si>
  <si>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</si>
  <si>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</si>
  <si>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</si>
  <si>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</si>
  <si>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</si>
  <si>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</si>
  <si>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</si>
  <si>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</si>
  <si>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</si>
  <si>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</si>
  <si>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</si>
  <si>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下水道事業特別会計</t>
  </si>
  <si>
    <t>介護保険特別会計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</si>
  <si>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</si>
  <si>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</si>
  <si>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</si>
  <si>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</si>
  <si>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</si>
  <si>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</si>
  <si>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</si>
  <si>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</si>
  <si>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</si>
  <si>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</si>
  <si>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</si>
  <si>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秋川流域斎場組合</t>
  </si>
  <si>
    <t>西秋川衛生組合</t>
  </si>
  <si>
    <t>阿伎留病院企業団</t>
  </si>
  <si>
    <t>東京市町村総合事務組合(一般会計)</t>
  </si>
  <si>
    <t>東京市町村総合事務組合(交通災害共済特別会計)</t>
  </si>
  <si>
    <t>東京都市町村職員退職手当組合</t>
  </si>
  <si>
    <t>東京都市町村議会議員公務災害補償等組合</t>
  </si>
  <si>
    <t>東京都後期高齢者医療広域連合（一般会計）</t>
  </si>
  <si>
    <t>東京都後期高齢者医療広域連合（医療特別会計）</t>
  </si>
  <si>
    <t>○</t>
    <phoneticPr fontId="2"/>
  </si>
  <si>
    <t>日の出町土地開発公社</t>
  </si>
  <si>
    <t>日の出町サービス総合センター</t>
  </si>
  <si>
    <t>社会資本等整備基金</t>
  </si>
  <si>
    <t>三吉野桜木地区整備基金</t>
  </si>
  <si>
    <t>災害復旧・復興基金</t>
  </si>
  <si>
    <t>森林環境整備基金</t>
  </si>
  <si>
    <t>福祉振興基金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</si>
  <si>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</si>
  <si>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</si>
  <si>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地方債現在高の減、充当可能基金の増により、将来負担比率は減少傾向にある。
また、類似団体と比較しても昨年度に引き続き低い水準にある。
一方で、有形固定資産減価償却率については、類似団体平均を下回っているものの、微増傾向にある。
昨年度同様、小中学校や児童館等は償却率60％を超えており、要因の一つとなっている。</t>
    <rPh sb="125" eb="128">
      <t>ジドウカン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</si>
  <si>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</si>
  <si>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</si>
  <si>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</si>
  <si>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</si>
  <si>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</si>
  <si>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</si>
  <si>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当該年度は、一般会計の地方債償還額等は増加したものの、公営企業会計等における償還額等の減少により、実質公債費比率が微減する結果となった。
公営企業会計等における償還額・地方債残高についてはともに減少傾向にあるが、今後開始するストックマネジメントの実施に伴う借入もあり得ることから、再び上昇に転じることも考えられるため、動向を注視していく必要がある。</t>
    <rPh sb="49" eb="51">
      <t>ジッシツ</t>
    </rPh>
    <rPh sb="51" eb="54">
      <t>コウサイヒ</t>
    </rPh>
    <rPh sb="54" eb="56">
      <t>ヒリツ</t>
    </rPh>
    <rPh sb="57" eb="59">
      <t>ビゲン</t>
    </rPh>
    <rPh sb="61" eb="63">
      <t>ケッカ</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</si>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</sst>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FCF01DD-0815-481E-9784-D4050DAC81F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73475</c:v>
                </c:pt>
                <c:pt idx="1">
                  <c:v>87464</c:v>
                </c:pt>
                <c:pt idx="2">
                  <c:v>96248</c:v>
                </c:pt>
                <c:pt idx="3">
                  <c:v>76413</c:v>
                </c:pt>
                <c:pt idx="4">
                  <c:v>66481</c:v>
                </c:pt>
              </c:numCache>
            </c:numRef>
          </c:val>
          <c:smooth val="0"/>
          <c:extLst>
            <c:ext xmlns:c16="http://schemas.microsoft.com/office/drawing/2014/chart" uri="{C3380CC4-5D6E-409C-BE32-E72D297353CC}">
              <c16:uniqueId val="{00000000-2DE4-4889-A2C3-AADA4BA22B9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32252</c:v>
                </c:pt>
                <c:pt idx="1">
                  <c:v>35357</c:v>
                </c:pt>
                <c:pt idx="2">
                  <c:v>34008</c:v>
                </c:pt>
                <c:pt idx="3">
                  <c:v>39264</c:v>
                </c:pt>
                <c:pt idx="4">
                  <c:v>35773</c:v>
                </c:pt>
              </c:numCache>
            </c:numRef>
          </c:val>
          <c:smooth val="0"/>
          <c:extLst>
            <c:ext xmlns:c16="http://schemas.microsoft.com/office/drawing/2014/chart" uri="{C3380CC4-5D6E-409C-BE32-E72D297353CC}">
              <c16:uniqueId val="{00000001-2DE4-4889-A2C3-AADA4BA22B9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5.5</c:v>
                </c:pt>
                <c:pt idx="1">
                  <c:v>7.14</c:v>
                </c:pt>
                <c:pt idx="2">
                  <c:v>10.7</c:v>
                </c:pt>
                <c:pt idx="3">
                  <c:v>11.46</c:v>
                </c:pt>
                <c:pt idx="4">
                  <c:v>7.54</c:v>
                </c:pt>
              </c:numCache>
            </c:numRef>
          </c:val>
          <c:extLst>
            <c:ext xmlns:c16="http://schemas.microsoft.com/office/drawing/2014/chart" uri="{C3380CC4-5D6E-409C-BE32-E72D297353CC}">
              <c16:uniqueId val="{00000000-C651-401C-B965-26A6CA09761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34.979999999999997</c:v>
                </c:pt>
                <c:pt idx="1">
                  <c:v>42.64</c:v>
                </c:pt>
                <c:pt idx="2">
                  <c:v>46.09</c:v>
                </c:pt>
                <c:pt idx="3">
                  <c:v>54.31</c:v>
                </c:pt>
                <c:pt idx="4">
                  <c:v>64.91</c:v>
                </c:pt>
              </c:numCache>
            </c:numRef>
          </c:val>
          <c:extLst>
            <c:ext xmlns:c16="http://schemas.microsoft.com/office/drawing/2014/chart" uri="{C3380CC4-5D6E-409C-BE32-E72D297353CC}">
              <c16:uniqueId val="{00000001-C651-401C-B965-26A6CA09761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0.57999999999999996</c:v>
                </c:pt>
                <c:pt idx="1">
                  <c:v>8.99</c:v>
                </c:pt>
                <c:pt idx="2">
                  <c:v>9.56</c:v>
                </c:pt>
                <c:pt idx="3">
                  <c:v>11.92</c:v>
                </c:pt>
                <c:pt idx="4">
                  <c:v>4.9800000000000004</c:v>
                </c:pt>
              </c:numCache>
            </c:numRef>
          </c:val>
          <c:smooth val="0"/>
          <c:extLst>
            <c:ext xmlns:c16="http://schemas.microsoft.com/office/drawing/2014/chart" uri="{C3380CC4-5D6E-409C-BE32-E72D297353CC}">
              <c16:uniqueId val="{00000002-C651-401C-B965-26A6CA09761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A94-4892-A896-BAD994F7FE1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A94-4892-A896-BAD994F7FE1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A94-4892-A896-BAD994F7FE1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A94-4892-A896-BAD994F7FE1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A94-4892-A896-BAD994F7FE13}"/>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0.16</c:v>
                </c:pt>
                <c:pt idx="2">
                  <c:v>#N/A</c:v>
                </c:pt>
                <c:pt idx="3">
                  <c:v>0.14000000000000001</c:v>
                </c:pt>
                <c:pt idx="4">
                  <c:v>#N/A</c:v>
                </c:pt>
                <c:pt idx="5">
                  <c:v>0.13</c:v>
                </c:pt>
                <c:pt idx="6">
                  <c:v>#N/A</c:v>
                </c:pt>
                <c:pt idx="7">
                  <c:v>0.12</c:v>
                </c:pt>
                <c:pt idx="8">
                  <c:v>#N/A</c:v>
                </c:pt>
                <c:pt idx="9">
                  <c:v>0.16</c:v>
                </c:pt>
              </c:numCache>
            </c:numRef>
          </c:val>
          <c:extLst>
            <c:ext xmlns:c16="http://schemas.microsoft.com/office/drawing/2014/chart" uri="{C3380CC4-5D6E-409C-BE32-E72D297353CC}">
              <c16:uniqueId val="{00000005-AA94-4892-A896-BAD994F7FE13}"/>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0.75</c:v>
                </c:pt>
                <c:pt idx="2">
                  <c:v>#N/A</c:v>
                </c:pt>
                <c:pt idx="3">
                  <c:v>1.1200000000000001</c:v>
                </c:pt>
                <c:pt idx="4">
                  <c:v>#N/A</c:v>
                </c:pt>
                <c:pt idx="5">
                  <c:v>0.91</c:v>
                </c:pt>
                <c:pt idx="6">
                  <c:v>#N/A</c:v>
                </c:pt>
                <c:pt idx="7">
                  <c:v>2.13</c:v>
                </c:pt>
                <c:pt idx="8">
                  <c:v>#N/A</c:v>
                </c:pt>
                <c:pt idx="9">
                  <c:v>1.54</c:v>
                </c:pt>
              </c:numCache>
            </c:numRef>
          </c:val>
          <c:extLst>
            <c:ext xmlns:c16="http://schemas.microsoft.com/office/drawing/2014/chart" uri="{C3380CC4-5D6E-409C-BE32-E72D297353CC}">
              <c16:uniqueId val="{00000006-AA94-4892-A896-BAD994F7FE13}"/>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2.5499999999999998</c:v>
                </c:pt>
                <c:pt idx="2">
                  <c:v>#N/A</c:v>
                </c:pt>
                <c:pt idx="3">
                  <c:v>1.3</c:v>
                </c:pt>
                <c:pt idx="4">
                  <c:v>#N/A</c:v>
                </c:pt>
                <c:pt idx="5">
                  <c:v>2.16</c:v>
                </c:pt>
                <c:pt idx="6">
                  <c:v>#N/A</c:v>
                </c:pt>
                <c:pt idx="7">
                  <c:v>1.62</c:v>
                </c:pt>
                <c:pt idx="8">
                  <c:v>#N/A</c:v>
                </c:pt>
                <c:pt idx="9">
                  <c:v>1.75</c:v>
                </c:pt>
              </c:numCache>
            </c:numRef>
          </c:val>
          <c:extLst>
            <c:ext xmlns:c16="http://schemas.microsoft.com/office/drawing/2014/chart" uri="{C3380CC4-5D6E-409C-BE32-E72D297353CC}">
              <c16:uniqueId val="{00000007-AA94-4892-A896-BAD994F7FE13}"/>
            </c:ext>
          </c:extLst>
        </c:ser>
        <c:ser>
          <c:idx val="8"/>
          <c:order val="8"/>
          <c:tx>
            <c:strRef>
              <c:f>データシート!$A$35</c:f>
              <c:strCache>
                <c:ptCount val="1"/>
                <c:pt idx="0">
                  <c:v>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0.54</c:v>
                </c:pt>
                <c:pt idx="2">
                  <c:v>#N/A</c:v>
                </c:pt>
                <c:pt idx="3">
                  <c:v>0.86</c:v>
                </c:pt>
                <c:pt idx="4">
                  <c:v>#N/A</c:v>
                </c:pt>
                <c:pt idx="5">
                  <c:v>0.64</c:v>
                </c:pt>
                <c:pt idx="6">
                  <c:v>#N/A</c:v>
                </c:pt>
                <c:pt idx="7">
                  <c:v>0.76</c:v>
                </c:pt>
                <c:pt idx="8">
                  <c:v>#N/A</c:v>
                </c:pt>
                <c:pt idx="9">
                  <c:v>1.83</c:v>
                </c:pt>
              </c:numCache>
            </c:numRef>
          </c:val>
          <c:extLst>
            <c:ext xmlns:c16="http://schemas.microsoft.com/office/drawing/2014/chart" uri="{C3380CC4-5D6E-409C-BE32-E72D297353CC}">
              <c16:uniqueId val="{00000008-AA94-4892-A896-BAD994F7FE1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5.5</c:v>
                </c:pt>
                <c:pt idx="2">
                  <c:v>#N/A</c:v>
                </c:pt>
                <c:pt idx="3">
                  <c:v>7.13</c:v>
                </c:pt>
                <c:pt idx="4">
                  <c:v>#N/A</c:v>
                </c:pt>
                <c:pt idx="5">
                  <c:v>10.7</c:v>
                </c:pt>
                <c:pt idx="6">
                  <c:v>#N/A</c:v>
                </c:pt>
                <c:pt idx="7">
                  <c:v>11.45</c:v>
                </c:pt>
                <c:pt idx="8">
                  <c:v>#N/A</c:v>
                </c:pt>
                <c:pt idx="9">
                  <c:v>7.54</c:v>
                </c:pt>
              </c:numCache>
            </c:numRef>
          </c:val>
          <c:extLst>
            <c:ext xmlns:c16="http://schemas.microsoft.com/office/drawing/2014/chart" uri="{C3380CC4-5D6E-409C-BE32-E72D297353CC}">
              <c16:uniqueId val="{00000009-AA94-4892-A896-BAD994F7FE1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855</c:v>
                </c:pt>
                <c:pt idx="5">
                  <c:v>848</c:v>
                </c:pt>
                <c:pt idx="8">
                  <c:v>844</c:v>
                </c:pt>
                <c:pt idx="11">
                  <c:v>819</c:v>
                </c:pt>
                <c:pt idx="14">
                  <c:v>827</c:v>
                </c:pt>
              </c:numCache>
            </c:numRef>
          </c:val>
          <c:extLst>
            <c:ext xmlns:c16="http://schemas.microsoft.com/office/drawing/2014/chart" uri="{C3380CC4-5D6E-409C-BE32-E72D297353CC}">
              <c16:uniqueId val="{00000000-8F47-4B7D-95D8-91240BEC2FF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F47-4B7D-95D8-91240BEC2FF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F47-4B7D-95D8-91240BEC2FF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138</c:v>
                </c:pt>
                <c:pt idx="3">
                  <c:v>123</c:v>
                </c:pt>
                <c:pt idx="6">
                  <c:v>134</c:v>
                </c:pt>
                <c:pt idx="9">
                  <c:v>128</c:v>
                </c:pt>
                <c:pt idx="12">
                  <c:v>139</c:v>
                </c:pt>
              </c:numCache>
            </c:numRef>
          </c:val>
          <c:extLst>
            <c:ext xmlns:c16="http://schemas.microsoft.com/office/drawing/2014/chart" uri="{C3380CC4-5D6E-409C-BE32-E72D297353CC}">
              <c16:uniqueId val="{00000003-8F47-4B7D-95D8-91240BEC2FF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364</c:v>
                </c:pt>
                <c:pt idx="3">
                  <c:v>322</c:v>
                </c:pt>
                <c:pt idx="6">
                  <c:v>318</c:v>
                </c:pt>
                <c:pt idx="9">
                  <c:v>284</c:v>
                </c:pt>
                <c:pt idx="12">
                  <c:v>245</c:v>
                </c:pt>
              </c:numCache>
            </c:numRef>
          </c:val>
          <c:extLst>
            <c:ext xmlns:c16="http://schemas.microsoft.com/office/drawing/2014/chart" uri="{C3380CC4-5D6E-409C-BE32-E72D297353CC}">
              <c16:uniqueId val="{00000004-8F47-4B7D-95D8-91240BEC2FF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F47-4B7D-95D8-91240BEC2FF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F47-4B7D-95D8-91240BEC2FF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531</c:v>
                </c:pt>
                <c:pt idx="3">
                  <c:v>549</c:v>
                </c:pt>
                <c:pt idx="6">
                  <c:v>561</c:v>
                </c:pt>
                <c:pt idx="9">
                  <c:v>570</c:v>
                </c:pt>
                <c:pt idx="12">
                  <c:v>584</c:v>
                </c:pt>
              </c:numCache>
            </c:numRef>
          </c:val>
          <c:extLst>
            <c:ext xmlns:c16="http://schemas.microsoft.com/office/drawing/2014/chart" uri="{C3380CC4-5D6E-409C-BE32-E72D297353CC}">
              <c16:uniqueId val="{00000007-8F47-4B7D-95D8-91240BEC2FF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178</c:v>
                </c:pt>
                <c:pt idx="2">
                  <c:v>#N/A</c:v>
                </c:pt>
                <c:pt idx="3">
                  <c:v>#N/A</c:v>
                </c:pt>
                <c:pt idx="4">
                  <c:v>146</c:v>
                </c:pt>
                <c:pt idx="5">
                  <c:v>#N/A</c:v>
                </c:pt>
                <c:pt idx="6">
                  <c:v>#N/A</c:v>
                </c:pt>
                <c:pt idx="7">
                  <c:v>169</c:v>
                </c:pt>
                <c:pt idx="8">
                  <c:v>#N/A</c:v>
                </c:pt>
                <c:pt idx="9">
                  <c:v>#N/A</c:v>
                </c:pt>
                <c:pt idx="10">
                  <c:v>163</c:v>
                </c:pt>
                <c:pt idx="11">
                  <c:v>#N/A</c:v>
                </c:pt>
                <c:pt idx="12">
                  <c:v>#N/A</c:v>
                </c:pt>
                <c:pt idx="13">
                  <c:v>141</c:v>
                </c:pt>
                <c:pt idx="14">
                  <c:v>#N/A</c:v>
                </c:pt>
              </c:numCache>
            </c:numRef>
          </c:val>
          <c:smooth val="0"/>
          <c:extLst>
            <c:ext xmlns:c16="http://schemas.microsoft.com/office/drawing/2014/chart" uri="{C3380CC4-5D6E-409C-BE32-E72D297353CC}">
              <c16:uniqueId val="{00000008-8F47-4B7D-95D8-91240BEC2FF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7541</c:v>
                </c:pt>
                <c:pt idx="5">
                  <c:v>7291</c:v>
                </c:pt>
                <c:pt idx="8">
                  <c:v>7063</c:v>
                </c:pt>
                <c:pt idx="11">
                  <c:v>6816</c:v>
                </c:pt>
                <c:pt idx="14">
                  <c:v>6399</c:v>
                </c:pt>
              </c:numCache>
            </c:numRef>
          </c:val>
          <c:extLst>
            <c:ext xmlns:c16="http://schemas.microsoft.com/office/drawing/2014/chart" uri="{C3380CC4-5D6E-409C-BE32-E72D297353CC}">
              <c16:uniqueId val="{00000000-33D8-42F5-B609-C32F012F85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1774</c:v>
                </c:pt>
                <c:pt idx="5">
                  <c:v>1704</c:v>
                </c:pt>
                <c:pt idx="8">
                  <c:v>1619</c:v>
                </c:pt>
                <c:pt idx="11">
                  <c:v>1549</c:v>
                </c:pt>
                <c:pt idx="14">
                  <c:v>1479</c:v>
                </c:pt>
              </c:numCache>
            </c:numRef>
          </c:val>
          <c:extLst>
            <c:ext xmlns:c16="http://schemas.microsoft.com/office/drawing/2014/chart" uri="{C3380CC4-5D6E-409C-BE32-E72D297353CC}">
              <c16:uniqueId val="{00000001-33D8-42F5-B609-C32F012F85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2276</c:v>
                </c:pt>
                <c:pt idx="5">
                  <c:v>2682</c:v>
                </c:pt>
                <c:pt idx="8">
                  <c:v>3054</c:v>
                </c:pt>
                <c:pt idx="11">
                  <c:v>3855</c:v>
                </c:pt>
                <c:pt idx="14">
                  <c:v>4655</c:v>
                </c:pt>
              </c:numCache>
            </c:numRef>
          </c:val>
          <c:extLst>
            <c:ext xmlns:c16="http://schemas.microsoft.com/office/drawing/2014/chart" uri="{C3380CC4-5D6E-409C-BE32-E72D297353CC}">
              <c16:uniqueId val="{00000002-33D8-42F5-B609-C32F012F85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3D8-42F5-B609-C32F012F85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3D8-42F5-B609-C32F012F85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3D8-42F5-B609-C32F012F85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740</c:v>
                </c:pt>
                <c:pt idx="3">
                  <c:v>803</c:v>
                </c:pt>
                <c:pt idx="6">
                  <c:v>825</c:v>
                </c:pt>
                <c:pt idx="9">
                  <c:v>952</c:v>
                </c:pt>
                <c:pt idx="12">
                  <c:v>864</c:v>
                </c:pt>
              </c:numCache>
            </c:numRef>
          </c:val>
          <c:extLst>
            <c:ext xmlns:c16="http://schemas.microsoft.com/office/drawing/2014/chart" uri="{C3380CC4-5D6E-409C-BE32-E72D297353CC}">
              <c16:uniqueId val="{00000006-33D8-42F5-B609-C32F012F85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1788</c:v>
                </c:pt>
                <c:pt idx="3">
                  <c:v>1747</c:v>
                </c:pt>
                <c:pt idx="6">
                  <c:v>1663</c:v>
                </c:pt>
                <c:pt idx="9">
                  <c:v>1622</c:v>
                </c:pt>
                <c:pt idx="12">
                  <c:v>1498</c:v>
                </c:pt>
              </c:numCache>
            </c:numRef>
          </c:val>
          <c:extLst>
            <c:ext xmlns:c16="http://schemas.microsoft.com/office/drawing/2014/chart" uri="{C3380CC4-5D6E-409C-BE32-E72D297353CC}">
              <c16:uniqueId val="{00000007-33D8-42F5-B609-C32F012F85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2825</c:v>
                </c:pt>
                <c:pt idx="3">
                  <c:v>2648</c:v>
                </c:pt>
                <c:pt idx="6">
                  <c:v>2420</c:v>
                </c:pt>
                <c:pt idx="9">
                  <c:v>2192</c:v>
                </c:pt>
                <c:pt idx="12">
                  <c:v>1957</c:v>
                </c:pt>
              </c:numCache>
            </c:numRef>
          </c:val>
          <c:extLst>
            <c:ext xmlns:c16="http://schemas.microsoft.com/office/drawing/2014/chart" uri="{C3380CC4-5D6E-409C-BE32-E72D297353CC}">
              <c16:uniqueId val="{00000008-33D8-42F5-B609-C32F012F85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3D8-42F5-B609-C32F012F85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5879</c:v>
                </c:pt>
                <c:pt idx="3">
                  <c:v>5793</c:v>
                </c:pt>
                <c:pt idx="6">
                  <c:v>5641</c:v>
                </c:pt>
                <c:pt idx="9">
                  <c:v>5647</c:v>
                </c:pt>
                <c:pt idx="12">
                  <c:v>5356</c:v>
                </c:pt>
              </c:numCache>
            </c:numRef>
          </c:val>
          <c:extLst>
            <c:ext xmlns:c16="http://schemas.microsoft.com/office/drawing/2014/chart" uri="{C3380CC4-5D6E-409C-BE32-E72D297353CC}">
              <c16:uniqueId val="{0000000A-33D8-42F5-B609-C32F012F859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3D8-42F5-B609-C32F012F859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2045</c:v>
                </c:pt>
                <c:pt idx="1">
                  <c:v>2542</c:v>
                </c:pt>
                <c:pt idx="2">
                  <c:v>2961</c:v>
                </c:pt>
              </c:numCache>
            </c:numRef>
          </c:val>
          <c:extLst>
            <c:ext xmlns:c16="http://schemas.microsoft.com/office/drawing/2014/chart" uri="{C3380CC4-5D6E-409C-BE32-E72D297353CC}">
              <c16:uniqueId val="{00000000-47A7-4F97-A076-B10083B2898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163</c:v>
                </c:pt>
                <c:pt idx="1">
                  <c:v>257</c:v>
                </c:pt>
                <c:pt idx="2">
                  <c:v>257</c:v>
                </c:pt>
              </c:numCache>
            </c:numRef>
          </c:val>
          <c:extLst>
            <c:ext xmlns:c16="http://schemas.microsoft.com/office/drawing/2014/chart" uri="{C3380CC4-5D6E-409C-BE32-E72D297353CC}">
              <c16:uniqueId val="{00000001-47A7-4F97-A076-B10083B2898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691</c:v>
                </c:pt>
                <c:pt idx="1">
                  <c:v>762</c:v>
                </c:pt>
                <c:pt idx="2">
                  <c:v>1123</c:v>
                </c:pt>
              </c:numCache>
            </c:numRef>
          </c:val>
          <c:extLst>
            <c:ext xmlns:c16="http://schemas.microsoft.com/office/drawing/2014/chart" uri="{C3380CC4-5D6E-409C-BE32-E72D297353CC}">
              <c16:uniqueId val="{00000002-47A7-4F97-A076-B10083B2898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{0BDEF0E1-71BD-4508-97AA-8ECC44741FC5}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E14C-4B71-90CF-92A28A2A1F9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{68C8A852-8ECF-4A84-B3B2-4BC61A687A51}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14C-4B71-90CF-92A28A2A1F9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{08ABBC0F-2AE4-4D66-BEE7-B540AE1E35EC}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14C-4B71-90CF-92A28A2A1F9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{CB98B091-2398-4D79-A9A6-A4AE8066536F}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14C-4B71-90CF-92A28A2A1F9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{C9883B98-8120-4E2C-A835-A13349C21A9D}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14C-4B71-90CF-92A28A2A1F9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{679E45F8-39DE-49D6-8261-66ECFA3B44D6}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E14C-4B71-90CF-92A28A2A1F9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{D33346B4-56A0-4C7B-9091-BFB4AF5CF435}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E14C-4B71-90CF-92A28A2A1F9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{2228E80F-2A66-4518-BED2-D9D098F6AC48}</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E14C-4B71-90CF-92A28A2A1F9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{BD74FA49-9E5E-47D0-9304-2347987B5BBF}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E14C-4B71-90CF-92A28A2A1F9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57.7</c:v>
                </c:pt>
                <c:pt idx="16">
                  <c:v>59</c:v>
                </c:pt>
                <c:pt idx="24">
                  <c:v>59.5</c:v>
                </c:pt>
                <c:pt idx="32">
                  <c:v>60.7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14C-4B71-90CF-92A28A2A1F9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{B736D634-9CDC-415B-ADB7-295AB3748D2F}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E14C-4B71-90CF-92A28A2A1F9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{4F468B94-C1A1-40C0-80C7-DF1BCE424F8D}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14C-4B71-90CF-92A28A2A1F9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{C14B379D-8E7D-4CD2-BBBE-87A63D524EDC}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14C-4B71-90CF-92A28A2A1F9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{789E984D-6BB5-46BB-B3D1-EF818A16BDB2}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14C-4B71-90CF-92A28A2A1F9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{92326532-D5DF-4852-94A7-81B5D66FE67A}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14C-4B71-90CF-92A28A2A1F9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{A6426CB1-B7CE-466C-BB8E-182EBE5BF836}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E14C-4B71-90CF-92A28A2A1F9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{99A4341D-07F8-4D6B-AA1D-5B5381C326A4}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E14C-4B71-90CF-92A28A2A1F9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{EB3EF852-023C-4B24-9550-D853A7A2BE11}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E14C-4B71-90CF-92A28A2A1F9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{8F16BDEF-E510-41EC-B021-873D316DF249}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E14C-4B71-90CF-92A28A2A1F9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60.3</c:v>
                </c:pt>
                <c:pt idx="8">
                  <c:v>60.5</c:v>
                </c:pt>
                <c:pt idx="16">
                  <c:v>61.2</c:v>
                </c:pt>
                <c:pt idx="24">
                  <c:v>63.1</c:v>
                </c:pt>
                <c:pt idx="32">
                  <c:v>63.5</c:v>
                </c:pt>
              </c:numCache>
            </c:numRef>
          </c:xVal>
          <c:yVal>
            <c:numRef>
              <c:f>公会計指標分析・財政指標組合せ分析表!$BP$55:$DC$55</c:f>
              <c:numCache>
                <c:formatCode>#,##0.0;"▲ "#,##0.0</c:formatCode>
                <c:ptCount val="40"/>
                <c:pt idx="0">
                  <c:v>20.5</c:v>
                </c:pt>
                <c:pt idx="8">
                  <c:v>21.4</c:v>
                </c:pt>
                <c:pt idx="16">
                  <c:v>12.8</c:v>
                </c:pt>
                <c:pt idx="24">
                  <c:v>0</c:v>
                </c:pt>
                <c:pt idx="32">
                  <c:v>0</c:v>
                </c:pt>
              </c:numCache>
            </c:numRef>
          </c:yVal>
          <c:smooth val="0"/>
          <c:extLst>
            <c:ext xmlns:c16="http://schemas.microsoft.com/office/drawing/2014/chart" uri="{C3380CC4-5D6E-409C-BE32-E72D297353CC}">
              <c16:uniqueId val="{00000013-E14C-4B71-90CF-92A28A2A1F94}"/>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{798C43E4-80CC-4DEC-99DE-3A37CDB6BF36}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D131-493F-A05A-D43DE8BBBE3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{D41C0C36-A345-42D6-A17E-6C6E905E095F}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131-493F-A05A-D43DE8BBBE3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{982A9FA4-8C9D-4505-8E1F-FD2BAB0D41D9}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131-493F-A05A-D43DE8BBBE3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{FBBD7F3D-C961-42E6-ABFF-CD795E43A7A3}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131-493F-A05A-D43DE8BBBE3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{96A64FEB-3E8C-4D91-BF07-1AFB36E79E39}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131-493F-A05A-D43DE8BBBE35}"/>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{1F534907-BF81-4B56-A695-3B75A3E600EC}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D131-493F-A05A-D43DE8BBBE35}"/>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{E703E60E-6624-40D0-88C5-E85328C972CE}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D131-493F-A05A-D43DE8BBBE35}"/>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{180BA2C5-1DD0-43C7-9EAE-EF50ED0172C6}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D131-493F-A05A-D43DE8BBBE35}"/>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{8330B202-6B50-489A-83C8-3791ED18430C}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D131-493F-A05A-D43DE8BBBE3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5.3</c:v>
                </c:pt>
                <c:pt idx="8">
                  <c:v>4.5</c:v>
                </c:pt>
                <c:pt idx="16">
                  <c:v>4.4000000000000004</c:v>
                </c:pt>
                <c:pt idx="24">
                  <c:v>4.0999999999999996</c:v>
                </c:pt>
                <c:pt idx="32">
                  <c:v>3.9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131-493F-A05A-D43DE8BBBE3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{EA404411-17DD-492A-99C6-5A8E7A14A6FD}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D131-493F-A05A-D43DE8BBBE3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{7B161813-427C-437B-8E22-F63B8180195F}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131-493F-A05A-D43DE8BBBE3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{CCBAA83E-852E-4989-A07F-5EDB377462BB}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131-493F-A05A-D43DE8BBBE3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{E8986990-6B0F-407A-AACF-9B0A6E671639}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131-493F-A05A-D43DE8BBBE3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{D438E143-05D5-497B-8EC9-BC26B53B5D74}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131-493F-A05A-D43DE8BBBE35}"/>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{ABE6391A-C6FE-444F-B6E8-D36F03EDF32E}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D131-493F-A05A-D43DE8BBBE35}"/>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{74604537-7CFA-49AE-A62F-B899CE0021ED}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D131-493F-A05A-D43DE8BBBE35}"/>
                </c:ext>
              </c:extLst>
            </c:dLbl>
            <c:dLbl>
              <c:idx val="24"/>
              <c:layout>
                <c:manualLayout>
                  <c:x val="-4.4905057365901307E-2"/>
                  <c:y val="-6.241664708779395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{887CC7AF-68EE-4D31-94AA-4DBE00BF4D6F}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D131-493F-A05A-D43DE8BBBE35}"/>
                </c:ext>
              </c:extLst>
            </c:dLbl>
            <c:dLbl>
              <c:idx val="32"/>
              <c:layout>
                <c:manualLayout>
                  <c:x val="-1.8235628084249993E-2"/>
                  <c:y val="-6.2416647087793951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{1E444895-A328-4422-8401-BBC30A3DCA8E}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D131-493F-A05A-D43DE8BBBE3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7.7</c:v>
                </c:pt>
                <c:pt idx="16">
                  <c:v>7.3</c:v>
                </c:pt>
                <c:pt idx="24">
                  <c:v>7.2</c:v>
                </c:pt>
                <c:pt idx="32">
                  <c:v>7.2</c:v>
                </c:pt>
              </c:numCache>
            </c:numRef>
          </c:xVal>
          <c:yVal>
            <c:numRef>
              <c:f>公会計指標分析・財政指標組合せ分析表!$BP$77:$DC$77</c:f>
              <c:numCache>
                <c:formatCode>#,##0.0;"▲ "#,##0.0</c:formatCode>
                <c:ptCount val="40"/>
                <c:pt idx="0">
                  <c:v>20.5</c:v>
                </c:pt>
                <c:pt idx="8">
                  <c:v>21.4</c:v>
                </c:pt>
                <c:pt idx="16">
                  <c:v>12.8</c:v>
                </c:pt>
                <c:pt idx="24">
                  <c:v>0</c:v>
                </c:pt>
                <c:pt idx="32">
                  <c:v>0</c:v>
                </c:pt>
              </c:numCache>
            </c:numRef>
          </c:yVal>
          <c:smooth val="0"/>
          <c:extLst>
            <c:ext xmlns:c16="http://schemas.microsoft.com/office/drawing/2014/chart" uri="{C3380CC4-5D6E-409C-BE32-E72D297353CC}">
              <c16:uniqueId val="{00000013-D131-493F-A05A-D43DE8BBBE35}"/>
            </c:ext>
          </c:extLst>
        </c:ser>
        <c:dLbls>
          <c:showLegendKey val="0"/>
          <c:showVal val="1"/>
          <c:showCatName val="0"/>
          <c:showSerName val="0"/>
          <c:showPercent val="0"/>
          <c:showBubbleSize val="0"/>
        </c:dLbls>
        <c:axId val="84219776"/>
        <c:axId val="84234240"/>
      </c:scatterChart>
      <c:valAx>
        <c:axId val="84219776"/>
        <c:scaling>
          <c:orientation val="maxMin"/>
          <c:max val="8"/>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元利償還金の推移を見ると、過去に借り入れた起債の償還が進んだことにより、普通会計及び下水道会計とも、</a:t>
          </a:r>
          <a:r>
            <a:rPr kumimoji="1" lang="ja-JP" altLang="en-US"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25</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年度に償還のピークを過ぎ、その後は減少傾向にあったが、臨時財政対策債の償還額増加を主な理由として</a:t>
          </a:r>
          <a:r>
            <a:rPr kumimoji="1" lang="ja-JP" altLang="en-US"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年度以降、再び増加傾向に転じている。引き続き世代間の負担の公平と今後の財政負担に留意し、財政運営をしていく。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利用なし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比率については、事業債の残高が、普通会計及び下水道会計ともに、ピークを越えており、臨時財政対策債以外の通常事業債については、投資的事業の計画、財源調整に十分配慮し、最小限の地方債活用に留め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債務負担行為は、土地開発公社土地代金であるが、償還計画に則り計画的に償還が進み、</a:t>
          </a:r>
          <a:r>
            <a:rPr kumimoji="1" lang="ja-JP" altLang="en-US"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28</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年度で解消した。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公営企業債等繰入見込額は、下水道特別会計における償還経費等であるが、地方債残高の減少に伴い着実に減少している</a:t>
          </a:r>
          <a:r>
            <a:rPr kumimoji="1" lang="ja-JP" altLang="en-US" sz="1100" b="0" i="0" u="none" strike="noStrike" kern="0" cap="none" spc="0" normalizeH="0" baseline="0" noProof="0">
              <a:ln>
                <a:noFill/>
              </a:ln>
              <a:solidFill>
                <a:prstClr val="black"/>
              </a:solidFill>
              <a:effectLst/>
              <a:uLnTx/>
              <a:uFillTx/>
              <a:latin typeface="+mn-lt"/>
              <a:ea typeface="+mn-ea"/>
              <a:cs typeface="+mn-cs"/>
            </a:rPr>
            <a:t>が、今後ストックマネジメント計画に基づく下水道の整備が開始されると、地方債の借入も増えていくことが予想されるため、それに伴う増加が見込まれる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また、</a:t>
          </a:r>
          <a:r>
            <a:rPr kumimoji="1" lang="ja-JP" altLang="ja-JP" sz="1100" b="0" i="0" u="none" strike="noStrike" kern="0" cap="none" spc="0" normalizeH="0" baseline="0" noProof="0">
              <a:ln>
                <a:noFill/>
              </a:ln>
              <a:solidFill>
                <a:prstClr val="black"/>
              </a:solidFill>
              <a:effectLst/>
              <a:uLnTx/>
              <a:uFillTx/>
              <a:latin typeface="+mn-lt"/>
              <a:ea typeface="+mn-ea"/>
              <a:cs typeface="+mn-cs"/>
            </a:rPr>
            <a:t>近年町では、基金保有額の増加に重点を置き財政運営を行っており、計画的に増加している</a:t>
          </a:r>
          <a:r>
            <a:rPr kumimoji="1" lang="ja-JP" altLang="en-US" sz="1100" b="0" i="0" u="none" strike="noStrike" kern="0" cap="none" spc="0" normalizeH="0" baseline="0" noProof="0">
              <a:ln>
                <a:noFill/>
              </a:ln>
              <a:solidFill>
                <a:prstClr val="black"/>
              </a:solidFill>
              <a:effectLst/>
              <a:uLnTx/>
              <a:uFillTx/>
              <a:latin typeface="+mn-lt"/>
              <a:ea typeface="+mn-ea"/>
              <a:cs typeface="+mn-cs"/>
            </a:rPr>
            <a:t>ため、</a:t>
          </a:r>
          <a:r>
            <a:rPr kumimoji="1" lang="ja-JP" altLang="ja-JP" sz="1100" b="0" i="0" u="none" strike="noStrike" kern="0" cap="none" spc="0" normalizeH="0" baseline="0" noProof="0">
              <a:ln>
                <a:noFill/>
              </a:ln>
              <a:solidFill>
                <a:prstClr val="black"/>
              </a:solidFill>
              <a:effectLst/>
              <a:uLnTx/>
              <a:uFillTx/>
              <a:latin typeface="+mn-lt"/>
              <a:ea typeface="+mn-ea"/>
              <a:cs typeface="+mn-cs"/>
            </a:rPr>
            <a:t>将来負担額の減少及び充当可能基金の増に伴い、平成</a:t>
          </a:r>
          <a:r>
            <a:rPr kumimoji="1" lang="en-US" altLang="ja-JP" sz="1100" b="0" i="0" u="none" strike="noStrike" kern="0" cap="none" spc="0" normalizeH="0" baseline="0" noProof="0">
              <a:ln>
                <a:noFill/>
              </a:ln>
              <a:solidFill>
                <a:prstClr val="black"/>
              </a:solidFill>
              <a:effectLst/>
              <a:uLnTx/>
              <a:uFillTx/>
              <a:latin typeface="+mn-lt"/>
              <a:ea typeface="+mn-ea"/>
              <a:cs typeface="+mn-cs"/>
            </a:rPr>
            <a:t>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年度より将来負担比率はマイナスとなっている。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東京都日の出町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・歳出削減の結果、財政調整基金に約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1,900</a:t>
          </a:r>
          <a:r>
            <a:rPr kumimoji="1" lang="ja-JP" altLang="ja-JP" sz="1100" b="0" i="0" u="none" strike="noStrike" kern="0" cap="none" spc="0" normalizeH="0" baseline="0" noProof="0">
              <a:ln>
                <a:noFill/>
              </a:ln>
              <a:solidFill>
                <a:prstClr val="black"/>
              </a:solidFill>
              <a:effectLst/>
              <a:uLnTx/>
              <a:uFillTx/>
              <a:latin typeface="+mn-lt"/>
              <a:ea typeface="+mn-ea"/>
              <a:cs typeface="+mn-cs"/>
            </a:rPr>
            <a:t>万円積み立てた</a:t>
          </a:r>
          <a:r>
            <a:rPr kumimoji="1" lang="ja-JP" altLang="en-US" sz="1100" b="0" i="0" u="none" strike="noStrike" kern="0" cap="none" spc="0" normalizeH="0" baseline="0" noProof="0">
              <a:ln>
                <a:noFill/>
              </a:ln>
              <a:solidFill>
                <a:prstClr val="black"/>
              </a:solidFill>
              <a:effectLst/>
              <a:uLnTx/>
              <a:uFillTx/>
              <a:latin typeface="+mn-lt"/>
              <a:ea typeface="+mn-ea"/>
              <a:cs typeface="+mn-cs"/>
            </a:rPr>
            <a:t>ほか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baseline="0">
              <a:solidFill>
                <a:schemeClr val="dk1"/>
              </a:solidFill>
              <a:effectLst/>
              <a:latin typeface="+mn-lt"/>
              <a:ea typeface="+mn-ea"/>
              <a:cs typeface="+mn-cs"/>
            </a:rPr>
            <a:t>学校・社会教育施設、公共下水道整備、その他社会資本等の整備に要する資金</a:t>
          </a:r>
          <a:r>
            <a:rPr kumimoji="1" lang="ja-JP" altLang="en-US" sz="1100" b="0" i="0" u="none" strike="noStrike" kern="0" cap="none" spc="0" normalizeH="0" baseline="0" noProof="0">
              <a:ln>
                <a:noFill/>
              </a:ln>
              <a:solidFill>
                <a:prstClr val="black"/>
              </a:solidFill>
              <a:effectLst/>
              <a:uLnTx/>
              <a:uFillTx/>
              <a:latin typeface="+mn-lt"/>
              <a:ea typeface="+mn-ea"/>
              <a:cs typeface="+mn-cs"/>
            </a:rPr>
            <a:t>として約</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5,000</a:t>
          </a:r>
          <a:r>
            <a:rPr kumimoji="1" lang="ja-JP" altLang="en-US" sz="1100" b="0" i="0" u="none" strike="noStrike" kern="0" cap="none" spc="0" normalizeH="0" baseline="0" noProof="0">
              <a:ln>
                <a:noFill/>
              </a:ln>
              <a:solidFill>
                <a:prstClr val="black"/>
              </a:solidFill>
              <a:effectLst/>
              <a:uLnTx/>
              <a:uFillTx/>
              <a:latin typeface="+mn-lt"/>
              <a:ea typeface="+mn-ea"/>
              <a:cs typeface="+mn-cs"/>
            </a:rPr>
            <a:t>万円を社会資本等整備基金に、</a:t>
          </a:r>
          <a:r>
            <a:rPr kumimoji="1" lang="ja-JP" altLang="ja-JP" sz="1100" b="0" i="0" u="none" strike="noStrike" kern="0" cap="none" spc="0" normalizeH="0" baseline="0" noProof="0">
              <a:ln>
                <a:noFill/>
              </a:ln>
              <a:solidFill>
                <a:prstClr val="black"/>
              </a:solidFill>
              <a:effectLst/>
              <a:uLnTx/>
              <a:uFillTx/>
              <a:latin typeface="+mn-lt"/>
              <a:ea typeface="+mn-ea"/>
              <a:cs typeface="+mn-cs"/>
            </a:rPr>
            <a:t>大型商業施設と土地所有者との賃貸借契約終了後の道路整備等のため三吉野桜木地区整備基金に約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500</a:t>
          </a:r>
          <a:r>
            <a:rPr kumimoji="1" lang="ja-JP" altLang="ja-JP" sz="1100" b="0" i="0" u="none" strike="noStrike" kern="0" cap="none" spc="0" normalizeH="0" baseline="0" noProof="0">
              <a:ln>
                <a:noFill/>
              </a:ln>
              <a:solidFill>
                <a:prstClr val="black"/>
              </a:solidFill>
              <a:effectLst/>
              <a:uLnTx/>
              <a:uFillTx/>
              <a:latin typeface="+mn-lt"/>
              <a:ea typeface="+mn-ea"/>
              <a:cs typeface="+mn-cs"/>
            </a:rPr>
            <a:t>万円を積み立てた。また、将来の森林の整備及びその整備の促進に関する施策に要する経費の財源に充てるため森林環境整備基金に約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1,100</a:t>
          </a:r>
          <a:r>
            <a:rPr kumimoji="1" lang="ja-JP" altLang="ja-JP" sz="1100" b="0" i="0" u="none" strike="noStrike" kern="0" cap="none" spc="0" normalizeH="0" baseline="0" noProof="0">
              <a:ln>
                <a:noFill/>
              </a:ln>
              <a:solidFill>
                <a:prstClr val="black"/>
              </a:solidFill>
              <a:effectLst/>
              <a:uLnTx/>
              <a:uFillTx/>
              <a:latin typeface="+mn-lt"/>
              <a:ea typeface="+mn-ea"/>
              <a:cs typeface="+mn-cs"/>
            </a:rPr>
            <a:t>万円を積み立てたことにより、基金全体として</a:t>
          </a:r>
          <a:r>
            <a:rPr kumimoji="1" lang="en-US" altLang="ja-JP" sz="1100" b="0" i="0" u="none" strike="noStrike" kern="0" cap="none" spc="0" normalizeH="0" baseline="0" noProof="0">
              <a:ln>
                <a:noFill/>
              </a:ln>
              <a:solidFill>
                <a:prstClr val="black"/>
              </a:solidFill>
              <a:effectLst/>
              <a:uLnTx/>
              <a:uFillTx/>
              <a:latin typeface="+mn-lt"/>
              <a:ea typeface="+mn-ea"/>
              <a:cs typeface="+mn-cs"/>
            </a:rPr>
            <a:t>7</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8,524</a:t>
          </a:r>
          <a:r>
            <a:rPr kumimoji="1" lang="ja-JP" altLang="ja-JP" sz="11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積立を行った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取崩については、減債基金で約</a:t>
          </a:r>
          <a:r>
            <a:rPr kumimoji="1" lang="en-US" altLang="ja-JP" sz="1100" b="0" i="0" u="none" strike="noStrike" kern="0" cap="none" spc="0" normalizeH="0" baseline="0" noProof="0">
              <a:ln>
                <a:noFill/>
              </a:ln>
              <a:solidFill>
                <a:prstClr val="black"/>
              </a:solidFill>
              <a:effectLst/>
              <a:uLnTx/>
              <a:uFillTx/>
              <a:latin typeface="+mn-lt"/>
              <a:ea typeface="+mn-ea"/>
              <a:cs typeface="+mn-cs"/>
            </a:rPr>
            <a:t>7</a:t>
          </a:r>
          <a:r>
            <a:rPr kumimoji="1" lang="ja-JP" altLang="en-US" sz="1100" b="0" i="0" u="none" strike="noStrike" kern="0" cap="none" spc="0" normalizeH="0" baseline="0" noProof="0">
              <a:ln>
                <a:noFill/>
              </a:ln>
              <a:solidFill>
                <a:prstClr val="black"/>
              </a:solidFill>
              <a:effectLst/>
              <a:uLnTx/>
              <a:uFillTx/>
              <a:latin typeface="+mn-lt"/>
              <a:ea typeface="+mn-ea"/>
              <a:cs typeface="+mn-cs"/>
            </a:rPr>
            <a:t>万円、災害復旧・復興基金で約</a:t>
          </a:r>
          <a:r>
            <a:rPr kumimoji="1" lang="en-US" altLang="ja-JP" sz="1100" b="0" i="0" u="none" strike="noStrike" kern="0" cap="none" spc="0" normalizeH="0" baseline="0" noProof="0">
              <a:ln>
                <a:noFill/>
              </a:ln>
              <a:solidFill>
                <a:prstClr val="black"/>
              </a:solidFill>
              <a:effectLst/>
              <a:uLnTx/>
              <a:uFillTx/>
              <a:latin typeface="+mn-lt"/>
              <a:ea typeface="+mn-ea"/>
              <a:cs typeface="+mn-cs"/>
            </a:rPr>
            <a:t>500</a:t>
          </a:r>
          <a:r>
            <a:rPr kumimoji="1" lang="ja-JP" altLang="en-US" sz="1100" b="0" i="0" u="none" strike="noStrike" kern="0" cap="none" spc="0" normalizeH="0" baseline="0" noProof="0">
              <a:ln>
                <a:noFill/>
              </a:ln>
              <a:solidFill>
                <a:prstClr val="black"/>
              </a:solidFill>
              <a:effectLst/>
              <a:uLnTx/>
              <a:uFillTx/>
              <a:latin typeface="+mn-lt"/>
              <a:ea typeface="+mn-ea"/>
              <a:cs typeface="+mn-cs"/>
            </a:rPr>
            <a:t>万円行ったため、基金残高としては約</a:t>
          </a:r>
          <a:r>
            <a:rPr kumimoji="1" lang="en-US" altLang="ja-JP" sz="1100" b="0" i="0" u="none" strike="noStrike" kern="0" cap="none" spc="0" normalizeH="0" baseline="0" noProof="0">
              <a:ln>
                <a:noFill/>
              </a:ln>
              <a:solidFill>
                <a:prstClr val="black"/>
              </a:solidFill>
              <a:effectLst/>
              <a:uLnTx/>
              <a:uFillTx/>
              <a:latin typeface="+mn-lt"/>
              <a:ea typeface="+mn-ea"/>
              <a:cs typeface="+mn-cs"/>
            </a:rPr>
            <a:t>7</a:t>
          </a:r>
          <a:r>
            <a:rPr kumimoji="1" lang="ja-JP" altLang="en-US"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8,016</a:t>
          </a:r>
          <a:r>
            <a:rPr kumimoji="1" lang="ja-JP" altLang="en-US" sz="1100" b="0" i="0" u="none" strike="noStrike" kern="0" cap="none" spc="0" normalizeH="0" baseline="0" noProof="0">
              <a:ln>
                <a:noFill/>
              </a:ln>
              <a:solidFill>
                <a:prstClr val="black"/>
              </a:solidFill>
              <a:effectLst/>
              <a:uLnTx/>
              <a:uFillTx/>
              <a:latin typeface="+mn-lt"/>
              <a:ea typeface="+mn-ea"/>
              <a:cs typeface="+mn-cs"/>
            </a:rPr>
            <a:t>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・予算規模を踏まえ、基金本来の目的に沿った運用を行っていく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・社会資本等整備基金：学校・社会教育施設、公共下水道整備、その他社会資本等の整備に要する資金に充てる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・三吉野桜木地区整備基金：三吉野桜木地区の大規模商業地区に出店する大型商業施設と土地所有者との賃貸借契約終了後の道路整備等を円滑に行う</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・福祉振興基金：町民が明るく健康で、高齢者や障害者にやさしい町づくり「ひので福祉村」実現のために社会福祉諸施策を安定的に推進・振興させる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・森林環境整備基金：森林の整備及びその整備の促進に関する施策に要する経費の財源に充てる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・災害復旧・復興基金：災害復旧及び復興等に関する施策に要する経費の財源に充てる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・社会資本等整備基金：将来の公共施設更新等に充てることを想定し、約</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5,000</a:t>
          </a:r>
          <a:r>
            <a:rPr kumimoji="1" lang="ja-JP" altLang="en-US" sz="1000" b="0" i="0" u="none" strike="noStrike" kern="0" cap="none" spc="0" normalizeH="0" baseline="0" noProof="0">
              <a:ln>
                <a:noFill/>
              </a:ln>
              <a:solidFill>
                <a:prstClr val="black"/>
              </a:solidFill>
              <a:effectLst/>
              <a:uLnTx/>
              <a:uFillTx/>
              <a:latin typeface="+mn-lt"/>
              <a:ea typeface="+mn-ea"/>
              <a:cs typeface="+mn-cs"/>
            </a:rPr>
            <a:t>万</a:t>
          </a:r>
          <a:r>
            <a:rPr kumimoji="1" lang="ja-JP" altLang="ja-JP" sz="1000" b="0" i="0" u="none" strike="noStrike" kern="0" cap="none" spc="0" normalizeH="0" baseline="0" noProof="0">
              <a:ln>
                <a:noFill/>
              </a:ln>
              <a:solidFill>
                <a:prstClr val="black"/>
              </a:solidFill>
              <a:effectLst/>
              <a:uLnTx/>
              <a:uFillTx/>
              <a:latin typeface="+mn-lt"/>
              <a:ea typeface="+mn-ea"/>
              <a:cs typeface="+mn-cs"/>
            </a:rPr>
            <a:t>円を積み立てたことによる増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・三吉野桜木地区整備基金：</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年間で</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5000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万円を積み立てることを想定し、約</a:t>
          </a:r>
          <a:r>
            <a:rPr kumimoji="1" lang="en-US" altLang="ja-JP" sz="1000" b="0" i="0" u="none" strike="noStrike" kern="0" cap="none" spc="0" normalizeH="0" baseline="0" noProof="0">
              <a:ln>
                <a:noFill/>
              </a:ln>
              <a:solidFill>
                <a:prstClr val="black"/>
              </a:solidFill>
              <a:effectLst/>
              <a:uLnTx/>
              <a:uFillTx/>
              <a:latin typeface="+mn-lt"/>
              <a:ea typeface="+mn-ea"/>
              <a:cs typeface="+mn-cs"/>
            </a:rPr>
            <a:t>500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万円を積み立てたことによる増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・森林環境整備基金：森林環境譲与税譲与額のうち、将来事業に充てることを想定し、約</a:t>
          </a:r>
          <a:r>
            <a:rPr kumimoji="1" lang="en-US" altLang="ja-JP" sz="1000" b="0" i="0" u="none" strike="noStrike" kern="0" cap="none" spc="0" normalizeH="0" baseline="0" noProof="0">
              <a:ln>
                <a:noFill/>
              </a:ln>
              <a:solidFill>
                <a:prstClr val="black"/>
              </a:solidFill>
              <a:effectLst/>
              <a:uLnTx/>
              <a:uFillTx/>
              <a:latin typeface="+mn-lt"/>
              <a:ea typeface="+mn-ea"/>
              <a:cs typeface="+mn-cs"/>
            </a:rPr>
            <a:t>1,100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万円を積み立てたことによる増</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a:t>
          </a:r>
          <a:r>
            <a:rPr kumimoji="1" lang="ja-JP" altLang="en-US" sz="1000" b="0" i="0" u="none" strike="noStrike" kern="0" cap="none" spc="0" normalizeH="0" baseline="0" noProof="0">
              <a:ln>
                <a:noFill/>
              </a:ln>
              <a:solidFill>
                <a:prstClr val="black"/>
              </a:solidFill>
              <a:effectLst/>
              <a:uLnTx/>
              <a:uFillTx/>
              <a:latin typeface="+mn-lt"/>
              <a:ea typeface="+mn-ea"/>
              <a:cs typeface="+mn-cs"/>
            </a:rPr>
            <a:t>福祉振興</a:t>
          </a:r>
          <a:r>
            <a:rPr kumimoji="1" lang="ja-JP" altLang="ja-JP" sz="1000" b="0" i="0" u="none" strike="noStrike" kern="0" cap="none" spc="0" normalizeH="0" baseline="0" noProof="0">
              <a:ln>
                <a:noFill/>
              </a:ln>
              <a:solidFill>
                <a:prstClr val="black"/>
              </a:solidFill>
              <a:effectLst/>
              <a:uLnTx/>
              <a:uFillTx/>
              <a:latin typeface="+mn-lt"/>
              <a:ea typeface="+mn-ea"/>
              <a:cs typeface="+mn-cs"/>
            </a:rPr>
            <a:t>基金：</a:t>
          </a:r>
          <a:r>
            <a:rPr kumimoji="1" lang="ja-JP" altLang="en-US" sz="1000" b="0" i="0" u="none" strike="noStrike" kern="0" cap="none" spc="0" normalizeH="0" baseline="0" noProof="0">
              <a:ln>
                <a:noFill/>
              </a:ln>
              <a:solidFill>
                <a:prstClr val="black"/>
              </a:solidFill>
              <a:effectLst/>
              <a:uLnTx/>
              <a:uFillTx/>
              <a:latin typeface="+mn-lt"/>
              <a:ea typeface="+mn-ea"/>
              <a:cs typeface="+mn-cs"/>
            </a:rPr>
            <a:t>増減なし</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・災害復旧・復興基金：令和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年度実施の災害復旧・復興事業経費に充てるため、約</a:t>
          </a:r>
          <a:r>
            <a:rPr kumimoji="1" lang="en-US" altLang="ja-JP" sz="1000" b="0" i="0" u="none" strike="noStrike" kern="0" cap="none" spc="0" normalizeH="0" baseline="0" noProof="0">
              <a:ln>
                <a:noFill/>
              </a:ln>
              <a:solidFill>
                <a:prstClr val="black"/>
              </a:solidFill>
              <a:effectLst/>
              <a:uLnTx/>
              <a:uFillTx/>
              <a:latin typeface="+mn-lt"/>
              <a:ea typeface="+mn-ea"/>
              <a:cs typeface="+mn-cs"/>
            </a:rPr>
            <a:t>500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万円を取り崩したことによる減</a:t>
          </a:r>
          <a:endParaRPr kumimoji="1" lang="en-US" altLang="ja-JP" sz="10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・社会資本等整備基金：将来の公共施設更新等に備え、歳入歳出予算の状況を勘案し、積み立てていく予定</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・三吉野桜木地区整備基金：</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年間で</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5000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万円を積み立てることを想定し、毎年度</a:t>
          </a:r>
          <a:r>
            <a:rPr kumimoji="1" lang="en-US" altLang="ja-JP" sz="1000" b="0" i="0" u="none" strike="noStrike" kern="0" cap="none" spc="0" normalizeH="0" baseline="0" noProof="0">
              <a:ln>
                <a:noFill/>
              </a:ln>
              <a:solidFill>
                <a:prstClr val="black"/>
              </a:solidFill>
              <a:effectLst/>
              <a:uLnTx/>
              <a:uFillTx/>
              <a:latin typeface="+mn-lt"/>
              <a:ea typeface="+mn-ea"/>
              <a:cs typeface="+mn-cs"/>
            </a:rPr>
            <a:t>500</a:t>
          </a:r>
          <a:r>
            <a:rPr kumimoji="1" lang="ja-JP" altLang="ja-JP" sz="1000" b="0" i="0" u="none" strike="noStrike" kern="0" cap="none" spc="0" normalizeH="0" baseline="0" noProof="0">
              <a:ln>
                <a:noFill/>
              </a:ln>
              <a:solidFill>
                <a:prstClr val="black"/>
              </a:solidFill>
              <a:effectLst/>
              <a:uLnTx/>
              <a:uFillTx/>
              <a:latin typeface="+mn-lt"/>
              <a:ea typeface="+mn-ea"/>
              <a:cs typeface="+mn-cs"/>
            </a:rPr>
            <a:t>万円を積み立てていく予定</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・森林環境整備基金：森林環境譲与税譲与額のうち、将来事業に充てる分を積み立てていく予定</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・災害復旧・復興基金：復旧・復興計画に沿って取崩し、事業に充てていく予定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・前年度からの決算剰余金及び歳出削減の結果、増額となった。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・毎年度効率的な予算執行に努め、引き続き残高の確保に努める。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年度に、普通交付税の追加交付に伴い積み立てた分について、取崩を開始しているので減となった。（令和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年度は利子分のみのため微減）</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・地方債の償還計画を踏まえ、適切に運用していく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AAB1016-31AC-4A4D-9BA1-CDB28389F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316769D-B805-4342-BB8A-7EA93F2FB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C7A4F6B2-AEB6-4FBA-B5AD-B184FA170078}"/>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CE04131-9721-4116-8196-3B8E1BB2D6DC}"/>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EEC3E0C-610F-4B5E-B874-3A6BA0B6342D}"/>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718C690E-806C-48CD-8040-E25475590838}"/>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5005834-5ED5-43B5-81BD-98AE1A8D3AA8}"/>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37BB0A4-AF2D-44F0-BA52-D97F44D502EC}"/>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8FE2EB6-2548-427D-A32C-26DE7A8E404F}"/>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78E6834-F921-4602-96A3-0888D04EDC38}"/>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EE99160A-863C-47C9-A8BE-C501FDCB3E96}"/>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A0956779-0BBB-4743-A87F-6891EF8998B6}"/>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4F8F832-1D27-4587-B397-FAE070DEF5D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3FC35C61-45A6-4AFF-9A3F-421A428D93EE}"/>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7168B66-745B-4C67-B0A8-DC21E798699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0151262-C68C-4581-AD52-1E851096E2C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CED2CB1E-346E-44A2-A81F-E55EB685770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A629023-E19B-4A01-BC26-5F3C1A87014A}"/>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6154FD6-6619-4DEB-A1B9-DBDC1F694B66}"/>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22732B1D-3424-4530-B6DC-E10D2C1DBC7C}"/>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EE4378C-EBEA-4B17-AE13-B6F13B158A72}"/>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99432C7-E307-41E7-88D1-82FFC51CED75}"/>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9CB6074E-B8C4-48AD-AFC4-4FB49844AEE8}"/>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3A66978-AF8A-4199-A4B6-D4A5C550A9B1}"/>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4DA0AFD4-9E2E-4D70-93E5-721F32EAAF7E}"/>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48DE563-C1C7-4DFC-A78B-8571D4DC0D2F}"/>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267FAEEA-FAFE-4FA2-B8AE-E57B3A115825}"/>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9E3C89AE-383D-485E-AAA0-F9B08D43DAE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EBA9A64-0895-4CA9-9765-48102AEDD1F2}"/>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5408B27-4CBC-4971-A47B-DC72577F1792}"/>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A4AFF02-B296-433B-964F-5D213FBA7D8C}"/>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E4A4457F-9B7D-454B-A655-FC934D2F6A7F}"/>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702D860-4D45-43EE-9B0A-7AB64EB9448D}"/>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A4310C1D-2CF0-457D-AC36-EE40A2E64AFB}"/>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5636921D-5733-44EC-9A7D-3AEAB580648A}"/>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C1054C6-8FDC-44AB-B747-CD3A76FDAFE7}"/>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6340D8C-785B-48AF-9358-B30F5CF3F3ED}"/>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096EA03-2819-454C-B7D4-2C5B53FC72EF}"/>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821F664-A215-4381-9BF0-136363549591}"/>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3BC7AAA-1CBF-4F63-9757-ACFE7F2F606F}"/>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8DC6666-F07E-44FD-BC43-87D099685014}"/>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69917CFF-FBBE-4A77-A6AA-642595F8A1B6}"/>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8CEF7D4D-1427-4221-8FCF-D593D884551B}"/>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6C01ADF3-85BA-48B4-8E82-2AE64FBB373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4909C25E-91E3-4ABE-820E-8EEA3B793232}"/>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0204E9E-6105-43AE-8AA4-A86E15D9C2F9}"/>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D0A30800-EE8E-4AF0-9EE0-8E42A2B8D05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BF4ABDB-C844-4C38-941B-4AB19171D9F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EBC0F45-E6CC-41A4-8B19-3126FA1F3C76}"/>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40C8B4CA-9773-4D00-970E-2D8688820447}"/>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994A1F40-0627-4911-A1AB-699F46D5A032}"/>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B4F38E13-416D-4E8A-8DC0-FFD83F6423F8}"/>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521E18D-7918-404A-B5EC-0CDF7E04BA6D}"/>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6F20B565-68A5-4709-8428-EB6DDBE6947C}"/>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9DB39F9B-6B24-45B0-A607-27B17B0F933D}"/>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B235173-95BC-40BC-9B86-36F28276DA2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77E01AA-1359-4674-9A73-8BC7CA40E26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微増傾向となっているが、類似団体平均と比較するとやや低い値となっている。今後も公共施設長期保全計画等に基づいた適切な施設管理を行い、老朽化の進行が加速しないよう努めていく必要があると考え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E89A563-84EE-428C-80A2-9B588BE210EC}"/>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D05017D-AD47-4F72-B1FB-66EC82D108BF}"/>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1D561D0D-EA20-4CDA-A355-4FBB782AB976}"/>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A4714789-D07F-40B4-9510-6FAD1F15CBEB}"/>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B2026BB9-DE1E-495F-9344-9308592D9FA7}"/>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4B4543A2-B23C-4425-9BDD-DD6029233423}"/>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892D5379-F6CE-4010-B243-63122DEBC945}"/>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6BCE686C-7DDE-47FF-8CE8-4471F01BA49B}"/>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5C303AA8-2BE3-449B-BE80-30A77A7D6F6B}"/>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5A66B188-7023-445F-9C1C-BEF87F9A84E9}"/>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2193D166-1DDC-4768-B1EF-2C4500CD9C6C}"/>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4E6C9F6C-41B6-4FCC-8EA2-5A50167448D1}"/>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C6561835-2FA8-4EE4-9320-9B277D055F1F}"/>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4F4FA48E-9837-4E8A-AF05-9DCEEBAF9B93}"/>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3B7EA07D-27A8-45CB-85EF-62AF3C56BCED}"/>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41DCE821-F1A7-4170-BDBD-6212515ADFB6}"/>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148378</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83FBBBB2-32AB-42DD-AA7F-0BB6632F9F1F}"/>
            </a:ext>
          </a:extLst>
        </xdr:cNvPr>
        <xdr:cNvCxnSpPr/>
      </xdr:nvCxnSpPr>
      <xdr:spPr>
        <a:xfrm flipV="1">
          <a:off x="4206240" y="5276638"/>
          <a:ext cx="1270" cy="1318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C4F73560-50CD-4425-85A4-694232030BAF}"/>
            </a:ext>
          </a:extLst>
        </xdr:cNvPr>
        <xdr:cNvSpPr txBox="1"/>
      </xdr:nvSpPr>
      <xdr:spPr>
        <a:xfrm>
          <a:off x="4258945" y="659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4AE9E1E6-09F8-4745-A82D-9725E8F08312}"/>
            </a:ext>
          </a:extLst>
        </xdr:cNvPr>
        <xdr:cNvCxnSpPr/>
      </xdr:nvCxnSpPr>
      <xdr:spPr>
        <a:xfrm>
          <a:off x="4119245" y="659553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95055</xdr:rowOff>
    </xdr:from>
    <xdr:ext cx="405111" cy="259045"/>
    <xdr:sp macro="" textlink="">
      <xdr:nvSpPr>
        <xdr:cNvPr id="78" name="有形固定資産減価償却率最大値テキスト">
          <a:extLst>
            <a:ext uri="{FF2B5EF4-FFF2-40B4-BE49-F238E27FC236}">
              <a16:creationId xmlns:a16="http://schemas.microsoft.com/office/drawing/2014/main" id="{552432AE-D099-44B8-82CE-B62A788A0439}"/>
            </a:ext>
          </a:extLst>
        </xdr:cNvPr>
        <xdr:cNvSpPr txBox="1"/>
      </xdr:nvSpPr>
      <xdr:spPr>
        <a:xfrm>
          <a:off x="4258945" y="5055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148378</xdr:rowOff>
    </xdr:from>
    <xdr:to>
      <xdr:col>23</xdr:col>
      <xdr:colOff>174625</xdr:colOff>
      <xdr:row>26</xdr:row>
      <xdr:rowOff>148378</xdr:rowOff>
    </xdr:to>
    <xdr:cxnSp macro="">
      <xdr:nvCxnSpPr>
        <xdr:cNvPr id="79" name="直線コネクタ 78">
          <a:extLst>
            <a:ext uri="{FF2B5EF4-FFF2-40B4-BE49-F238E27FC236}">
              <a16:creationId xmlns:a16="http://schemas.microsoft.com/office/drawing/2014/main" id="{F679D314-5D17-4352-A259-E4DBE4B9A4E3}"/>
            </a:ext>
          </a:extLst>
        </xdr:cNvPr>
        <xdr:cNvCxnSpPr/>
      </xdr:nvCxnSpPr>
      <xdr:spPr>
        <a:xfrm>
          <a:off x="4119245" y="527663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171044</xdr:rowOff>
    </xdr:from>
    <xdr:ext cx="405111" cy="259045"/>
    <xdr:sp macro="" textlink="">
      <xdr:nvSpPr>
        <xdr:cNvPr id="80" name="有形固定資産減価償却率平均値テキスト">
          <a:extLst>
            <a:ext uri="{FF2B5EF4-FFF2-40B4-BE49-F238E27FC236}">
              <a16:creationId xmlns:a16="http://schemas.microsoft.com/office/drawing/2014/main" id="{1CC7EA70-0216-4C27-A6E2-821C6567CBE0}"/>
            </a:ext>
          </a:extLst>
        </xdr:cNvPr>
        <xdr:cNvSpPr txBox="1"/>
      </xdr:nvSpPr>
      <xdr:spPr>
        <a:xfrm>
          <a:off x="4258945" y="5969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81" name="フローチャート: 判断 80">
          <a:extLst>
            <a:ext uri="{FF2B5EF4-FFF2-40B4-BE49-F238E27FC236}">
              <a16:creationId xmlns:a16="http://schemas.microsoft.com/office/drawing/2014/main" id="{6ED8D858-8F01-44BF-981D-5A481BBF95AE}"/>
            </a:ext>
          </a:extLst>
        </xdr:cNvPr>
        <xdr:cNvSpPr/>
      </xdr:nvSpPr>
      <xdr:spPr>
        <a:xfrm>
          <a:off x="4157345" y="5987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6773</xdr:rowOff>
    </xdr:from>
    <xdr:to>
      <xdr:col>19</xdr:col>
      <xdr:colOff>187325</xdr:colOff>
      <xdr:row>31</xdr:row>
      <xdr:rowOff>108373</xdr:rowOff>
    </xdr:to>
    <xdr:sp macro="" textlink="">
      <xdr:nvSpPr>
        <xdr:cNvPr id="82" name="フローチャート: 判断 81">
          <a:extLst>
            <a:ext uri="{FF2B5EF4-FFF2-40B4-BE49-F238E27FC236}">
              <a16:creationId xmlns:a16="http://schemas.microsoft.com/office/drawing/2014/main" id="{23AFBE5E-80BE-4E96-BF93-2B2BCA5135F6}"/>
            </a:ext>
          </a:extLst>
        </xdr:cNvPr>
        <xdr:cNvSpPr/>
      </xdr:nvSpPr>
      <xdr:spPr>
        <a:xfrm>
          <a:off x="353758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109855</xdr:rowOff>
    </xdr:from>
    <xdr:to>
      <xdr:col>15</xdr:col>
      <xdr:colOff>187325</xdr:colOff>
      <xdr:row>31</xdr:row>
      <xdr:rowOff>40005</xdr:rowOff>
    </xdr:to>
    <xdr:sp macro="" textlink="">
      <xdr:nvSpPr>
        <xdr:cNvPr id="83" name="フローチャート: 判断 82">
          <a:extLst>
            <a:ext uri="{FF2B5EF4-FFF2-40B4-BE49-F238E27FC236}">
              <a16:creationId xmlns:a16="http://schemas.microsoft.com/office/drawing/2014/main" id="{5EC1552B-D678-4E57-9BB8-47234E5057B1}"/>
            </a:ext>
          </a:extLst>
        </xdr:cNvPr>
        <xdr:cNvSpPr/>
      </xdr:nvSpPr>
      <xdr:spPr>
        <a:xfrm>
          <a:off x="286702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84667</xdr:rowOff>
    </xdr:from>
    <xdr:to>
      <xdr:col>11</xdr:col>
      <xdr:colOff>187325</xdr:colOff>
      <xdr:row>31</xdr:row>
      <xdr:rowOff>14817</xdr:rowOff>
    </xdr:to>
    <xdr:sp macro="" textlink="">
      <xdr:nvSpPr>
        <xdr:cNvPr id="84" name="フローチャート: 判断 83">
          <a:extLst>
            <a:ext uri="{FF2B5EF4-FFF2-40B4-BE49-F238E27FC236}">
              <a16:creationId xmlns:a16="http://schemas.microsoft.com/office/drawing/2014/main" id="{E815BD43-295B-42BC-8572-00D402ABB7ED}"/>
            </a:ext>
          </a:extLst>
        </xdr:cNvPr>
        <xdr:cNvSpPr/>
      </xdr:nvSpPr>
      <xdr:spPr>
        <a:xfrm>
          <a:off x="2196465" y="5883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77470</xdr:rowOff>
    </xdr:from>
    <xdr:to>
      <xdr:col>7</xdr:col>
      <xdr:colOff>187325</xdr:colOff>
      <xdr:row>31</xdr:row>
      <xdr:rowOff>7620</xdr:rowOff>
    </xdr:to>
    <xdr:sp macro="" textlink="">
      <xdr:nvSpPr>
        <xdr:cNvPr id="85" name="フローチャート: 判断 84">
          <a:extLst>
            <a:ext uri="{FF2B5EF4-FFF2-40B4-BE49-F238E27FC236}">
              <a16:creationId xmlns:a16="http://schemas.microsoft.com/office/drawing/2014/main" id="{8958F086-602B-46F7-B83B-D168F90D7BA6}"/>
            </a:ext>
          </a:extLst>
        </xdr:cNvPr>
        <xdr:cNvSpPr/>
      </xdr:nvSpPr>
      <xdr:spPr>
        <a:xfrm>
          <a:off x="1525905" y="5876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0013DA5-C198-4DA2-975B-B91C142399D5}"/>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D26E2389-8C10-4604-83C2-E8B3B0B4DE44}"/>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4A0811F-9DE4-4490-83AD-4E8AEE7764B4}"/>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89B00CE-8242-427A-B19F-99A97922D5DE}"/>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F541C970-BB84-4243-85CE-A2D30EF2720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91863</xdr:rowOff>
    </xdr:from>
    <xdr:to>
      <xdr:col>23</xdr:col>
      <xdr:colOff>136525</xdr:colOff>
      <xdr:row>31</xdr:row>
      <xdr:rowOff>22013</xdr:rowOff>
    </xdr:to>
    <xdr:sp macro="" textlink="">
      <xdr:nvSpPr>
        <xdr:cNvPr id="91" name="楕円 90">
          <a:extLst>
            <a:ext uri="{FF2B5EF4-FFF2-40B4-BE49-F238E27FC236}">
              <a16:creationId xmlns:a16="http://schemas.microsoft.com/office/drawing/2014/main" id="{2BFA944E-1082-4163-9DB1-8FC63B5CBA3B}"/>
            </a:ext>
          </a:extLst>
        </xdr:cNvPr>
        <xdr:cNvSpPr/>
      </xdr:nvSpPr>
      <xdr:spPr>
        <a:xfrm>
          <a:off x="4157345" y="5890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114740</xdr:rowOff>
    </xdr:from>
    <xdr:ext cx="405111" cy="259045"/>
    <xdr:sp macro="" textlink="">
      <xdr:nvSpPr>
        <xdr:cNvPr id="92" name="有形固定資産減価償却率該当値テキスト">
          <a:extLst>
            <a:ext uri="{FF2B5EF4-FFF2-40B4-BE49-F238E27FC236}">
              <a16:creationId xmlns:a16="http://schemas.microsoft.com/office/drawing/2014/main" id="{688F2A16-0D56-45E2-9EFD-53EBB1E58D8A}"/>
            </a:ext>
          </a:extLst>
        </xdr:cNvPr>
        <xdr:cNvSpPr txBox="1"/>
      </xdr:nvSpPr>
      <xdr:spPr>
        <a:xfrm>
          <a:off x="4258945" y="574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48683</xdr:rowOff>
    </xdr:from>
    <xdr:to>
      <xdr:col>19</xdr:col>
      <xdr:colOff>187325</xdr:colOff>
      <xdr:row>30</xdr:row>
      <xdr:rowOff>150283</xdr:rowOff>
    </xdr:to>
    <xdr:sp macro="" textlink="">
      <xdr:nvSpPr>
        <xdr:cNvPr id="93" name="楕円 92">
          <a:extLst>
            <a:ext uri="{FF2B5EF4-FFF2-40B4-BE49-F238E27FC236}">
              <a16:creationId xmlns:a16="http://schemas.microsoft.com/office/drawing/2014/main" id="{744F70DD-2C8A-4503-9DB5-1DF62D6DF823}"/>
            </a:ext>
          </a:extLst>
        </xdr:cNvPr>
        <xdr:cNvSpPr/>
      </xdr:nvSpPr>
      <xdr:spPr>
        <a:xfrm>
          <a:off x="3537585" y="58475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99483</xdr:rowOff>
    </xdr:from>
    <xdr:to>
      <xdr:col>23</xdr:col>
      <xdr:colOff>85725</xdr:colOff>
      <xdr:row>30</xdr:row>
      <xdr:rowOff>142663</xdr:rowOff>
    </xdr:to>
    <xdr:cxnSp macro="">
      <xdr:nvCxnSpPr>
        <xdr:cNvPr id="94" name="直線コネクタ 93">
          <a:extLst>
            <a:ext uri="{FF2B5EF4-FFF2-40B4-BE49-F238E27FC236}">
              <a16:creationId xmlns:a16="http://schemas.microsoft.com/office/drawing/2014/main" id="{9466EBF3-61CE-4BB4-9A09-8DBD69FCBBAD}"/>
            </a:ext>
          </a:extLst>
        </xdr:cNvPr>
        <xdr:cNvCxnSpPr/>
      </xdr:nvCxnSpPr>
      <xdr:spPr>
        <a:xfrm>
          <a:off x="3588385" y="5898303"/>
          <a:ext cx="6197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30692</xdr:rowOff>
    </xdr:from>
    <xdr:to>
      <xdr:col>15</xdr:col>
      <xdr:colOff>187325</xdr:colOff>
      <xdr:row>30</xdr:row>
      <xdr:rowOff>132292</xdr:rowOff>
    </xdr:to>
    <xdr:sp macro="" textlink="">
      <xdr:nvSpPr>
        <xdr:cNvPr id="95" name="楕円 94">
          <a:extLst>
            <a:ext uri="{FF2B5EF4-FFF2-40B4-BE49-F238E27FC236}">
              <a16:creationId xmlns:a16="http://schemas.microsoft.com/office/drawing/2014/main" id="{9B75526E-B47B-483A-ACCF-CDDB4CD6517A}"/>
            </a:ext>
          </a:extLst>
        </xdr:cNvPr>
        <xdr:cNvSpPr/>
      </xdr:nvSpPr>
      <xdr:spPr>
        <a:xfrm>
          <a:off x="2867025" y="58295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81492</xdr:rowOff>
    </xdr:from>
    <xdr:to>
      <xdr:col>19</xdr:col>
      <xdr:colOff>136525</xdr:colOff>
      <xdr:row>30</xdr:row>
      <xdr:rowOff>99483</xdr:rowOff>
    </xdr:to>
    <xdr:cxnSp macro="">
      <xdr:nvCxnSpPr>
        <xdr:cNvPr id="96" name="直線コネクタ 95">
          <a:extLst>
            <a:ext uri="{FF2B5EF4-FFF2-40B4-BE49-F238E27FC236}">
              <a16:creationId xmlns:a16="http://schemas.microsoft.com/office/drawing/2014/main" id="{D5C8C091-B53B-4A6D-B774-12DD56B6BB68}"/>
            </a:ext>
          </a:extLst>
        </xdr:cNvPr>
        <xdr:cNvCxnSpPr/>
      </xdr:nvCxnSpPr>
      <xdr:spPr>
        <a:xfrm>
          <a:off x="2917825" y="5880312"/>
          <a:ext cx="67056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155363</xdr:rowOff>
    </xdr:from>
    <xdr:to>
      <xdr:col>11</xdr:col>
      <xdr:colOff>187325</xdr:colOff>
      <xdr:row>30</xdr:row>
      <xdr:rowOff>85513</xdr:rowOff>
    </xdr:to>
    <xdr:sp macro="" textlink="">
      <xdr:nvSpPr>
        <xdr:cNvPr id="97" name="楕円 96">
          <a:extLst>
            <a:ext uri="{FF2B5EF4-FFF2-40B4-BE49-F238E27FC236}">
              <a16:creationId xmlns:a16="http://schemas.microsoft.com/office/drawing/2014/main" id="{E6DA5870-BB6F-4102-A650-C76785ED4503}"/>
            </a:ext>
          </a:extLst>
        </xdr:cNvPr>
        <xdr:cNvSpPr/>
      </xdr:nvSpPr>
      <xdr:spPr>
        <a:xfrm>
          <a:off x="2196465" y="57865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34713</xdr:rowOff>
    </xdr:from>
    <xdr:to>
      <xdr:col>15</xdr:col>
      <xdr:colOff>136525</xdr:colOff>
      <xdr:row>30</xdr:row>
      <xdr:rowOff>81492</xdr:rowOff>
    </xdr:to>
    <xdr:cxnSp macro="">
      <xdr:nvCxnSpPr>
        <xdr:cNvPr id="98" name="直線コネクタ 97">
          <a:extLst>
            <a:ext uri="{FF2B5EF4-FFF2-40B4-BE49-F238E27FC236}">
              <a16:creationId xmlns:a16="http://schemas.microsoft.com/office/drawing/2014/main" id="{DFFC0732-2655-49D5-BB4F-298CFAA45972}"/>
            </a:ext>
          </a:extLst>
        </xdr:cNvPr>
        <xdr:cNvCxnSpPr/>
      </xdr:nvCxnSpPr>
      <xdr:spPr>
        <a:xfrm>
          <a:off x="2247265" y="5833533"/>
          <a:ext cx="67056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155363</xdr:rowOff>
    </xdr:from>
    <xdr:to>
      <xdr:col>7</xdr:col>
      <xdr:colOff>187325</xdr:colOff>
      <xdr:row>30</xdr:row>
      <xdr:rowOff>85513</xdr:rowOff>
    </xdr:to>
    <xdr:sp macro="" textlink="">
      <xdr:nvSpPr>
        <xdr:cNvPr id="99" name="楕円 98">
          <a:extLst>
            <a:ext uri="{FF2B5EF4-FFF2-40B4-BE49-F238E27FC236}">
              <a16:creationId xmlns:a16="http://schemas.microsoft.com/office/drawing/2014/main" id="{8D02C4BE-7164-43E3-BBB7-CF521317D260}"/>
            </a:ext>
          </a:extLst>
        </xdr:cNvPr>
        <xdr:cNvSpPr/>
      </xdr:nvSpPr>
      <xdr:spPr>
        <a:xfrm>
          <a:off x="1525905" y="57865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34713</xdr:rowOff>
    </xdr:from>
    <xdr:to>
      <xdr:col>11</xdr:col>
      <xdr:colOff>136525</xdr:colOff>
      <xdr:row>30</xdr:row>
      <xdr:rowOff>34713</xdr:rowOff>
    </xdr:to>
    <xdr:cxnSp macro="">
      <xdr:nvCxnSpPr>
        <xdr:cNvPr id="100" name="直線コネクタ 99">
          <a:extLst>
            <a:ext uri="{FF2B5EF4-FFF2-40B4-BE49-F238E27FC236}">
              <a16:creationId xmlns:a16="http://schemas.microsoft.com/office/drawing/2014/main" id="{E4065F97-2A6B-4400-BBDE-F4219D847A07}"/>
            </a:ext>
          </a:extLst>
        </xdr:cNvPr>
        <xdr:cNvCxnSpPr/>
      </xdr:nvCxnSpPr>
      <xdr:spPr>
        <a:xfrm>
          <a:off x="1576705" y="5833533"/>
          <a:ext cx="670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99500</xdr:rowOff>
    </xdr:from>
    <xdr:ext cx="405111" cy="259045"/>
    <xdr:sp macro="" textlink="">
      <xdr:nvSpPr>
        <xdr:cNvPr id="101" name="n_1aveValue有形固定資産減価償却率">
          <a:extLst>
            <a:ext uri="{FF2B5EF4-FFF2-40B4-BE49-F238E27FC236}">
              <a16:creationId xmlns:a16="http://schemas.microsoft.com/office/drawing/2014/main" id="{52FECCF9-56E3-470A-B1B7-D50DACD8F6AE}"/>
            </a:ext>
          </a:extLst>
        </xdr:cNvPr>
        <xdr:cNvSpPr txBox="1"/>
      </xdr:nvSpPr>
      <xdr:spPr>
        <a:xfrm>
          <a:off x="3395989" y="6065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31132</xdr:rowOff>
    </xdr:from>
    <xdr:ext cx="405111" cy="259045"/>
    <xdr:sp macro="" textlink="">
      <xdr:nvSpPr>
        <xdr:cNvPr id="102" name="n_2aveValue有形固定資産減価償却率">
          <a:extLst>
            <a:ext uri="{FF2B5EF4-FFF2-40B4-BE49-F238E27FC236}">
              <a16:creationId xmlns:a16="http://schemas.microsoft.com/office/drawing/2014/main" id="{C0926190-B13D-4C7B-8576-409782DA357B}"/>
            </a:ext>
          </a:extLst>
        </xdr:cNvPr>
        <xdr:cNvSpPr txBox="1"/>
      </xdr:nvSpPr>
      <xdr:spPr>
        <a:xfrm>
          <a:off x="2738129"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5944</xdr:rowOff>
    </xdr:from>
    <xdr:ext cx="405111" cy="259045"/>
    <xdr:sp macro="" textlink="">
      <xdr:nvSpPr>
        <xdr:cNvPr id="103" name="n_3aveValue有形固定資産減価償却率">
          <a:extLst>
            <a:ext uri="{FF2B5EF4-FFF2-40B4-BE49-F238E27FC236}">
              <a16:creationId xmlns:a16="http://schemas.microsoft.com/office/drawing/2014/main" id="{D4075497-D08B-485B-AA9B-7F2A587C3DE9}"/>
            </a:ext>
          </a:extLst>
        </xdr:cNvPr>
        <xdr:cNvSpPr txBox="1"/>
      </xdr:nvSpPr>
      <xdr:spPr>
        <a:xfrm>
          <a:off x="2067569" y="5972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170197</xdr:rowOff>
    </xdr:from>
    <xdr:ext cx="405111" cy="259045"/>
    <xdr:sp macro="" textlink="">
      <xdr:nvSpPr>
        <xdr:cNvPr id="104" name="n_4aveValue有形固定資産減価償却率">
          <a:extLst>
            <a:ext uri="{FF2B5EF4-FFF2-40B4-BE49-F238E27FC236}">
              <a16:creationId xmlns:a16="http://schemas.microsoft.com/office/drawing/2014/main" id="{E53E07C9-D3E4-488A-9C44-CBD03CD7E4D1}"/>
            </a:ext>
          </a:extLst>
        </xdr:cNvPr>
        <xdr:cNvSpPr txBox="1"/>
      </xdr:nvSpPr>
      <xdr:spPr>
        <a:xfrm>
          <a:off x="1397009"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166810</xdr:rowOff>
    </xdr:from>
    <xdr:ext cx="405111" cy="259045"/>
    <xdr:sp macro="" textlink="">
      <xdr:nvSpPr>
        <xdr:cNvPr id="105" name="n_1mainValue有形固定資産減価償却率">
          <a:extLst>
            <a:ext uri="{FF2B5EF4-FFF2-40B4-BE49-F238E27FC236}">
              <a16:creationId xmlns:a16="http://schemas.microsoft.com/office/drawing/2014/main" id="{0C9A6AE1-D513-4072-8BEE-3A7CEB629EA8}"/>
            </a:ext>
          </a:extLst>
        </xdr:cNvPr>
        <xdr:cNvSpPr txBox="1"/>
      </xdr:nvSpPr>
      <xdr:spPr>
        <a:xfrm>
          <a:off x="3395989" y="5630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148819</xdr:rowOff>
    </xdr:from>
    <xdr:ext cx="405111" cy="259045"/>
    <xdr:sp macro="" textlink="">
      <xdr:nvSpPr>
        <xdr:cNvPr id="106" name="n_2mainValue有形固定資産減価償却率">
          <a:extLst>
            <a:ext uri="{FF2B5EF4-FFF2-40B4-BE49-F238E27FC236}">
              <a16:creationId xmlns:a16="http://schemas.microsoft.com/office/drawing/2014/main" id="{1A25BCAD-A361-4777-A5F1-7FFB68054F28}"/>
            </a:ext>
          </a:extLst>
        </xdr:cNvPr>
        <xdr:cNvSpPr txBox="1"/>
      </xdr:nvSpPr>
      <xdr:spPr>
        <a:xfrm>
          <a:off x="2738129" y="5612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102040</xdr:rowOff>
    </xdr:from>
    <xdr:ext cx="405111" cy="259045"/>
    <xdr:sp macro="" textlink="">
      <xdr:nvSpPr>
        <xdr:cNvPr id="107" name="n_3mainValue有形固定資産減価償却率">
          <a:extLst>
            <a:ext uri="{FF2B5EF4-FFF2-40B4-BE49-F238E27FC236}">
              <a16:creationId xmlns:a16="http://schemas.microsoft.com/office/drawing/2014/main" id="{58ACF9A6-46E3-4117-A70B-6F0A45B2DC88}"/>
            </a:ext>
          </a:extLst>
        </xdr:cNvPr>
        <xdr:cNvSpPr txBox="1"/>
      </xdr:nvSpPr>
      <xdr:spPr>
        <a:xfrm>
          <a:off x="2067569" y="5565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102040</xdr:rowOff>
    </xdr:from>
    <xdr:ext cx="405111" cy="259045"/>
    <xdr:sp macro="" textlink="">
      <xdr:nvSpPr>
        <xdr:cNvPr id="108" name="n_4mainValue有形固定資産減価償却率">
          <a:extLst>
            <a:ext uri="{FF2B5EF4-FFF2-40B4-BE49-F238E27FC236}">
              <a16:creationId xmlns:a16="http://schemas.microsoft.com/office/drawing/2014/main" id="{EC917A8D-8678-4DBC-8D38-F73006BA5DA4}"/>
            </a:ext>
          </a:extLst>
        </xdr:cNvPr>
        <xdr:cNvSpPr txBox="1"/>
      </xdr:nvSpPr>
      <xdr:spPr>
        <a:xfrm>
          <a:off x="1397009" y="5565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CF69C33D-2585-49CF-8A40-F5ECD736A7F7}"/>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45DD4119-C32D-470E-8872-990AC97443D8}"/>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FE3E1633-7478-4F12-972C-52951E6BDC59}"/>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76E20556-56FE-4226-9BB4-A010E5A36DEA}"/>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3BA6014B-A7DE-47E7-9378-D0AC6A61EE1F}"/>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EB1A3A92-589F-4D78-8B6B-785A373A7EB7}"/>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3708A0B0-4C0F-4072-A9D6-24CDB987D0CC}"/>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BF807723-CD7B-4AD3-B7E6-C9BCE6EFDB0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7051CAC-96CE-4C2F-A585-80C990AB360F}"/>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B0771EC3-5991-4143-9E69-87D72A01FE9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785A8D54-1477-4200-949C-6EB2A208AA2E}"/>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97F6F0EC-DD0E-418F-9ABF-08010A3D862B}"/>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A9F574ED-E3C6-45D4-87DB-C31BF8A3F3CC}"/>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類似団体と比較し低い水準へと推移した。</a:t>
          </a:r>
          <a:br>
            <a:rPr kumimoji="1" lang="en-US" altLang="ja-JP" sz="1100">
              <a:latin typeface="ＭＳ Ｐゴシック" panose="020B0600070205080204" pitchFamily="50" charset="-128"/>
              <a:ea typeface="ＭＳ Ｐゴシック" panose="020B0600070205080204" pitchFamily="50" charset="-128"/>
            </a:rPr>
          </a:br>
          <a:r>
            <a:rPr kumimoji="1" lang="ja-JP" altLang="en-US" sz="1100">
              <a:latin typeface="ＭＳ Ｐゴシック" panose="020B0600070205080204" pitchFamily="50" charset="-128"/>
              <a:ea typeface="ＭＳ Ｐゴシック" panose="020B0600070205080204" pitchFamily="50" charset="-128"/>
            </a:rPr>
            <a:t>特別会計の地方債残高の減、充当可能基金の増により改善となったものの、</a:t>
          </a:r>
          <a:r>
            <a:rPr kumimoji="1" lang="en-US" altLang="ja-JP" sz="1100">
              <a:latin typeface="ＭＳ Ｐゴシック" panose="020B0600070205080204" pitchFamily="50" charset="-128"/>
              <a:ea typeface="ＭＳ Ｐゴシック" panose="020B0600070205080204" pitchFamily="50" charset="-128"/>
            </a:rPr>
            <a:t>R6</a:t>
          </a:r>
          <a:r>
            <a:rPr kumimoji="1" lang="ja-JP" altLang="en-US" sz="1100">
              <a:latin typeface="ＭＳ Ｐゴシック" panose="020B0600070205080204" pitchFamily="50" charset="-128"/>
              <a:ea typeface="ＭＳ Ｐゴシック" panose="020B0600070205080204" pitchFamily="50" charset="-128"/>
            </a:rPr>
            <a:t>年度以降の積み増しは困難であることが見込まれていることから、将来的には上昇に転じる可能性がある。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686D01CC-5454-431A-83C4-618A36F72B44}"/>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60AB87B3-A19C-4C70-A2A5-D9E0CBBF2BB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9D43BC2D-CACE-485E-AFAD-47A575D91DC8}"/>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B2E7FB29-6261-409C-A959-64F0A1A2C41D}"/>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8402E5-0F75-4ADE-A57B-908B53DDD613}"/>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2CFB1A4C-9A3D-4604-8917-2B85F260586C}"/>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8" name="テキスト ボックス 127">
          <a:extLst>
            <a:ext uri="{FF2B5EF4-FFF2-40B4-BE49-F238E27FC236}">
              <a16:creationId xmlns:a16="http://schemas.microsoft.com/office/drawing/2014/main" id="{D25A0B90-90BC-4A78-BDEC-5B76D864D6B8}"/>
            </a:ext>
          </a:extLst>
        </xdr:cNvPr>
        <xdr:cNvSpPr txBox="1"/>
      </xdr:nvSpPr>
      <xdr:spPr>
        <a:xfrm>
          <a:off x="9486041" y="62775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2FB80814-1E80-49F0-BA93-73EED1B5B850}"/>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7C8981F1-1973-4CB4-90C0-17F5E22062C3}"/>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C933F5BF-7C79-4761-AD45-A7D22AFAD711}"/>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1384D97D-62ED-4D13-AFB6-FD403FDB8662}"/>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FD862D66-5840-4CC5-AE17-474A43B654CF}"/>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E3FB78D6-B599-46BE-B917-AC5B233D384B}"/>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4EA2D415-94A7-467E-96FA-78ABFEA3C622}"/>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3441FD32-F169-4499-9CDC-66D16ECE605C}"/>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48F672ED-352C-4589-B2A8-49AC9C78319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B9EAE09-5CE5-46D1-81A0-CE450BD5D39E}"/>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31</xdr:row>
      <xdr:rowOff>147326</xdr:rowOff>
    </xdr:to>
    <xdr:cxnSp macro="">
      <xdr:nvCxnSpPr>
        <xdr:cNvPr id="139" name="直線コネクタ 138">
          <a:extLst>
            <a:ext uri="{FF2B5EF4-FFF2-40B4-BE49-F238E27FC236}">
              <a16:creationId xmlns:a16="http://schemas.microsoft.com/office/drawing/2014/main" id="{EA618E12-66DB-4B01-A013-4FD5243A81DB}"/>
            </a:ext>
          </a:extLst>
        </xdr:cNvPr>
        <xdr:cNvCxnSpPr/>
      </xdr:nvCxnSpPr>
      <xdr:spPr>
        <a:xfrm flipV="1">
          <a:off x="13027660" y="5160463"/>
          <a:ext cx="1269" cy="953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151153</xdr:rowOff>
    </xdr:from>
    <xdr:ext cx="469744" cy="259045"/>
    <xdr:sp macro="" textlink="">
      <xdr:nvSpPr>
        <xdr:cNvPr id="140" name="債務償還比率最小値テキスト">
          <a:extLst>
            <a:ext uri="{FF2B5EF4-FFF2-40B4-BE49-F238E27FC236}">
              <a16:creationId xmlns:a16="http://schemas.microsoft.com/office/drawing/2014/main" id="{25006700-626D-437E-B663-D1BA47C1081C}"/>
            </a:ext>
          </a:extLst>
        </xdr:cNvPr>
        <xdr:cNvSpPr txBox="1"/>
      </xdr:nvSpPr>
      <xdr:spPr>
        <a:xfrm>
          <a:off x="13080365" y="6117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147326</xdr:rowOff>
    </xdr:from>
    <xdr:to>
      <xdr:col>76</xdr:col>
      <xdr:colOff>111125</xdr:colOff>
      <xdr:row>31</xdr:row>
      <xdr:rowOff>147326</xdr:rowOff>
    </xdr:to>
    <xdr:cxnSp macro="">
      <xdr:nvCxnSpPr>
        <xdr:cNvPr id="141" name="直線コネクタ 140">
          <a:extLst>
            <a:ext uri="{FF2B5EF4-FFF2-40B4-BE49-F238E27FC236}">
              <a16:creationId xmlns:a16="http://schemas.microsoft.com/office/drawing/2014/main" id="{944A5916-2DFF-43A6-B087-37933E2BAD8C}"/>
            </a:ext>
          </a:extLst>
        </xdr:cNvPr>
        <xdr:cNvCxnSpPr/>
      </xdr:nvCxnSpPr>
      <xdr:spPr>
        <a:xfrm>
          <a:off x="12963525" y="61137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8C7F359A-0D76-405B-B000-38CFE09562EB}"/>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E6294A2D-4F6A-490C-B461-46C0A9B0BF1F}"/>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59937</xdr:rowOff>
    </xdr:from>
    <xdr:ext cx="469744" cy="259045"/>
    <xdr:sp macro="" textlink="">
      <xdr:nvSpPr>
        <xdr:cNvPr id="144" name="債務償還比率平均値テキスト">
          <a:extLst>
            <a:ext uri="{FF2B5EF4-FFF2-40B4-BE49-F238E27FC236}">
              <a16:creationId xmlns:a16="http://schemas.microsoft.com/office/drawing/2014/main" id="{88B90AAF-A68E-4971-ACD3-F4178B3D8027}"/>
            </a:ext>
          </a:extLst>
        </xdr:cNvPr>
        <xdr:cNvSpPr txBox="1"/>
      </xdr:nvSpPr>
      <xdr:spPr>
        <a:xfrm>
          <a:off x="13080365" y="5523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81510</xdr:rowOff>
    </xdr:from>
    <xdr:to>
      <xdr:col>76</xdr:col>
      <xdr:colOff>73025</xdr:colOff>
      <xdr:row>29</xdr:row>
      <xdr:rowOff>11660</xdr:rowOff>
    </xdr:to>
    <xdr:sp macro="" textlink="">
      <xdr:nvSpPr>
        <xdr:cNvPr id="145" name="フローチャート: 判断 144">
          <a:extLst>
            <a:ext uri="{FF2B5EF4-FFF2-40B4-BE49-F238E27FC236}">
              <a16:creationId xmlns:a16="http://schemas.microsoft.com/office/drawing/2014/main" id="{86700EE3-4AB9-42BD-9048-DE8140C88FC7}"/>
            </a:ext>
          </a:extLst>
        </xdr:cNvPr>
        <xdr:cNvSpPr/>
      </xdr:nvSpPr>
      <xdr:spPr>
        <a:xfrm>
          <a:off x="13001625" y="5545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60537</xdr:rowOff>
    </xdr:from>
    <xdr:to>
      <xdr:col>72</xdr:col>
      <xdr:colOff>123825</xdr:colOff>
      <xdr:row>28</xdr:row>
      <xdr:rowOff>162137</xdr:rowOff>
    </xdr:to>
    <xdr:sp macro="" textlink="">
      <xdr:nvSpPr>
        <xdr:cNvPr id="146" name="フローチャート: 判断 145">
          <a:extLst>
            <a:ext uri="{FF2B5EF4-FFF2-40B4-BE49-F238E27FC236}">
              <a16:creationId xmlns:a16="http://schemas.microsoft.com/office/drawing/2014/main" id="{49360110-8C86-4347-B82F-F1F0E1F1259A}"/>
            </a:ext>
          </a:extLst>
        </xdr:cNvPr>
        <xdr:cNvSpPr/>
      </xdr:nvSpPr>
      <xdr:spPr>
        <a:xfrm>
          <a:off x="12359005" y="5524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40422</xdr:rowOff>
    </xdr:from>
    <xdr:to>
      <xdr:col>68</xdr:col>
      <xdr:colOff>123825</xdr:colOff>
      <xdr:row>29</xdr:row>
      <xdr:rowOff>142022</xdr:rowOff>
    </xdr:to>
    <xdr:sp macro="" textlink="">
      <xdr:nvSpPr>
        <xdr:cNvPr id="147" name="フローチャート: 判断 146">
          <a:extLst>
            <a:ext uri="{FF2B5EF4-FFF2-40B4-BE49-F238E27FC236}">
              <a16:creationId xmlns:a16="http://schemas.microsoft.com/office/drawing/2014/main" id="{ADECF067-640C-452D-8BC1-9D08BF0E8695}"/>
            </a:ext>
          </a:extLst>
        </xdr:cNvPr>
        <xdr:cNvSpPr/>
      </xdr:nvSpPr>
      <xdr:spPr>
        <a:xfrm>
          <a:off x="11688445" y="567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72910</xdr:rowOff>
    </xdr:from>
    <xdr:to>
      <xdr:col>64</xdr:col>
      <xdr:colOff>123825</xdr:colOff>
      <xdr:row>30</xdr:row>
      <xdr:rowOff>3060</xdr:rowOff>
    </xdr:to>
    <xdr:sp macro="" textlink="">
      <xdr:nvSpPr>
        <xdr:cNvPr id="148" name="フローチャート: 判断 147">
          <a:extLst>
            <a:ext uri="{FF2B5EF4-FFF2-40B4-BE49-F238E27FC236}">
              <a16:creationId xmlns:a16="http://schemas.microsoft.com/office/drawing/2014/main" id="{C0F85E9E-7DE1-4261-9951-0089382738B0}"/>
            </a:ext>
          </a:extLst>
        </xdr:cNvPr>
        <xdr:cNvSpPr/>
      </xdr:nvSpPr>
      <xdr:spPr>
        <a:xfrm>
          <a:off x="11017885" y="5704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49161</xdr:rowOff>
    </xdr:from>
    <xdr:to>
      <xdr:col>60</xdr:col>
      <xdr:colOff>123825</xdr:colOff>
      <xdr:row>29</xdr:row>
      <xdr:rowOff>150761</xdr:rowOff>
    </xdr:to>
    <xdr:sp macro="" textlink="">
      <xdr:nvSpPr>
        <xdr:cNvPr id="149" name="フローチャート: 判断 148">
          <a:extLst>
            <a:ext uri="{FF2B5EF4-FFF2-40B4-BE49-F238E27FC236}">
              <a16:creationId xmlns:a16="http://schemas.microsoft.com/office/drawing/2014/main" id="{D3587DC3-5A16-4789-A2ED-0E1FA9287CD2}"/>
            </a:ext>
          </a:extLst>
        </xdr:cNvPr>
        <xdr:cNvSpPr/>
      </xdr:nvSpPr>
      <xdr:spPr>
        <a:xfrm>
          <a:off x="10347325" y="56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99C1BE02-E27D-49FE-9BC6-6652156401C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99FDDD9-C85E-4D55-8E6E-89898D67249B}"/>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EF10FFDA-D268-42FC-A7B7-5BD24AF866E4}"/>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AF0D7C8A-A9F8-4C0A-B156-8E451559B1B4}"/>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71C3DB90-F189-4252-81E0-502EF224500A}"/>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167525</xdr:rowOff>
    </xdr:from>
    <xdr:to>
      <xdr:col>76</xdr:col>
      <xdr:colOff>73025</xdr:colOff>
      <xdr:row>28</xdr:row>
      <xdr:rowOff>97675</xdr:rowOff>
    </xdr:to>
    <xdr:sp macro="" textlink="">
      <xdr:nvSpPr>
        <xdr:cNvPr id="155" name="楕円 154">
          <a:extLst>
            <a:ext uri="{FF2B5EF4-FFF2-40B4-BE49-F238E27FC236}">
              <a16:creationId xmlns:a16="http://schemas.microsoft.com/office/drawing/2014/main" id="{F4A4FA57-C576-4EE3-BA33-B7D042028338}"/>
            </a:ext>
          </a:extLst>
        </xdr:cNvPr>
        <xdr:cNvSpPr/>
      </xdr:nvSpPr>
      <xdr:spPr>
        <a:xfrm>
          <a:off x="13001625" y="54634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18952</xdr:rowOff>
    </xdr:from>
    <xdr:ext cx="469744" cy="259045"/>
    <xdr:sp macro="" textlink="">
      <xdr:nvSpPr>
        <xdr:cNvPr id="156" name="債務償還比率該当値テキスト">
          <a:extLst>
            <a:ext uri="{FF2B5EF4-FFF2-40B4-BE49-F238E27FC236}">
              <a16:creationId xmlns:a16="http://schemas.microsoft.com/office/drawing/2014/main" id="{4E55950D-DC11-4C77-900A-D1477EAC9E51}"/>
            </a:ext>
          </a:extLst>
        </xdr:cNvPr>
        <xdr:cNvSpPr txBox="1"/>
      </xdr:nvSpPr>
      <xdr:spPr>
        <a:xfrm>
          <a:off x="13080365" y="531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125204</xdr:rowOff>
    </xdr:from>
    <xdr:to>
      <xdr:col>72</xdr:col>
      <xdr:colOff>123825</xdr:colOff>
      <xdr:row>29</xdr:row>
      <xdr:rowOff>55354</xdr:rowOff>
    </xdr:to>
    <xdr:sp macro="" textlink="">
      <xdr:nvSpPr>
        <xdr:cNvPr id="157" name="楕円 156">
          <a:extLst>
            <a:ext uri="{FF2B5EF4-FFF2-40B4-BE49-F238E27FC236}">
              <a16:creationId xmlns:a16="http://schemas.microsoft.com/office/drawing/2014/main" id="{819ABE1D-110E-4B76-9A1E-CA0B2B9F681C}"/>
            </a:ext>
          </a:extLst>
        </xdr:cNvPr>
        <xdr:cNvSpPr/>
      </xdr:nvSpPr>
      <xdr:spPr>
        <a:xfrm>
          <a:off x="12359005" y="55887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46875</xdr:rowOff>
    </xdr:from>
    <xdr:to>
      <xdr:col>76</xdr:col>
      <xdr:colOff>22225</xdr:colOff>
      <xdr:row>29</xdr:row>
      <xdr:rowOff>4554</xdr:rowOff>
    </xdr:to>
    <xdr:cxnSp macro="">
      <xdr:nvCxnSpPr>
        <xdr:cNvPr id="158" name="直線コネクタ 157">
          <a:extLst>
            <a:ext uri="{FF2B5EF4-FFF2-40B4-BE49-F238E27FC236}">
              <a16:creationId xmlns:a16="http://schemas.microsoft.com/office/drawing/2014/main" id="{57549FD1-694D-435B-B5D6-BA97F265EE2A}"/>
            </a:ext>
          </a:extLst>
        </xdr:cNvPr>
        <xdr:cNvCxnSpPr/>
      </xdr:nvCxnSpPr>
      <xdr:spPr>
        <a:xfrm flipV="1">
          <a:off x="12409805" y="5510415"/>
          <a:ext cx="619760" cy="12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151904</xdr:rowOff>
    </xdr:from>
    <xdr:to>
      <xdr:col>68</xdr:col>
      <xdr:colOff>123825</xdr:colOff>
      <xdr:row>31</xdr:row>
      <xdr:rowOff>82054</xdr:rowOff>
    </xdr:to>
    <xdr:sp macro="" textlink="">
      <xdr:nvSpPr>
        <xdr:cNvPr id="159" name="楕円 158">
          <a:extLst>
            <a:ext uri="{FF2B5EF4-FFF2-40B4-BE49-F238E27FC236}">
              <a16:creationId xmlns:a16="http://schemas.microsoft.com/office/drawing/2014/main" id="{9F742A4F-35D5-4950-84D9-1C61AFA70AD4}"/>
            </a:ext>
          </a:extLst>
        </xdr:cNvPr>
        <xdr:cNvSpPr/>
      </xdr:nvSpPr>
      <xdr:spPr>
        <a:xfrm>
          <a:off x="11688445" y="59507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4554</xdr:rowOff>
    </xdr:from>
    <xdr:to>
      <xdr:col>72</xdr:col>
      <xdr:colOff>73025</xdr:colOff>
      <xdr:row>31</xdr:row>
      <xdr:rowOff>31254</xdr:rowOff>
    </xdr:to>
    <xdr:cxnSp macro="">
      <xdr:nvCxnSpPr>
        <xdr:cNvPr id="160" name="直線コネクタ 159">
          <a:extLst>
            <a:ext uri="{FF2B5EF4-FFF2-40B4-BE49-F238E27FC236}">
              <a16:creationId xmlns:a16="http://schemas.microsoft.com/office/drawing/2014/main" id="{410BB833-06DE-471C-AC6A-189ED21CA233}"/>
            </a:ext>
          </a:extLst>
        </xdr:cNvPr>
        <xdr:cNvCxnSpPr/>
      </xdr:nvCxnSpPr>
      <xdr:spPr>
        <a:xfrm flipV="1">
          <a:off x="11739245" y="5635734"/>
          <a:ext cx="670560" cy="36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36074</xdr:rowOff>
    </xdr:from>
    <xdr:to>
      <xdr:col>64</xdr:col>
      <xdr:colOff>123825</xdr:colOff>
      <xdr:row>31</xdr:row>
      <xdr:rowOff>137674</xdr:rowOff>
    </xdr:to>
    <xdr:sp macro="" textlink="">
      <xdr:nvSpPr>
        <xdr:cNvPr id="161" name="楕円 160">
          <a:extLst>
            <a:ext uri="{FF2B5EF4-FFF2-40B4-BE49-F238E27FC236}">
              <a16:creationId xmlns:a16="http://schemas.microsoft.com/office/drawing/2014/main" id="{5521837B-A65D-4911-A023-78BCABE26ECE}"/>
            </a:ext>
          </a:extLst>
        </xdr:cNvPr>
        <xdr:cNvSpPr/>
      </xdr:nvSpPr>
      <xdr:spPr>
        <a:xfrm>
          <a:off x="11017885" y="600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31254</xdr:rowOff>
    </xdr:from>
    <xdr:to>
      <xdr:col>68</xdr:col>
      <xdr:colOff>73025</xdr:colOff>
      <xdr:row>31</xdr:row>
      <xdr:rowOff>86874</xdr:rowOff>
    </xdr:to>
    <xdr:cxnSp macro="">
      <xdr:nvCxnSpPr>
        <xdr:cNvPr id="162" name="直線コネクタ 161">
          <a:extLst>
            <a:ext uri="{FF2B5EF4-FFF2-40B4-BE49-F238E27FC236}">
              <a16:creationId xmlns:a16="http://schemas.microsoft.com/office/drawing/2014/main" id="{3C5E52F5-B674-4FD9-B484-AA986334CD07}"/>
            </a:ext>
          </a:extLst>
        </xdr:cNvPr>
        <xdr:cNvCxnSpPr/>
      </xdr:nvCxnSpPr>
      <xdr:spPr>
        <a:xfrm flipV="1">
          <a:off x="11068685" y="5997714"/>
          <a:ext cx="670560" cy="5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139573</xdr:rowOff>
    </xdr:from>
    <xdr:to>
      <xdr:col>60</xdr:col>
      <xdr:colOff>123825</xdr:colOff>
      <xdr:row>34</xdr:row>
      <xdr:rowOff>69723</xdr:rowOff>
    </xdr:to>
    <xdr:sp macro="" textlink="">
      <xdr:nvSpPr>
        <xdr:cNvPr id="163" name="楕円 162">
          <a:extLst>
            <a:ext uri="{FF2B5EF4-FFF2-40B4-BE49-F238E27FC236}">
              <a16:creationId xmlns:a16="http://schemas.microsoft.com/office/drawing/2014/main" id="{3481F3D6-FD87-469F-A028-A84295CC9395}"/>
            </a:ext>
          </a:extLst>
        </xdr:cNvPr>
        <xdr:cNvSpPr/>
      </xdr:nvSpPr>
      <xdr:spPr>
        <a:xfrm>
          <a:off x="10347325" y="64413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86874</xdr:rowOff>
    </xdr:from>
    <xdr:to>
      <xdr:col>64</xdr:col>
      <xdr:colOff>73025</xdr:colOff>
      <xdr:row>34</xdr:row>
      <xdr:rowOff>18923</xdr:rowOff>
    </xdr:to>
    <xdr:cxnSp macro="">
      <xdr:nvCxnSpPr>
        <xdr:cNvPr id="164" name="直線コネクタ 163">
          <a:extLst>
            <a:ext uri="{FF2B5EF4-FFF2-40B4-BE49-F238E27FC236}">
              <a16:creationId xmlns:a16="http://schemas.microsoft.com/office/drawing/2014/main" id="{699F6484-0305-4E73-AD4B-99349EF5FB87}"/>
            </a:ext>
          </a:extLst>
        </xdr:cNvPr>
        <xdr:cNvCxnSpPr/>
      </xdr:nvCxnSpPr>
      <xdr:spPr>
        <a:xfrm flipV="1">
          <a:off x="10398125" y="6053334"/>
          <a:ext cx="670560" cy="43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7214</xdr:rowOff>
    </xdr:from>
    <xdr:ext cx="469744" cy="259045"/>
    <xdr:sp macro="" textlink="">
      <xdr:nvSpPr>
        <xdr:cNvPr id="165" name="n_1aveValue債務償還比率">
          <a:extLst>
            <a:ext uri="{FF2B5EF4-FFF2-40B4-BE49-F238E27FC236}">
              <a16:creationId xmlns:a16="http://schemas.microsoft.com/office/drawing/2014/main" id="{FB7D7266-9CDD-4867-9DA2-AC3C9E69CB09}"/>
            </a:ext>
          </a:extLst>
        </xdr:cNvPr>
        <xdr:cNvSpPr txBox="1"/>
      </xdr:nvSpPr>
      <xdr:spPr>
        <a:xfrm>
          <a:off x="12185092" y="5303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158549</xdr:rowOff>
    </xdr:from>
    <xdr:ext cx="469744" cy="259045"/>
    <xdr:sp macro="" textlink="">
      <xdr:nvSpPr>
        <xdr:cNvPr id="166" name="n_2aveValue債務償還比率">
          <a:extLst>
            <a:ext uri="{FF2B5EF4-FFF2-40B4-BE49-F238E27FC236}">
              <a16:creationId xmlns:a16="http://schemas.microsoft.com/office/drawing/2014/main" id="{20FB1C82-78CF-45D1-B6C1-5DB1CE794E55}"/>
            </a:ext>
          </a:extLst>
        </xdr:cNvPr>
        <xdr:cNvSpPr txBox="1"/>
      </xdr:nvSpPr>
      <xdr:spPr>
        <a:xfrm>
          <a:off x="11527232" y="545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19587</xdr:rowOff>
    </xdr:from>
    <xdr:ext cx="469744" cy="259045"/>
    <xdr:sp macro="" textlink="">
      <xdr:nvSpPr>
        <xdr:cNvPr id="167" name="n_3aveValue債務償還比率">
          <a:extLst>
            <a:ext uri="{FF2B5EF4-FFF2-40B4-BE49-F238E27FC236}">
              <a16:creationId xmlns:a16="http://schemas.microsoft.com/office/drawing/2014/main" id="{46DCBB89-447C-40E5-A138-1013BCEC1638}"/>
            </a:ext>
          </a:extLst>
        </xdr:cNvPr>
        <xdr:cNvSpPr txBox="1"/>
      </xdr:nvSpPr>
      <xdr:spPr>
        <a:xfrm>
          <a:off x="10856672" y="548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167288</xdr:rowOff>
    </xdr:from>
    <xdr:ext cx="469744" cy="259045"/>
    <xdr:sp macro="" textlink="">
      <xdr:nvSpPr>
        <xdr:cNvPr id="168" name="n_4aveValue債務償還比率">
          <a:extLst>
            <a:ext uri="{FF2B5EF4-FFF2-40B4-BE49-F238E27FC236}">
              <a16:creationId xmlns:a16="http://schemas.microsoft.com/office/drawing/2014/main" id="{1656F076-5108-40F8-B3EF-A84A2951B6D4}"/>
            </a:ext>
          </a:extLst>
        </xdr:cNvPr>
        <xdr:cNvSpPr txBox="1"/>
      </xdr:nvSpPr>
      <xdr:spPr>
        <a:xfrm>
          <a:off x="10186112" y="546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46481</xdr:rowOff>
    </xdr:from>
    <xdr:ext cx="469744" cy="259045"/>
    <xdr:sp macro="" textlink="">
      <xdr:nvSpPr>
        <xdr:cNvPr id="169" name="n_1mainValue債務償還比率">
          <a:extLst>
            <a:ext uri="{FF2B5EF4-FFF2-40B4-BE49-F238E27FC236}">
              <a16:creationId xmlns:a16="http://schemas.microsoft.com/office/drawing/2014/main" id="{AF3DCAE5-FC45-4FC7-BA1C-9A4F764D6889}"/>
            </a:ext>
          </a:extLst>
        </xdr:cNvPr>
        <xdr:cNvSpPr txBox="1"/>
      </xdr:nvSpPr>
      <xdr:spPr>
        <a:xfrm>
          <a:off x="12185092" y="567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73181</xdr:rowOff>
    </xdr:from>
    <xdr:ext cx="469744" cy="259045"/>
    <xdr:sp macro="" textlink="">
      <xdr:nvSpPr>
        <xdr:cNvPr id="170" name="n_2mainValue債務償還比率">
          <a:extLst>
            <a:ext uri="{FF2B5EF4-FFF2-40B4-BE49-F238E27FC236}">
              <a16:creationId xmlns:a16="http://schemas.microsoft.com/office/drawing/2014/main" id="{38617102-B16E-4658-AB5F-A9064E3E0EFB}"/>
            </a:ext>
          </a:extLst>
        </xdr:cNvPr>
        <xdr:cNvSpPr txBox="1"/>
      </xdr:nvSpPr>
      <xdr:spPr>
        <a:xfrm>
          <a:off x="11527232" y="603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128801</xdr:rowOff>
    </xdr:from>
    <xdr:ext cx="469744" cy="259045"/>
    <xdr:sp macro="" textlink="">
      <xdr:nvSpPr>
        <xdr:cNvPr id="171" name="n_3mainValue債務償還比率">
          <a:extLst>
            <a:ext uri="{FF2B5EF4-FFF2-40B4-BE49-F238E27FC236}">
              <a16:creationId xmlns:a16="http://schemas.microsoft.com/office/drawing/2014/main" id="{C3B8E0AF-8D74-4E99-B528-55FE9331E0E1}"/>
            </a:ext>
          </a:extLst>
        </xdr:cNvPr>
        <xdr:cNvSpPr txBox="1"/>
      </xdr:nvSpPr>
      <xdr:spPr>
        <a:xfrm>
          <a:off x="10856672" y="609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60850</xdr:rowOff>
    </xdr:from>
    <xdr:ext cx="560923" cy="259045"/>
    <xdr:sp macro="" textlink="">
      <xdr:nvSpPr>
        <xdr:cNvPr id="172" name="n_4mainValue債務償還比率">
          <a:extLst>
            <a:ext uri="{FF2B5EF4-FFF2-40B4-BE49-F238E27FC236}">
              <a16:creationId xmlns:a16="http://schemas.microsoft.com/office/drawing/2014/main" id="{6FCEE242-8B03-4800-A225-8F71D5B9EAA1}"/>
            </a:ext>
          </a:extLst>
        </xdr:cNvPr>
        <xdr:cNvSpPr txBox="1"/>
      </xdr:nvSpPr>
      <xdr:spPr>
        <a:xfrm>
          <a:off x="10155763" y="653023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9ECBB6CA-BB3B-4502-8948-07C6CD59C9F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0D8A26B8-7F4F-4503-B0F0-82B23D769F86}"/>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2F11082E-12FE-45EA-AA04-7F37E46FC397}"/>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659FD5E0-9D58-430C-86B2-B1408292067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0D186F40-752F-4AA2-9B71-B8D9BCDD629A}"/>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F5A9E8B9-4B08-462B-A9D1-61447CAD934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A9D5131-F4EA-4668-9E14-44B648CA2C0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AE9D82E-4D30-4E1F-A7BC-65AC1DB2036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03D5223-AE31-47BD-B95B-98B16FB6428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944F675-1CA3-4325-8DDA-509551ADF9E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24023DB-E040-4042-9BB9-C006E3BE03A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7EF7754-C594-49C8-958B-A5C83C1292E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AF5F27B-00CD-4089-A7D0-83ADCF06384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897541D-EC6A-410F-9B35-8A7BBB22A9D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3416005-1755-49F8-88D0-5841A8C2ABB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8C025A4-410F-4C4D-8228-513E47B5588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6DCFF77-C29E-4423-A76B-E7A7820AED5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0FF1F34-E18B-47BB-BCB1-5AA181B50C1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2173F0B-4A57-457A-A686-F90AFC5373F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207F58D-BD6C-44CB-913E-75A58A2AA649}"/>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12C423-1A9C-4575-A0BA-3E2A9F19D65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CADC877-30AA-40F4-AA91-8131381FFF67}"/>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175426D-9C5D-4038-86C4-532B78084121}"/>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28B2384-1DC9-49F5-9057-FBA2B91D13F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6867EC7-271B-4342-B1B9-852BE5B760FE}"/>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D5BCA02-3008-4554-9494-5A3D73C5855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7885879-5A8C-47DD-A7A1-86E20E101B8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00D21D9-DEC9-4EED-9130-6AED2455CD7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FE28897-1375-45E4-9C21-B1DEF6B2547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7908F00-3FB7-4675-BDA5-860BC744AF14}"/>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1B1DC9E-BCD6-42E9-A774-CE3915C67E6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47A600E-D636-4A67-9FFD-E7551A91F3F3}"/>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A6F45A8-E2EF-41E3-8FBB-F3EC0055228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CC90DF0-F838-42DF-A3DB-F70C73E4DAF6}"/>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288BC22-8C30-4761-B8EB-CC42FA59E34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9E044B3-FF41-4C3B-881B-296EC9F1472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D2F4D9A-D7E9-40FA-B73B-87096F56D02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28C3359-B957-4A61-AF01-4F2ACE8B84A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DE8F8A6-4BFC-4093-BF57-1B12AEC3FE71}"/>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5CFBF08-1698-44F3-B114-B1CC66F759C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CEA4C46-AD1E-49EA-8FA7-E0D234B8D025}"/>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FD2791B-6648-4B72-AE0C-EDCF705AA9C1}"/>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0AFF74B-8705-4405-BCAA-394531C8E35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FE9581E-1488-473E-8750-E74700DF11C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8FEB6AF-E03E-4591-BC56-2273190E577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4325D21-12B6-49D4-9C0F-863CBC8C9C4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0521E92-3EDD-450F-A93D-3D1198949C23}"/>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C916FB7-5607-4B73-855A-CFE3D582559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CD2B63F7-FD9B-4E71-9A22-89001EB7012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F9E0AA5-B318-4C66-A642-2A94500D3175}"/>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ACA56E6-72F8-46AA-8A66-2BE31B40D5D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D12132A-4F6D-4E5F-ACA7-5C36DCA3F9D2}"/>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E645F89-0822-42D2-896B-641825AC392C}"/>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FABCBA0-3A8C-4DE0-B7A7-CC8C429A98CD}"/>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837E93A-CEE3-493D-9FE2-925C373B0009}"/>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3E2CEFF-41DC-472F-AC82-DAB8F2162D83}"/>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5B7C4DA-0E95-4127-8330-E84B39FA9CA9}"/>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6049848-69FD-4479-B8B3-6D6FCBFB9693}"/>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B64B550-458D-434E-B485-388ABD9F4368}"/>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5DF8C96-7C21-42A4-858C-20F4E127FE95}"/>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C3E7354-295F-4625-A229-DC40502E9DF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76200</xdr:rowOff>
    </xdr:from>
    <xdr:to>
      <xdr:col>24</xdr:col>
      <xdr:colOff>62865</xdr:colOff>
      <xdr:row>41</xdr:row>
      <xdr:rowOff>93345</xdr:rowOff>
    </xdr:to>
    <xdr:cxnSp macro="">
      <xdr:nvCxnSpPr>
        <xdr:cNvPr id="57" name="直線コネクタ 56">
          <a:extLst>
            <a:ext uri="{FF2B5EF4-FFF2-40B4-BE49-F238E27FC236}">
              <a16:creationId xmlns:a16="http://schemas.microsoft.com/office/drawing/2014/main" id="{DA0A72E5-5DBC-4F30-B542-10CF66F2BD87}"/>
            </a:ext>
          </a:extLst>
        </xdr:cNvPr>
        <xdr:cNvCxnSpPr/>
      </xdr:nvCxnSpPr>
      <xdr:spPr>
        <a:xfrm flipV="1">
          <a:off x="4086225" y="5608320"/>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97172</xdr:rowOff>
    </xdr:from>
    <xdr:ext cx="405111" cy="259045"/>
    <xdr:sp macro="" textlink="">
      <xdr:nvSpPr>
        <xdr:cNvPr id="58" name="【道路】&#10;有形固定資産減価償却率最小値テキスト">
          <a:extLst>
            <a:ext uri="{FF2B5EF4-FFF2-40B4-BE49-F238E27FC236}">
              <a16:creationId xmlns:a16="http://schemas.microsoft.com/office/drawing/2014/main" id="{61467DC7-4304-49ED-9CF6-5BF311F8FA81}"/>
            </a:ext>
          </a:extLst>
        </xdr:cNvPr>
        <xdr:cNvSpPr txBox="1"/>
      </xdr:nvSpPr>
      <xdr:spPr>
        <a:xfrm>
          <a:off x="4124960" y="697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93345</xdr:rowOff>
    </xdr:from>
    <xdr:to>
      <xdr:col>24</xdr:col>
      <xdr:colOff>152400</xdr:colOff>
      <xdr:row>41</xdr:row>
      <xdr:rowOff>93345</xdr:rowOff>
    </xdr:to>
    <xdr:cxnSp macro="">
      <xdr:nvCxnSpPr>
        <xdr:cNvPr id="59" name="直線コネクタ 58">
          <a:extLst>
            <a:ext uri="{FF2B5EF4-FFF2-40B4-BE49-F238E27FC236}">
              <a16:creationId xmlns:a16="http://schemas.microsoft.com/office/drawing/2014/main" id="{2F85739B-5C46-4C42-BBDE-125F2B51B48D}"/>
            </a:ext>
          </a:extLst>
        </xdr:cNvPr>
        <xdr:cNvCxnSpPr/>
      </xdr:nvCxnSpPr>
      <xdr:spPr>
        <a:xfrm>
          <a:off x="4020820" y="696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22877</xdr:rowOff>
    </xdr:from>
    <xdr:ext cx="405111" cy="259045"/>
    <xdr:sp macro="" textlink="">
      <xdr:nvSpPr>
        <xdr:cNvPr id="60" name="【道路】&#10;有形固定資産減価償却率最大値テキスト">
          <a:extLst>
            <a:ext uri="{FF2B5EF4-FFF2-40B4-BE49-F238E27FC236}">
              <a16:creationId xmlns:a16="http://schemas.microsoft.com/office/drawing/2014/main" id="{9B6E1CAB-210C-4B78-8183-93F9321BC120}"/>
            </a:ext>
          </a:extLst>
        </xdr:cNvPr>
        <xdr:cNvSpPr txBox="1"/>
      </xdr:nvSpPr>
      <xdr:spPr>
        <a:xfrm>
          <a:off x="4124960" y="538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76200</xdr:rowOff>
    </xdr:from>
    <xdr:to>
      <xdr:col>24</xdr:col>
      <xdr:colOff>152400</xdr:colOff>
      <xdr:row>33</xdr:row>
      <xdr:rowOff>76200</xdr:rowOff>
    </xdr:to>
    <xdr:cxnSp macro="">
      <xdr:nvCxnSpPr>
        <xdr:cNvPr id="61" name="直線コネクタ 60">
          <a:extLst>
            <a:ext uri="{FF2B5EF4-FFF2-40B4-BE49-F238E27FC236}">
              <a16:creationId xmlns:a16="http://schemas.microsoft.com/office/drawing/2014/main" id="{D6438127-B378-4FFA-8E72-B83046A94161}"/>
            </a:ext>
          </a:extLst>
        </xdr:cNvPr>
        <xdr:cNvCxnSpPr/>
      </xdr:nvCxnSpPr>
      <xdr:spPr>
        <a:xfrm>
          <a:off x="4020820" y="5608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a:extLst>
            <a:ext uri="{FF2B5EF4-FFF2-40B4-BE49-F238E27FC236}">
              <a16:creationId xmlns:a16="http://schemas.microsoft.com/office/drawing/2014/main" id="{D40F11EE-2068-4ADD-B1DB-F917AEA29D62}"/>
            </a:ext>
          </a:extLst>
        </xdr:cNvPr>
        <xdr:cNvSpPr txBox="1"/>
      </xdr:nvSpPr>
      <xdr:spPr>
        <a:xfrm>
          <a:off x="4124960" y="6376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9CF5CE09-7E78-4928-B455-1553C5E514F4}"/>
            </a:ext>
          </a:extLst>
        </xdr:cNvPr>
        <xdr:cNvSpPr/>
      </xdr:nvSpPr>
      <xdr:spPr>
        <a:xfrm>
          <a:off x="403606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31115</xdr:rowOff>
    </xdr:from>
    <xdr:to>
      <xdr:col>20</xdr:col>
      <xdr:colOff>38100</xdr:colOff>
      <xdr:row>38</xdr:row>
      <xdr:rowOff>132715</xdr:rowOff>
    </xdr:to>
    <xdr:sp macro="" textlink="">
      <xdr:nvSpPr>
        <xdr:cNvPr id="64" name="フローチャート: 判断 63">
          <a:extLst>
            <a:ext uri="{FF2B5EF4-FFF2-40B4-BE49-F238E27FC236}">
              <a16:creationId xmlns:a16="http://schemas.microsoft.com/office/drawing/2014/main" id="{040CE2EC-F680-4941-8191-AED2B2B81F37}"/>
            </a:ext>
          </a:extLst>
        </xdr:cNvPr>
        <xdr:cNvSpPr/>
      </xdr:nvSpPr>
      <xdr:spPr>
        <a:xfrm>
          <a:off x="3312160" y="64014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143510</xdr:rowOff>
    </xdr:from>
    <xdr:to>
      <xdr:col>15</xdr:col>
      <xdr:colOff>101600</xdr:colOff>
      <xdr:row>38</xdr:row>
      <xdr:rowOff>73660</xdr:rowOff>
    </xdr:to>
    <xdr:sp macro="" textlink="">
      <xdr:nvSpPr>
        <xdr:cNvPr id="65" name="フローチャート: 判断 64">
          <a:extLst>
            <a:ext uri="{FF2B5EF4-FFF2-40B4-BE49-F238E27FC236}">
              <a16:creationId xmlns:a16="http://schemas.microsoft.com/office/drawing/2014/main" id="{F3BB95C8-569F-4CAB-93F8-B2E6AAD07575}"/>
            </a:ext>
          </a:extLst>
        </xdr:cNvPr>
        <xdr:cNvSpPr/>
      </xdr:nvSpPr>
      <xdr:spPr>
        <a:xfrm>
          <a:off x="2514600" y="6346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124460</xdr:rowOff>
    </xdr:from>
    <xdr:to>
      <xdr:col>10</xdr:col>
      <xdr:colOff>165100</xdr:colOff>
      <xdr:row>38</xdr:row>
      <xdr:rowOff>54610</xdr:rowOff>
    </xdr:to>
    <xdr:sp macro="" textlink="">
      <xdr:nvSpPr>
        <xdr:cNvPr id="66" name="フローチャート: 判断 65">
          <a:extLst>
            <a:ext uri="{FF2B5EF4-FFF2-40B4-BE49-F238E27FC236}">
              <a16:creationId xmlns:a16="http://schemas.microsoft.com/office/drawing/2014/main" id="{96AA112A-16A2-451A-BE2B-67B1C069F1DB}"/>
            </a:ext>
          </a:extLst>
        </xdr:cNvPr>
        <xdr:cNvSpPr/>
      </xdr:nvSpPr>
      <xdr:spPr>
        <a:xfrm>
          <a:off x="1739900" y="6327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107315</xdr:rowOff>
    </xdr:from>
    <xdr:to>
      <xdr:col>6</xdr:col>
      <xdr:colOff>38100</xdr:colOff>
      <xdr:row>38</xdr:row>
      <xdr:rowOff>37465</xdr:rowOff>
    </xdr:to>
    <xdr:sp macro="" textlink="">
      <xdr:nvSpPr>
        <xdr:cNvPr id="67" name="フローチャート: 判断 66">
          <a:extLst>
            <a:ext uri="{FF2B5EF4-FFF2-40B4-BE49-F238E27FC236}">
              <a16:creationId xmlns:a16="http://schemas.microsoft.com/office/drawing/2014/main" id="{097EACAE-7338-4278-934A-74D89FCCFC01}"/>
            </a:ext>
          </a:extLst>
        </xdr:cNvPr>
        <xdr:cNvSpPr/>
      </xdr:nvSpPr>
      <xdr:spPr>
        <a:xfrm>
          <a:off x="965200" y="63099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E0815B1-9D48-49BB-BD4E-C065D12CBA8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0174ADD-7AF2-4101-887A-39B94230D578}"/>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138C7FB-B26E-491C-B093-FA71A0027F8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D775397-5462-4CC2-BA2D-3221126F4C2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A095654-F8B4-45BC-862B-B4614346BC76}"/>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19685</xdr:rowOff>
    </xdr:from>
    <xdr:to>
      <xdr:col>24</xdr:col>
      <xdr:colOff>114300</xdr:colOff>
      <xdr:row>36</xdr:row>
      <xdr:rowOff>121285</xdr:rowOff>
    </xdr:to>
    <xdr:sp macro="" textlink="">
      <xdr:nvSpPr>
        <xdr:cNvPr id="73" name="楕円 72">
          <a:extLst>
            <a:ext uri="{FF2B5EF4-FFF2-40B4-BE49-F238E27FC236}">
              <a16:creationId xmlns:a16="http://schemas.microsoft.com/office/drawing/2014/main" id="{92231E83-B410-4B48-8F53-8A3AC371F510}"/>
            </a:ext>
          </a:extLst>
        </xdr:cNvPr>
        <xdr:cNvSpPr/>
      </xdr:nvSpPr>
      <xdr:spPr>
        <a:xfrm>
          <a:off x="4036060" y="60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42562</xdr:rowOff>
    </xdr:from>
    <xdr:ext cx="405111" cy="259045"/>
    <xdr:sp macro="" textlink="">
      <xdr:nvSpPr>
        <xdr:cNvPr id="74" name="【道路】&#10;有形固定資産減価償却率該当値テキスト">
          <a:extLst>
            <a:ext uri="{FF2B5EF4-FFF2-40B4-BE49-F238E27FC236}">
              <a16:creationId xmlns:a16="http://schemas.microsoft.com/office/drawing/2014/main" id="{C7FA3A6C-D180-4280-AE67-1F5483A9A987}"/>
            </a:ext>
          </a:extLst>
        </xdr:cNvPr>
        <xdr:cNvSpPr txBox="1"/>
      </xdr:nvSpPr>
      <xdr:spPr>
        <a:xfrm>
          <a:off x="4124960" y="590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162560</xdr:rowOff>
    </xdr:from>
    <xdr:to>
      <xdr:col>20</xdr:col>
      <xdr:colOff>38100</xdr:colOff>
      <xdr:row>36</xdr:row>
      <xdr:rowOff>92710</xdr:rowOff>
    </xdr:to>
    <xdr:sp macro="" textlink="">
      <xdr:nvSpPr>
        <xdr:cNvPr id="75" name="楕円 74">
          <a:extLst>
            <a:ext uri="{FF2B5EF4-FFF2-40B4-BE49-F238E27FC236}">
              <a16:creationId xmlns:a16="http://schemas.microsoft.com/office/drawing/2014/main" id="{FEBE6161-E589-40F4-99E9-7F642F45AB6B}"/>
            </a:ext>
          </a:extLst>
        </xdr:cNvPr>
        <xdr:cNvSpPr/>
      </xdr:nvSpPr>
      <xdr:spPr>
        <a:xfrm>
          <a:off x="3312160" y="6029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41910</xdr:rowOff>
    </xdr:from>
    <xdr:to>
      <xdr:col>24</xdr:col>
      <xdr:colOff>63500</xdr:colOff>
      <xdr:row>36</xdr:row>
      <xdr:rowOff>70485</xdr:rowOff>
    </xdr:to>
    <xdr:cxnSp macro="">
      <xdr:nvCxnSpPr>
        <xdr:cNvPr id="76" name="直線コネクタ 75">
          <a:extLst>
            <a:ext uri="{FF2B5EF4-FFF2-40B4-BE49-F238E27FC236}">
              <a16:creationId xmlns:a16="http://schemas.microsoft.com/office/drawing/2014/main" id="{F0FE2760-E64E-4D11-88F6-A261E8284517}"/>
            </a:ext>
          </a:extLst>
        </xdr:cNvPr>
        <xdr:cNvCxnSpPr/>
      </xdr:nvCxnSpPr>
      <xdr:spPr>
        <a:xfrm>
          <a:off x="3355340" y="6076950"/>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132080</xdr:rowOff>
    </xdr:from>
    <xdr:to>
      <xdr:col>15</xdr:col>
      <xdr:colOff>101600</xdr:colOff>
      <xdr:row>36</xdr:row>
      <xdr:rowOff>62230</xdr:rowOff>
    </xdr:to>
    <xdr:sp macro="" textlink="">
      <xdr:nvSpPr>
        <xdr:cNvPr id="77" name="楕円 76">
          <a:extLst>
            <a:ext uri="{FF2B5EF4-FFF2-40B4-BE49-F238E27FC236}">
              <a16:creationId xmlns:a16="http://schemas.microsoft.com/office/drawing/2014/main" id="{A21B76FD-6DB3-448B-885E-A22943A56179}"/>
            </a:ext>
          </a:extLst>
        </xdr:cNvPr>
        <xdr:cNvSpPr/>
      </xdr:nvSpPr>
      <xdr:spPr>
        <a:xfrm>
          <a:off x="2514600" y="5999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11430</xdr:rowOff>
    </xdr:from>
    <xdr:to>
      <xdr:col>19</xdr:col>
      <xdr:colOff>177800</xdr:colOff>
      <xdr:row>36</xdr:row>
      <xdr:rowOff>41910</xdr:rowOff>
    </xdr:to>
    <xdr:cxnSp macro="">
      <xdr:nvCxnSpPr>
        <xdr:cNvPr id="78" name="直線コネクタ 77">
          <a:extLst>
            <a:ext uri="{FF2B5EF4-FFF2-40B4-BE49-F238E27FC236}">
              <a16:creationId xmlns:a16="http://schemas.microsoft.com/office/drawing/2014/main" id="{090CC36F-CB29-4131-81B2-EF600CD59A9A}"/>
            </a:ext>
          </a:extLst>
        </xdr:cNvPr>
        <xdr:cNvCxnSpPr/>
      </xdr:nvCxnSpPr>
      <xdr:spPr>
        <a:xfrm>
          <a:off x="2565400" y="604647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107315</xdr:rowOff>
    </xdr:from>
    <xdr:to>
      <xdr:col>10</xdr:col>
      <xdr:colOff>165100</xdr:colOff>
      <xdr:row>36</xdr:row>
      <xdr:rowOff>37465</xdr:rowOff>
    </xdr:to>
    <xdr:sp macro="" textlink="">
      <xdr:nvSpPr>
        <xdr:cNvPr id="79" name="楕円 78">
          <a:extLst>
            <a:ext uri="{FF2B5EF4-FFF2-40B4-BE49-F238E27FC236}">
              <a16:creationId xmlns:a16="http://schemas.microsoft.com/office/drawing/2014/main" id="{6CEBA993-0175-4490-8475-770750439AAE}"/>
            </a:ext>
          </a:extLst>
        </xdr:cNvPr>
        <xdr:cNvSpPr/>
      </xdr:nvSpPr>
      <xdr:spPr>
        <a:xfrm>
          <a:off x="1739900" y="5974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158115</xdr:rowOff>
    </xdr:from>
    <xdr:to>
      <xdr:col>15</xdr:col>
      <xdr:colOff>50800</xdr:colOff>
      <xdr:row>36</xdr:row>
      <xdr:rowOff>11430</xdr:rowOff>
    </xdr:to>
    <xdr:cxnSp macro="">
      <xdr:nvCxnSpPr>
        <xdr:cNvPr id="80" name="直線コネクタ 79">
          <a:extLst>
            <a:ext uri="{FF2B5EF4-FFF2-40B4-BE49-F238E27FC236}">
              <a16:creationId xmlns:a16="http://schemas.microsoft.com/office/drawing/2014/main" id="{D7100890-8699-46CF-8383-AFDD01DC55C0}"/>
            </a:ext>
          </a:extLst>
        </xdr:cNvPr>
        <xdr:cNvCxnSpPr/>
      </xdr:nvCxnSpPr>
      <xdr:spPr>
        <a:xfrm>
          <a:off x="1790700" y="6025515"/>
          <a:ext cx="7747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101600</xdr:rowOff>
    </xdr:from>
    <xdr:to>
      <xdr:col>6</xdr:col>
      <xdr:colOff>38100</xdr:colOff>
      <xdr:row>36</xdr:row>
      <xdr:rowOff>31750</xdr:rowOff>
    </xdr:to>
    <xdr:sp macro="" textlink="">
      <xdr:nvSpPr>
        <xdr:cNvPr id="81" name="楕円 80">
          <a:extLst>
            <a:ext uri="{FF2B5EF4-FFF2-40B4-BE49-F238E27FC236}">
              <a16:creationId xmlns:a16="http://schemas.microsoft.com/office/drawing/2014/main" id="{B435AC0E-E322-4F18-81D2-11D0E8A1FC99}"/>
            </a:ext>
          </a:extLst>
        </xdr:cNvPr>
        <xdr:cNvSpPr/>
      </xdr:nvSpPr>
      <xdr:spPr>
        <a:xfrm>
          <a:off x="965200" y="5969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152400</xdr:rowOff>
    </xdr:from>
    <xdr:to>
      <xdr:col>10</xdr:col>
      <xdr:colOff>114300</xdr:colOff>
      <xdr:row>35</xdr:row>
      <xdr:rowOff>158115</xdr:rowOff>
    </xdr:to>
    <xdr:cxnSp macro="">
      <xdr:nvCxnSpPr>
        <xdr:cNvPr id="82" name="直線コネクタ 81">
          <a:extLst>
            <a:ext uri="{FF2B5EF4-FFF2-40B4-BE49-F238E27FC236}">
              <a16:creationId xmlns:a16="http://schemas.microsoft.com/office/drawing/2014/main" id="{145D0E20-C5CC-49BC-AC99-BC15BB0C3113}"/>
            </a:ext>
          </a:extLst>
        </xdr:cNvPr>
        <xdr:cNvCxnSpPr/>
      </xdr:nvCxnSpPr>
      <xdr:spPr>
        <a:xfrm>
          <a:off x="1008380" y="6019800"/>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123842</xdr:rowOff>
    </xdr:from>
    <xdr:ext cx="405111" cy="259045"/>
    <xdr:sp macro="" textlink="">
      <xdr:nvSpPr>
        <xdr:cNvPr id="83" name="n_1aveValue【道路】&#10;有形固定資産減価償却率">
          <a:extLst>
            <a:ext uri="{FF2B5EF4-FFF2-40B4-BE49-F238E27FC236}">
              <a16:creationId xmlns:a16="http://schemas.microsoft.com/office/drawing/2014/main" id="{A103852D-3C4B-4E95-97C3-D20203E5860F}"/>
            </a:ext>
          </a:extLst>
        </xdr:cNvPr>
        <xdr:cNvSpPr txBox="1"/>
      </xdr:nvSpPr>
      <xdr:spPr>
        <a:xfrm>
          <a:off x="317056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64787</xdr:rowOff>
    </xdr:from>
    <xdr:ext cx="405111" cy="259045"/>
    <xdr:sp macro="" textlink="">
      <xdr:nvSpPr>
        <xdr:cNvPr id="84" name="n_2aveValue【道路】&#10;有形固定資産減価償却率">
          <a:extLst>
            <a:ext uri="{FF2B5EF4-FFF2-40B4-BE49-F238E27FC236}">
              <a16:creationId xmlns:a16="http://schemas.microsoft.com/office/drawing/2014/main" id="{C3B3EC3B-F48C-4E9C-89A0-CE6CA22141CB}"/>
            </a:ext>
          </a:extLst>
        </xdr:cNvPr>
        <xdr:cNvSpPr txBox="1"/>
      </xdr:nvSpPr>
      <xdr:spPr>
        <a:xfrm>
          <a:off x="238570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45737</xdr:rowOff>
    </xdr:from>
    <xdr:ext cx="405111" cy="259045"/>
    <xdr:sp macro="" textlink="">
      <xdr:nvSpPr>
        <xdr:cNvPr id="85" name="n_3aveValue【道路】&#10;有形固定資産減価償却率">
          <a:extLst>
            <a:ext uri="{FF2B5EF4-FFF2-40B4-BE49-F238E27FC236}">
              <a16:creationId xmlns:a16="http://schemas.microsoft.com/office/drawing/2014/main" id="{BE0FFBC0-69FD-42F0-BE0B-AFECE9268326}"/>
            </a:ext>
          </a:extLst>
        </xdr:cNvPr>
        <xdr:cNvSpPr txBox="1"/>
      </xdr:nvSpPr>
      <xdr:spPr>
        <a:xfrm>
          <a:off x="161100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28592</xdr:rowOff>
    </xdr:from>
    <xdr:ext cx="405111" cy="259045"/>
    <xdr:sp macro="" textlink="">
      <xdr:nvSpPr>
        <xdr:cNvPr id="86" name="n_4aveValue【道路】&#10;有形固定資産減価償却率">
          <a:extLst>
            <a:ext uri="{FF2B5EF4-FFF2-40B4-BE49-F238E27FC236}">
              <a16:creationId xmlns:a16="http://schemas.microsoft.com/office/drawing/2014/main" id="{71509752-EB58-4672-9A2E-EF33F570ACD5}"/>
            </a:ext>
          </a:extLst>
        </xdr:cNvPr>
        <xdr:cNvSpPr txBox="1"/>
      </xdr:nvSpPr>
      <xdr:spPr>
        <a:xfrm>
          <a:off x="83630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109237</xdr:rowOff>
    </xdr:from>
    <xdr:ext cx="405111" cy="259045"/>
    <xdr:sp macro="" textlink="">
      <xdr:nvSpPr>
        <xdr:cNvPr id="87" name="n_1mainValue【道路】&#10;有形固定資産減価償却率">
          <a:extLst>
            <a:ext uri="{FF2B5EF4-FFF2-40B4-BE49-F238E27FC236}">
              <a16:creationId xmlns:a16="http://schemas.microsoft.com/office/drawing/2014/main" id="{B286293F-EDB2-408C-B960-631157C54AC3}"/>
            </a:ext>
          </a:extLst>
        </xdr:cNvPr>
        <xdr:cNvSpPr txBox="1"/>
      </xdr:nvSpPr>
      <xdr:spPr>
        <a:xfrm>
          <a:off x="3170564" y="58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78757</xdr:rowOff>
    </xdr:from>
    <xdr:ext cx="405111" cy="259045"/>
    <xdr:sp macro="" textlink="">
      <xdr:nvSpPr>
        <xdr:cNvPr id="88" name="n_2mainValue【道路】&#10;有形固定資産減価償却率">
          <a:extLst>
            <a:ext uri="{FF2B5EF4-FFF2-40B4-BE49-F238E27FC236}">
              <a16:creationId xmlns:a16="http://schemas.microsoft.com/office/drawing/2014/main" id="{8593CA48-1383-41CE-ACE4-D955FF25DBED}"/>
            </a:ext>
          </a:extLst>
        </xdr:cNvPr>
        <xdr:cNvSpPr txBox="1"/>
      </xdr:nvSpPr>
      <xdr:spPr>
        <a:xfrm>
          <a:off x="238570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53992</xdr:rowOff>
    </xdr:from>
    <xdr:ext cx="405111" cy="259045"/>
    <xdr:sp macro="" textlink="">
      <xdr:nvSpPr>
        <xdr:cNvPr id="89" name="n_3mainValue【道路】&#10;有形固定資産減価償却率">
          <a:extLst>
            <a:ext uri="{FF2B5EF4-FFF2-40B4-BE49-F238E27FC236}">
              <a16:creationId xmlns:a16="http://schemas.microsoft.com/office/drawing/2014/main" id="{FC870606-B36A-4DF3-9982-E1ED8BDB188E}"/>
            </a:ext>
          </a:extLst>
        </xdr:cNvPr>
        <xdr:cNvSpPr txBox="1"/>
      </xdr:nvSpPr>
      <xdr:spPr>
        <a:xfrm>
          <a:off x="1611004" y="57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48277</xdr:rowOff>
    </xdr:from>
    <xdr:ext cx="405111" cy="259045"/>
    <xdr:sp macro="" textlink="">
      <xdr:nvSpPr>
        <xdr:cNvPr id="90" name="n_4mainValue【道路】&#10;有形固定資産減価償却率">
          <a:extLst>
            <a:ext uri="{FF2B5EF4-FFF2-40B4-BE49-F238E27FC236}">
              <a16:creationId xmlns:a16="http://schemas.microsoft.com/office/drawing/2014/main" id="{F1D1516E-36A2-4EFA-B0FD-BF7631FC0295}"/>
            </a:ext>
          </a:extLst>
        </xdr:cNvPr>
        <xdr:cNvSpPr txBox="1"/>
      </xdr:nvSpPr>
      <xdr:spPr>
        <a:xfrm>
          <a:off x="836304" y="574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5699009-20AB-4C24-AB61-A0E6A21E91DC}"/>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E1F6227-4497-48EB-BDA8-59E8524C2D8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4BEE540-5831-48D3-AF4F-E82610514A1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466112E-3C16-4E4D-9041-648292BD9AB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5BDAF4D-F697-4422-A1CF-A4BC65762A2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6C523B5-BE1D-410E-9C4C-4AFFE372134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E8BE462-8212-4131-97CD-381539072BF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8F80823-BEF3-4B8C-AD29-15E30AC2D1C1}"/>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AF13528B-1A78-4FB1-93F7-62D3A7DE2E72}"/>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283D2CE2-4185-43B9-A8B2-860AC41DF69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BB09B4D9-2D2B-457F-800E-FAFD97512836}"/>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BD6AE0F-0E01-4639-B960-FB95361288BE}"/>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5E9014D7-B5DB-49B0-8B86-7A3B08C5405D}"/>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D8DE105E-6A79-4B35-A206-41C247348155}"/>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068A1C79-F9FB-4065-8A79-50AB62C4AFC1}"/>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35</xdr:row>
      <xdr:rowOff>105427</xdr:rowOff>
    </xdr:from>
    <xdr:ext cx="685572" cy="259045"/>
    <xdr:sp macro="" textlink="">
      <xdr:nvSpPr>
        <xdr:cNvPr id="106" name="テキスト ボックス 105">
          <a:extLst>
            <a:ext uri="{FF2B5EF4-FFF2-40B4-BE49-F238E27FC236}">
              <a16:creationId xmlns:a16="http://schemas.microsoft.com/office/drawing/2014/main" id="{311EF058-07C1-49A0-B777-88D2CF37E424}"/>
            </a:ext>
          </a:extLst>
        </xdr:cNvPr>
        <xdr:cNvSpPr txBox="1"/>
      </xdr:nvSpPr>
      <xdr:spPr>
        <a:xfrm>
          <a:off x="520976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F62CE8C0-54F4-483F-828C-9BFE95106161}"/>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162577</xdr:rowOff>
    </xdr:from>
    <xdr:ext cx="685572" cy="259045"/>
    <xdr:sp macro="" textlink="">
      <xdr:nvSpPr>
        <xdr:cNvPr id="108" name="テキスト ボックス 107">
          <a:extLst>
            <a:ext uri="{FF2B5EF4-FFF2-40B4-BE49-F238E27FC236}">
              <a16:creationId xmlns:a16="http://schemas.microsoft.com/office/drawing/2014/main" id="{1570A0F0-657F-4413-B6FD-27EB615F4740}"/>
            </a:ext>
          </a:extLst>
        </xdr:cNvPr>
        <xdr:cNvSpPr txBox="1"/>
      </xdr:nvSpPr>
      <xdr:spPr>
        <a:xfrm>
          <a:off x="520976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EAC2AB6-0956-48A2-90F1-63D740A0AC0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0" name="テキスト ボックス 109">
          <a:extLst>
            <a:ext uri="{FF2B5EF4-FFF2-40B4-BE49-F238E27FC236}">
              <a16:creationId xmlns:a16="http://schemas.microsoft.com/office/drawing/2014/main" id="{523F92CD-7778-46D0-913E-934D73BCCD81}"/>
            </a:ext>
          </a:extLst>
        </xdr:cNvPr>
        <xdr:cNvSpPr txBox="1"/>
      </xdr:nvSpPr>
      <xdr:spPr>
        <a:xfrm>
          <a:off x="520976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3BD33172-FFAE-4EFD-8CE6-3682C6D4346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27942</xdr:rowOff>
    </xdr:from>
    <xdr:to>
      <xdr:col>54</xdr:col>
      <xdr:colOff>189865</xdr:colOff>
      <xdr:row>41</xdr:row>
      <xdr:rowOff>130703</xdr:rowOff>
    </xdr:to>
    <xdr:cxnSp macro="">
      <xdr:nvCxnSpPr>
        <xdr:cNvPr id="112" name="直線コネクタ 111">
          <a:extLst>
            <a:ext uri="{FF2B5EF4-FFF2-40B4-BE49-F238E27FC236}">
              <a16:creationId xmlns:a16="http://schemas.microsoft.com/office/drawing/2014/main" id="{EBA723D0-4FEF-4827-B923-AFDE4C23AA7F}"/>
            </a:ext>
          </a:extLst>
        </xdr:cNvPr>
        <xdr:cNvCxnSpPr/>
      </xdr:nvCxnSpPr>
      <xdr:spPr>
        <a:xfrm flipV="1">
          <a:off x="9219565" y="5560062"/>
          <a:ext cx="0" cy="1443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145051</xdr:rowOff>
    </xdr:from>
    <xdr:ext cx="469744" cy="259045"/>
    <xdr:sp macro="" textlink="">
      <xdr:nvSpPr>
        <xdr:cNvPr id="113" name="【道路】&#10;一人当たり延長最小値テキスト">
          <a:extLst>
            <a:ext uri="{FF2B5EF4-FFF2-40B4-BE49-F238E27FC236}">
              <a16:creationId xmlns:a16="http://schemas.microsoft.com/office/drawing/2014/main" id="{7F7CEB54-FB85-437D-AE66-CF5E0B85C79D}"/>
            </a:ext>
          </a:extLst>
        </xdr:cNvPr>
        <xdr:cNvSpPr txBox="1"/>
      </xdr:nvSpPr>
      <xdr:spPr>
        <a:xfrm>
          <a:off x="9258300" y="7018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130703</xdr:rowOff>
    </xdr:from>
    <xdr:to>
      <xdr:col>55</xdr:col>
      <xdr:colOff>88900</xdr:colOff>
      <xdr:row>41</xdr:row>
      <xdr:rowOff>130703</xdr:rowOff>
    </xdr:to>
    <xdr:cxnSp macro="">
      <xdr:nvCxnSpPr>
        <xdr:cNvPr id="114" name="直線コネクタ 113">
          <a:extLst>
            <a:ext uri="{FF2B5EF4-FFF2-40B4-BE49-F238E27FC236}">
              <a16:creationId xmlns:a16="http://schemas.microsoft.com/office/drawing/2014/main" id="{588D51AA-54D4-4A6A-A836-C1C7990E8A61}"/>
            </a:ext>
          </a:extLst>
        </xdr:cNvPr>
        <xdr:cNvCxnSpPr/>
      </xdr:nvCxnSpPr>
      <xdr:spPr>
        <a:xfrm>
          <a:off x="9154160" y="7003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146069</xdr:rowOff>
    </xdr:from>
    <xdr:ext cx="690189" cy="259045"/>
    <xdr:sp macro="" textlink="">
      <xdr:nvSpPr>
        <xdr:cNvPr id="115" name="【道路】&#10;一人当たり延長最大値テキスト">
          <a:extLst>
            <a:ext uri="{FF2B5EF4-FFF2-40B4-BE49-F238E27FC236}">
              <a16:creationId xmlns:a16="http://schemas.microsoft.com/office/drawing/2014/main" id="{6B494005-D453-482D-87D7-3475A350CC2F}"/>
            </a:ext>
          </a:extLst>
        </xdr:cNvPr>
        <xdr:cNvSpPr txBox="1"/>
      </xdr:nvSpPr>
      <xdr:spPr>
        <a:xfrm>
          <a:off x="9258300" y="53429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27942</xdr:rowOff>
    </xdr:from>
    <xdr:to>
      <xdr:col>55</xdr:col>
      <xdr:colOff>88900</xdr:colOff>
      <xdr:row>33</xdr:row>
      <xdr:rowOff>27942</xdr:rowOff>
    </xdr:to>
    <xdr:cxnSp macro="">
      <xdr:nvCxnSpPr>
        <xdr:cNvPr id="116" name="直線コネクタ 115">
          <a:extLst>
            <a:ext uri="{FF2B5EF4-FFF2-40B4-BE49-F238E27FC236}">
              <a16:creationId xmlns:a16="http://schemas.microsoft.com/office/drawing/2014/main" id="{99A0044E-558E-4BDF-989D-8C33B186E47B}"/>
            </a:ext>
          </a:extLst>
        </xdr:cNvPr>
        <xdr:cNvCxnSpPr/>
      </xdr:nvCxnSpPr>
      <xdr:spPr>
        <a:xfrm>
          <a:off x="9154160" y="55600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62500</xdr:rowOff>
    </xdr:from>
    <xdr:ext cx="534377" cy="259045"/>
    <xdr:sp macro="" textlink="">
      <xdr:nvSpPr>
        <xdr:cNvPr id="117" name="【道路】&#10;一人当たり延長平均値テキスト">
          <a:extLst>
            <a:ext uri="{FF2B5EF4-FFF2-40B4-BE49-F238E27FC236}">
              <a16:creationId xmlns:a16="http://schemas.microsoft.com/office/drawing/2014/main" id="{CF01CB9C-43E8-4EE1-B17A-423F6D80EF79}"/>
            </a:ext>
          </a:extLst>
        </xdr:cNvPr>
        <xdr:cNvSpPr txBox="1"/>
      </xdr:nvSpPr>
      <xdr:spPr>
        <a:xfrm>
          <a:off x="9258300" y="67681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39623</xdr:rowOff>
    </xdr:from>
    <xdr:to>
      <xdr:col>55</xdr:col>
      <xdr:colOff>50800</xdr:colOff>
      <xdr:row>41</xdr:row>
      <xdr:rowOff>141223</xdr:rowOff>
    </xdr:to>
    <xdr:sp macro="" textlink="">
      <xdr:nvSpPr>
        <xdr:cNvPr id="118" name="フローチャート: 判断 117">
          <a:extLst>
            <a:ext uri="{FF2B5EF4-FFF2-40B4-BE49-F238E27FC236}">
              <a16:creationId xmlns:a16="http://schemas.microsoft.com/office/drawing/2014/main" id="{FB92F095-CE19-42A9-9466-88DAD761CB3C}"/>
            </a:ext>
          </a:extLst>
        </xdr:cNvPr>
        <xdr:cNvSpPr/>
      </xdr:nvSpPr>
      <xdr:spPr>
        <a:xfrm>
          <a:off x="9192260" y="69128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40228</xdr:rowOff>
    </xdr:from>
    <xdr:to>
      <xdr:col>50</xdr:col>
      <xdr:colOff>165100</xdr:colOff>
      <xdr:row>41</xdr:row>
      <xdr:rowOff>141828</xdr:rowOff>
    </xdr:to>
    <xdr:sp macro="" textlink="">
      <xdr:nvSpPr>
        <xdr:cNvPr id="119" name="フローチャート: 判断 118">
          <a:extLst>
            <a:ext uri="{FF2B5EF4-FFF2-40B4-BE49-F238E27FC236}">
              <a16:creationId xmlns:a16="http://schemas.microsoft.com/office/drawing/2014/main" id="{E469E12D-1E92-4EA0-A430-3A0D6E3D8EFA}"/>
            </a:ext>
          </a:extLst>
        </xdr:cNvPr>
        <xdr:cNvSpPr/>
      </xdr:nvSpPr>
      <xdr:spPr>
        <a:xfrm>
          <a:off x="8445500" y="691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37357</xdr:rowOff>
    </xdr:from>
    <xdr:to>
      <xdr:col>46</xdr:col>
      <xdr:colOff>38100</xdr:colOff>
      <xdr:row>41</xdr:row>
      <xdr:rowOff>138957</xdr:rowOff>
    </xdr:to>
    <xdr:sp macro="" textlink="">
      <xdr:nvSpPr>
        <xdr:cNvPr id="120" name="フローチャート: 判断 119">
          <a:extLst>
            <a:ext uri="{FF2B5EF4-FFF2-40B4-BE49-F238E27FC236}">
              <a16:creationId xmlns:a16="http://schemas.microsoft.com/office/drawing/2014/main" id="{415B2C6E-FC30-4118-B5E4-59E506251115}"/>
            </a:ext>
          </a:extLst>
        </xdr:cNvPr>
        <xdr:cNvSpPr/>
      </xdr:nvSpPr>
      <xdr:spPr>
        <a:xfrm>
          <a:off x="7670800" y="69105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41305</xdr:rowOff>
    </xdr:from>
    <xdr:to>
      <xdr:col>41</xdr:col>
      <xdr:colOff>101600</xdr:colOff>
      <xdr:row>41</xdr:row>
      <xdr:rowOff>142905</xdr:rowOff>
    </xdr:to>
    <xdr:sp macro="" textlink="">
      <xdr:nvSpPr>
        <xdr:cNvPr id="121" name="フローチャート: 判断 120">
          <a:extLst>
            <a:ext uri="{FF2B5EF4-FFF2-40B4-BE49-F238E27FC236}">
              <a16:creationId xmlns:a16="http://schemas.microsoft.com/office/drawing/2014/main" id="{B9789658-6DBB-49C4-BCF1-4C0DAEB3B821}"/>
            </a:ext>
          </a:extLst>
        </xdr:cNvPr>
        <xdr:cNvSpPr/>
      </xdr:nvSpPr>
      <xdr:spPr>
        <a:xfrm>
          <a:off x="6873240" y="691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39852</xdr:rowOff>
    </xdr:from>
    <xdr:to>
      <xdr:col>36</xdr:col>
      <xdr:colOff>165100</xdr:colOff>
      <xdr:row>41</xdr:row>
      <xdr:rowOff>141452</xdr:rowOff>
    </xdr:to>
    <xdr:sp macro="" textlink="">
      <xdr:nvSpPr>
        <xdr:cNvPr id="122" name="フローチャート: 判断 121">
          <a:extLst>
            <a:ext uri="{FF2B5EF4-FFF2-40B4-BE49-F238E27FC236}">
              <a16:creationId xmlns:a16="http://schemas.microsoft.com/office/drawing/2014/main" id="{FA30C8EA-77C4-4C67-BAE6-974E19FB51BA}"/>
            </a:ext>
          </a:extLst>
        </xdr:cNvPr>
        <xdr:cNvSpPr/>
      </xdr:nvSpPr>
      <xdr:spPr>
        <a:xfrm>
          <a:off x="6098540" y="69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E462C42-F015-4288-814E-46C983F38CF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9CFF82C-DF68-4A63-BCA5-9D7A0FB5F59F}"/>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46AD7ED-96D6-470C-B6FA-6B2B03A5B11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84B41E7-308B-4F0E-B439-7E9FCAF802A2}"/>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193CA9F-AD1F-4893-94C4-64592F4C07E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74486</xdr:rowOff>
    </xdr:from>
    <xdr:to>
      <xdr:col>55</xdr:col>
      <xdr:colOff>50800</xdr:colOff>
      <xdr:row>42</xdr:row>
      <xdr:rowOff>4636</xdr:rowOff>
    </xdr:to>
    <xdr:sp macro="" textlink="">
      <xdr:nvSpPr>
        <xdr:cNvPr id="128" name="楕円 127">
          <a:extLst>
            <a:ext uri="{FF2B5EF4-FFF2-40B4-BE49-F238E27FC236}">
              <a16:creationId xmlns:a16="http://schemas.microsoft.com/office/drawing/2014/main" id="{961191A9-683A-41D7-8E77-446F85148698}"/>
            </a:ext>
          </a:extLst>
        </xdr:cNvPr>
        <xdr:cNvSpPr/>
      </xdr:nvSpPr>
      <xdr:spPr>
        <a:xfrm>
          <a:off x="9192260" y="69477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18051</xdr:rowOff>
    </xdr:from>
    <xdr:ext cx="469744" cy="259045"/>
    <xdr:sp macro="" textlink="">
      <xdr:nvSpPr>
        <xdr:cNvPr id="129" name="【道路】&#10;一人当たり延長該当値テキスト">
          <a:extLst>
            <a:ext uri="{FF2B5EF4-FFF2-40B4-BE49-F238E27FC236}">
              <a16:creationId xmlns:a16="http://schemas.microsoft.com/office/drawing/2014/main" id="{1EB4353B-D892-494D-B462-75218D294C49}"/>
            </a:ext>
          </a:extLst>
        </xdr:cNvPr>
        <xdr:cNvSpPr txBox="1"/>
      </xdr:nvSpPr>
      <xdr:spPr>
        <a:xfrm>
          <a:off x="9258300" y="689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74555</xdr:rowOff>
    </xdr:from>
    <xdr:to>
      <xdr:col>50</xdr:col>
      <xdr:colOff>165100</xdr:colOff>
      <xdr:row>42</xdr:row>
      <xdr:rowOff>4705</xdr:rowOff>
    </xdr:to>
    <xdr:sp macro="" textlink="">
      <xdr:nvSpPr>
        <xdr:cNvPr id="130" name="楕円 129">
          <a:extLst>
            <a:ext uri="{FF2B5EF4-FFF2-40B4-BE49-F238E27FC236}">
              <a16:creationId xmlns:a16="http://schemas.microsoft.com/office/drawing/2014/main" id="{DD1E7EED-828F-44AC-A102-6B9DA7A32FAD}"/>
            </a:ext>
          </a:extLst>
        </xdr:cNvPr>
        <xdr:cNvSpPr/>
      </xdr:nvSpPr>
      <xdr:spPr>
        <a:xfrm>
          <a:off x="8445500" y="6947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125286</xdr:rowOff>
    </xdr:from>
    <xdr:to>
      <xdr:col>55</xdr:col>
      <xdr:colOff>0</xdr:colOff>
      <xdr:row>41</xdr:row>
      <xdr:rowOff>125355</xdr:rowOff>
    </xdr:to>
    <xdr:cxnSp macro="">
      <xdr:nvCxnSpPr>
        <xdr:cNvPr id="131" name="直線コネクタ 130">
          <a:extLst>
            <a:ext uri="{FF2B5EF4-FFF2-40B4-BE49-F238E27FC236}">
              <a16:creationId xmlns:a16="http://schemas.microsoft.com/office/drawing/2014/main" id="{777F3BF0-EC71-4AF0-9575-610BC08B1DCF}"/>
            </a:ext>
          </a:extLst>
        </xdr:cNvPr>
        <xdr:cNvCxnSpPr/>
      </xdr:nvCxnSpPr>
      <xdr:spPr>
        <a:xfrm flipV="1">
          <a:off x="8496300" y="6998526"/>
          <a:ext cx="7239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74578</xdr:rowOff>
    </xdr:from>
    <xdr:to>
      <xdr:col>46</xdr:col>
      <xdr:colOff>38100</xdr:colOff>
      <xdr:row>42</xdr:row>
      <xdr:rowOff>4728</xdr:rowOff>
    </xdr:to>
    <xdr:sp macro="" textlink="">
      <xdr:nvSpPr>
        <xdr:cNvPr id="132" name="楕円 131">
          <a:extLst>
            <a:ext uri="{FF2B5EF4-FFF2-40B4-BE49-F238E27FC236}">
              <a16:creationId xmlns:a16="http://schemas.microsoft.com/office/drawing/2014/main" id="{8F20EE88-CB8F-4C12-9A15-6C8AA7D423C1}"/>
            </a:ext>
          </a:extLst>
        </xdr:cNvPr>
        <xdr:cNvSpPr/>
      </xdr:nvSpPr>
      <xdr:spPr>
        <a:xfrm>
          <a:off x="7670800" y="69478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125355</xdr:rowOff>
    </xdr:from>
    <xdr:to>
      <xdr:col>50</xdr:col>
      <xdr:colOff>114300</xdr:colOff>
      <xdr:row>41</xdr:row>
      <xdr:rowOff>125378</xdr:rowOff>
    </xdr:to>
    <xdr:cxnSp macro="">
      <xdr:nvCxnSpPr>
        <xdr:cNvPr id="133" name="直線コネクタ 132">
          <a:extLst>
            <a:ext uri="{FF2B5EF4-FFF2-40B4-BE49-F238E27FC236}">
              <a16:creationId xmlns:a16="http://schemas.microsoft.com/office/drawing/2014/main" id="{E1F66976-CB24-4BAB-A9CD-6EE5F4039E3A}"/>
            </a:ext>
          </a:extLst>
        </xdr:cNvPr>
        <xdr:cNvCxnSpPr/>
      </xdr:nvCxnSpPr>
      <xdr:spPr>
        <a:xfrm flipV="1">
          <a:off x="7713980" y="6998595"/>
          <a:ext cx="78232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74874</xdr:rowOff>
    </xdr:from>
    <xdr:to>
      <xdr:col>41</xdr:col>
      <xdr:colOff>101600</xdr:colOff>
      <xdr:row>42</xdr:row>
      <xdr:rowOff>5024</xdr:rowOff>
    </xdr:to>
    <xdr:sp macro="" textlink="">
      <xdr:nvSpPr>
        <xdr:cNvPr id="134" name="楕円 133">
          <a:extLst>
            <a:ext uri="{FF2B5EF4-FFF2-40B4-BE49-F238E27FC236}">
              <a16:creationId xmlns:a16="http://schemas.microsoft.com/office/drawing/2014/main" id="{247314D1-F724-4127-B782-0B6EEC739E45}"/>
            </a:ext>
          </a:extLst>
        </xdr:cNvPr>
        <xdr:cNvSpPr/>
      </xdr:nvSpPr>
      <xdr:spPr>
        <a:xfrm>
          <a:off x="6873240" y="6948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125378</xdr:rowOff>
    </xdr:from>
    <xdr:to>
      <xdr:col>45</xdr:col>
      <xdr:colOff>177800</xdr:colOff>
      <xdr:row>41</xdr:row>
      <xdr:rowOff>125674</xdr:rowOff>
    </xdr:to>
    <xdr:cxnSp macro="">
      <xdr:nvCxnSpPr>
        <xdr:cNvPr id="135" name="直線コネクタ 134">
          <a:extLst>
            <a:ext uri="{FF2B5EF4-FFF2-40B4-BE49-F238E27FC236}">
              <a16:creationId xmlns:a16="http://schemas.microsoft.com/office/drawing/2014/main" id="{A40936DC-9314-4882-A2FF-6BB492988C32}"/>
            </a:ext>
          </a:extLst>
        </xdr:cNvPr>
        <xdr:cNvCxnSpPr/>
      </xdr:nvCxnSpPr>
      <xdr:spPr>
        <a:xfrm flipV="1">
          <a:off x="6924040" y="6998618"/>
          <a:ext cx="789940" cy="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74895</xdr:rowOff>
    </xdr:from>
    <xdr:to>
      <xdr:col>36</xdr:col>
      <xdr:colOff>165100</xdr:colOff>
      <xdr:row>42</xdr:row>
      <xdr:rowOff>5045</xdr:rowOff>
    </xdr:to>
    <xdr:sp macro="" textlink="">
      <xdr:nvSpPr>
        <xdr:cNvPr id="136" name="楕円 135">
          <a:extLst>
            <a:ext uri="{FF2B5EF4-FFF2-40B4-BE49-F238E27FC236}">
              <a16:creationId xmlns:a16="http://schemas.microsoft.com/office/drawing/2014/main" id="{7935CCD1-6A88-442E-81D3-2B53921D704E}"/>
            </a:ext>
          </a:extLst>
        </xdr:cNvPr>
        <xdr:cNvSpPr/>
      </xdr:nvSpPr>
      <xdr:spPr>
        <a:xfrm>
          <a:off x="6098540" y="6948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125674</xdr:rowOff>
    </xdr:from>
    <xdr:to>
      <xdr:col>41</xdr:col>
      <xdr:colOff>50800</xdr:colOff>
      <xdr:row>41</xdr:row>
      <xdr:rowOff>125695</xdr:rowOff>
    </xdr:to>
    <xdr:cxnSp macro="">
      <xdr:nvCxnSpPr>
        <xdr:cNvPr id="137" name="直線コネクタ 136">
          <a:extLst>
            <a:ext uri="{FF2B5EF4-FFF2-40B4-BE49-F238E27FC236}">
              <a16:creationId xmlns:a16="http://schemas.microsoft.com/office/drawing/2014/main" id="{966F911C-6692-498E-B187-CE21C835ED5E}"/>
            </a:ext>
          </a:extLst>
        </xdr:cNvPr>
        <xdr:cNvCxnSpPr/>
      </xdr:nvCxnSpPr>
      <xdr:spPr>
        <a:xfrm flipV="1">
          <a:off x="6149340" y="6998914"/>
          <a:ext cx="77470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158355</xdr:rowOff>
    </xdr:from>
    <xdr:ext cx="534377" cy="259045"/>
    <xdr:sp macro="" textlink="">
      <xdr:nvSpPr>
        <xdr:cNvPr id="138" name="n_1aveValue【道路】&#10;一人当たり延長">
          <a:extLst>
            <a:ext uri="{FF2B5EF4-FFF2-40B4-BE49-F238E27FC236}">
              <a16:creationId xmlns:a16="http://schemas.microsoft.com/office/drawing/2014/main" id="{CE60EBDE-1E00-41EA-9F54-483CA5B5DEAA}"/>
            </a:ext>
          </a:extLst>
        </xdr:cNvPr>
        <xdr:cNvSpPr txBox="1"/>
      </xdr:nvSpPr>
      <xdr:spPr>
        <a:xfrm>
          <a:off x="8239271" y="669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155484</xdr:rowOff>
    </xdr:from>
    <xdr:ext cx="534377" cy="259045"/>
    <xdr:sp macro="" textlink="">
      <xdr:nvSpPr>
        <xdr:cNvPr id="139" name="n_2aveValue【道路】&#10;一人当たり延長">
          <a:extLst>
            <a:ext uri="{FF2B5EF4-FFF2-40B4-BE49-F238E27FC236}">
              <a16:creationId xmlns:a16="http://schemas.microsoft.com/office/drawing/2014/main" id="{67A7E4D8-412B-4733-B577-FD69583300CE}"/>
            </a:ext>
          </a:extLst>
        </xdr:cNvPr>
        <xdr:cNvSpPr txBox="1"/>
      </xdr:nvSpPr>
      <xdr:spPr>
        <a:xfrm>
          <a:off x="7477271" y="669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159432</xdr:rowOff>
    </xdr:from>
    <xdr:ext cx="534377" cy="259045"/>
    <xdr:sp macro="" textlink="">
      <xdr:nvSpPr>
        <xdr:cNvPr id="140" name="n_3aveValue【道路】&#10;一人当たり延長">
          <a:extLst>
            <a:ext uri="{FF2B5EF4-FFF2-40B4-BE49-F238E27FC236}">
              <a16:creationId xmlns:a16="http://schemas.microsoft.com/office/drawing/2014/main" id="{EFEBCC3F-76D4-4B2B-BE17-D3B82F792AB4}"/>
            </a:ext>
          </a:extLst>
        </xdr:cNvPr>
        <xdr:cNvSpPr txBox="1"/>
      </xdr:nvSpPr>
      <xdr:spPr>
        <a:xfrm>
          <a:off x="6702571" y="669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157979</xdr:rowOff>
    </xdr:from>
    <xdr:ext cx="534377" cy="259045"/>
    <xdr:sp macro="" textlink="">
      <xdr:nvSpPr>
        <xdr:cNvPr id="141" name="n_4aveValue【道路】&#10;一人当たり延長">
          <a:extLst>
            <a:ext uri="{FF2B5EF4-FFF2-40B4-BE49-F238E27FC236}">
              <a16:creationId xmlns:a16="http://schemas.microsoft.com/office/drawing/2014/main" id="{5875BD85-EDF1-4EB2-B902-409AF0EE9057}"/>
            </a:ext>
          </a:extLst>
        </xdr:cNvPr>
        <xdr:cNvSpPr txBox="1"/>
      </xdr:nvSpPr>
      <xdr:spPr>
        <a:xfrm>
          <a:off x="5905011" y="669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167282</xdr:rowOff>
    </xdr:from>
    <xdr:ext cx="469744" cy="259045"/>
    <xdr:sp macro="" textlink="">
      <xdr:nvSpPr>
        <xdr:cNvPr id="142" name="n_1mainValue【道路】&#10;一人当たり延長">
          <a:extLst>
            <a:ext uri="{FF2B5EF4-FFF2-40B4-BE49-F238E27FC236}">
              <a16:creationId xmlns:a16="http://schemas.microsoft.com/office/drawing/2014/main" id="{D0FB3B9B-1A03-4428-85B0-7EEC185BFFBE}"/>
            </a:ext>
          </a:extLst>
        </xdr:cNvPr>
        <xdr:cNvSpPr txBox="1"/>
      </xdr:nvSpPr>
      <xdr:spPr>
        <a:xfrm>
          <a:off x="8271587" y="704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167305</xdr:rowOff>
    </xdr:from>
    <xdr:ext cx="469744" cy="259045"/>
    <xdr:sp macro="" textlink="">
      <xdr:nvSpPr>
        <xdr:cNvPr id="143" name="n_2mainValue【道路】&#10;一人当たり延長">
          <a:extLst>
            <a:ext uri="{FF2B5EF4-FFF2-40B4-BE49-F238E27FC236}">
              <a16:creationId xmlns:a16="http://schemas.microsoft.com/office/drawing/2014/main" id="{835F4521-9F07-4F59-A6AD-28553F932CEB}"/>
            </a:ext>
          </a:extLst>
        </xdr:cNvPr>
        <xdr:cNvSpPr txBox="1"/>
      </xdr:nvSpPr>
      <xdr:spPr>
        <a:xfrm>
          <a:off x="7509587" y="704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167601</xdr:rowOff>
    </xdr:from>
    <xdr:ext cx="469744" cy="259045"/>
    <xdr:sp macro="" textlink="">
      <xdr:nvSpPr>
        <xdr:cNvPr id="144" name="n_3mainValue【道路】&#10;一人当たり延長">
          <a:extLst>
            <a:ext uri="{FF2B5EF4-FFF2-40B4-BE49-F238E27FC236}">
              <a16:creationId xmlns:a16="http://schemas.microsoft.com/office/drawing/2014/main" id="{FE59BC24-A5F4-47E1-98A9-500B77EE6069}"/>
            </a:ext>
          </a:extLst>
        </xdr:cNvPr>
        <xdr:cNvSpPr txBox="1"/>
      </xdr:nvSpPr>
      <xdr:spPr>
        <a:xfrm>
          <a:off x="6712027" y="7040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167622</xdr:rowOff>
    </xdr:from>
    <xdr:ext cx="469744" cy="259045"/>
    <xdr:sp macro="" textlink="">
      <xdr:nvSpPr>
        <xdr:cNvPr id="145" name="n_4mainValue【道路】&#10;一人当たり延長">
          <a:extLst>
            <a:ext uri="{FF2B5EF4-FFF2-40B4-BE49-F238E27FC236}">
              <a16:creationId xmlns:a16="http://schemas.microsoft.com/office/drawing/2014/main" id="{4978AD14-480C-4C25-A75D-3D726AE367A2}"/>
            </a:ext>
          </a:extLst>
        </xdr:cNvPr>
        <xdr:cNvSpPr txBox="1"/>
      </xdr:nvSpPr>
      <xdr:spPr>
        <a:xfrm>
          <a:off x="5937327" y="704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DDD6A642-357C-4846-9944-E8BE42980CF8}"/>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6858B546-94A1-4BA9-A3CC-0A8DB985A72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BB48365B-2FA5-43F4-B239-39DE598FDEB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5B0CE94-C074-4A3B-B50E-15EB9EB2B1F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E021254A-3A6F-4EF0-928A-3B8DA3F2107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6DCDD5C8-79F4-481C-8641-6638F9BF66DF}"/>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5F3369B2-79A8-4C1F-8076-09286009891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6A48B91C-6BB0-471E-91FE-0C6FD8920AE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926B445-C818-4DFD-839D-12916882FD1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206A2D0-638F-4D04-A945-B8826F57ADFF}"/>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300D0B8-5491-48A7-8104-69BB18D689E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E74DFDFE-CAC0-49D0-8B1F-DEC3E6F5C1DD}"/>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3082D81E-149E-47FE-90B9-1476B8D7B591}"/>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76609BFC-ED6B-44FB-AB7C-88DA40AEC138}"/>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E8687925-4858-48F1-B260-86B98621F0A9}"/>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60DC8A09-3209-4E75-B300-3DD829C95DBE}"/>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4B8927F-F121-428C-85D8-DFA3550B6EA1}"/>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33911E4F-8D1C-4514-9610-61977B967058}"/>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87FE76F-8DA5-4405-8E8B-2CDC9ED0AB0E}"/>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48FA32B2-8B72-46CB-84E3-94381AB8021B}"/>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882E37F3-9D86-4043-B28B-DD1783308055}"/>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DCFB1746-9E30-4C0A-8403-DD0CF6F529D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C3272311-5C6E-49E5-9CC1-9F0201D6954A}"/>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E05C39DF-270E-403B-BB09-5A3C96A3673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139065</xdr:rowOff>
    </xdr:from>
    <xdr:to>
      <xdr:col>24</xdr:col>
      <xdr:colOff>62865</xdr:colOff>
      <xdr:row>64</xdr:row>
      <xdr:rowOff>28575</xdr:rowOff>
    </xdr:to>
    <xdr:cxnSp macro="">
      <xdr:nvCxnSpPr>
        <xdr:cNvPr id="170" name="直線コネクタ 169">
          <a:extLst>
            <a:ext uri="{FF2B5EF4-FFF2-40B4-BE49-F238E27FC236}">
              <a16:creationId xmlns:a16="http://schemas.microsoft.com/office/drawing/2014/main" id="{C7711040-92F0-44FB-AC39-50EEDF25F507}"/>
            </a:ext>
          </a:extLst>
        </xdr:cNvPr>
        <xdr:cNvCxnSpPr/>
      </xdr:nvCxnSpPr>
      <xdr:spPr>
        <a:xfrm flipV="1">
          <a:off x="4086225" y="935926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32402</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AA071A7D-3D89-4706-8462-40D044285D89}"/>
            </a:ext>
          </a:extLst>
        </xdr:cNvPr>
        <xdr:cNvSpPr txBox="1"/>
      </xdr:nvSpPr>
      <xdr:spPr>
        <a:xfrm>
          <a:off x="4124960" y="1076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28575</xdr:rowOff>
    </xdr:from>
    <xdr:to>
      <xdr:col>24</xdr:col>
      <xdr:colOff>152400</xdr:colOff>
      <xdr:row>64</xdr:row>
      <xdr:rowOff>28575</xdr:rowOff>
    </xdr:to>
    <xdr:cxnSp macro="">
      <xdr:nvCxnSpPr>
        <xdr:cNvPr id="172" name="直線コネクタ 171">
          <a:extLst>
            <a:ext uri="{FF2B5EF4-FFF2-40B4-BE49-F238E27FC236}">
              <a16:creationId xmlns:a16="http://schemas.microsoft.com/office/drawing/2014/main" id="{0605A016-F5C8-4E04-AD30-123E31DE53D0}"/>
            </a:ext>
          </a:extLst>
        </xdr:cNvPr>
        <xdr:cNvCxnSpPr/>
      </xdr:nvCxnSpPr>
      <xdr:spPr>
        <a:xfrm>
          <a:off x="4020820" y="10757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85742</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2DEDA7E6-1A87-44AB-8D40-0F4D31347B37}"/>
            </a:ext>
          </a:extLst>
        </xdr:cNvPr>
        <xdr:cNvSpPr txBox="1"/>
      </xdr:nvSpPr>
      <xdr:spPr>
        <a:xfrm>
          <a:off x="4124960" y="9138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139065</xdr:rowOff>
    </xdr:from>
    <xdr:to>
      <xdr:col>24</xdr:col>
      <xdr:colOff>152400</xdr:colOff>
      <xdr:row>55</xdr:row>
      <xdr:rowOff>139065</xdr:rowOff>
    </xdr:to>
    <xdr:cxnSp macro="">
      <xdr:nvCxnSpPr>
        <xdr:cNvPr id="174" name="直線コネクタ 173">
          <a:extLst>
            <a:ext uri="{FF2B5EF4-FFF2-40B4-BE49-F238E27FC236}">
              <a16:creationId xmlns:a16="http://schemas.microsoft.com/office/drawing/2014/main" id="{3F6BD857-E132-4E03-8589-5B96C09AE69E}"/>
            </a:ext>
          </a:extLst>
        </xdr:cNvPr>
        <xdr:cNvCxnSpPr/>
      </xdr:nvCxnSpPr>
      <xdr:spPr>
        <a:xfrm>
          <a:off x="4020820" y="935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154957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A103F352-A8A1-415B-A8D7-B4CB247FAED0}"/>
            </a:ext>
          </a:extLst>
        </xdr:cNvPr>
        <xdr:cNvSpPr txBox="1"/>
      </xdr:nvSpPr>
      <xdr:spPr>
        <a:xfrm>
          <a:off x="4124960" y="987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76" name="フローチャート: 判断 175">
          <a:extLst>
            <a:ext uri="{FF2B5EF4-FFF2-40B4-BE49-F238E27FC236}">
              <a16:creationId xmlns:a16="http://schemas.microsoft.com/office/drawing/2014/main" id="{73FD3256-3004-4F03-B316-9058879CE738}"/>
            </a:ext>
          </a:extLst>
        </xdr:cNvPr>
        <xdr:cNvSpPr/>
      </xdr:nvSpPr>
      <xdr:spPr>
        <a:xfrm>
          <a:off x="4036060" y="10022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113030</xdr:rowOff>
    </xdr:from>
    <xdr:to>
      <xdr:col>20</xdr:col>
      <xdr:colOff>38100</xdr:colOff>
      <xdr:row>60</xdr:row>
      <xdr:rowOff>43180</xdr:rowOff>
    </xdr:to>
    <xdr:sp macro="" textlink="">
      <xdr:nvSpPr>
        <xdr:cNvPr id="177" name="フローチャート: 判断 176">
          <a:extLst>
            <a:ext uri="{FF2B5EF4-FFF2-40B4-BE49-F238E27FC236}">
              <a16:creationId xmlns:a16="http://schemas.microsoft.com/office/drawing/2014/main" id="{7CBD8746-2313-4CF1-AEE0-F410D68CF430}"/>
            </a:ext>
          </a:extLst>
        </xdr:cNvPr>
        <xdr:cNvSpPr/>
      </xdr:nvSpPr>
      <xdr:spPr>
        <a:xfrm>
          <a:off x="3312160" y="100037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95885</xdr:rowOff>
    </xdr:from>
    <xdr:to>
      <xdr:col>15</xdr:col>
      <xdr:colOff>101600</xdr:colOff>
      <xdr:row>60</xdr:row>
      <xdr:rowOff>26035</xdr:rowOff>
    </xdr:to>
    <xdr:sp macro="" textlink="">
      <xdr:nvSpPr>
        <xdr:cNvPr id="178" name="フローチャート: 判断 177">
          <a:extLst>
            <a:ext uri="{FF2B5EF4-FFF2-40B4-BE49-F238E27FC236}">
              <a16:creationId xmlns:a16="http://schemas.microsoft.com/office/drawing/2014/main" id="{D7CB96FB-9078-4D64-863F-677232107895}"/>
            </a:ext>
          </a:extLst>
        </xdr:cNvPr>
        <xdr:cNvSpPr/>
      </xdr:nvSpPr>
      <xdr:spPr>
        <a:xfrm>
          <a:off x="2514600" y="9986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74930</xdr:rowOff>
    </xdr:from>
    <xdr:to>
      <xdr:col>10</xdr:col>
      <xdr:colOff>165100</xdr:colOff>
      <xdr:row>60</xdr:row>
      <xdr:rowOff>5080</xdr:rowOff>
    </xdr:to>
    <xdr:sp macro="" textlink="">
      <xdr:nvSpPr>
        <xdr:cNvPr id="179" name="フローチャート: 判断 178">
          <a:extLst>
            <a:ext uri="{FF2B5EF4-FFF2-40B4-BE49-F238E27FC236}">
              <a16:creationId xmlns:a16="http://schemas.microsoft.com/office/drawing/2014/main" id="{485A2FD2-94D6-4680-BD90-5D90B547E8AE}"/>
            </a:ext>
          </a:extLst>
        </xdr:cNvPr>
        <xdr:cNvSpPr/>
      </xdr:nvSpPr>
      <xdr:spPr>
        <a:xfrm>
          <a:off x="1739900" y="996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69215</xdr:rowOff>
    </xdr:from>
    <xdr:to>
      <xdr:col>6</xdr:col>
      <xdr:colOff>38100</xdr:colOff>
      <xdr:row>59</xdr:row>
      <xdr:rowOff>170815</xdr:rowOff>
    </xdr:to>
    <xdr:sp macro="" textlink="">
      <xdr:nvSpPr>
        <xdr:cNvPr id="180" name="フローチャート: 判断 179">
          <a:extLst>
            <a:ext uri="{FF2B5EF4-FFF2-40B4-BE49-F238E27FC236}">
              <a16:creationId xmlns:a16="http://schemas.microsoft.com/office/drawing/2014/main" id="{BFF96CF6-CC6F-49D2-98D9-670EB1C59D15}"/>
            </a:ext>
          </a:extLst>
        </xdr:cNvPr>
        <xdr:cNvSpPr/>
      </xdr:nvSpPr>
      <xdr:spPr>
        <a:xfrm>
          <a:off x="965200" y="99599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FF685737-86DA-4D2F-B6D4-B6F6AA5A34C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FDA91C1-F716-4C20-B774-8DB972295E21}"/>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D4C8895-14A1-451B-8D70-192DEC8AD89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602B49E-0A1C-44C1-AB5A-EB2389294E4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9439E1F-DA92-4357-B501-60C81598C06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86" name="楕円 185">
          <a:extLst>
            <a:ext uri="{FF2B5EF4-FFF2-40B4-BE49-F238E27FC236}">
              <a16:creationId xmlns:a16="http://schemas.microsoft.com/office/drawing/2014/main" id="{1CA4F6DA-67BA-4078-AA15-2FC0E68E4AD6}"/>
            </a:ext>
          </a:extLst>
        </xdr:cNvPr>
        <xdr:cNvSpPr/>
      </xdr:nvSpPr>
      <xdr:spPr>
        <a:xfrm>
          <a:off x="4036060" y="10041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129557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D6804092-3FFA-4070-B4DD-A32FA8596C9A}"/>
            </a:ext>
          </a:extLst>
        </xdr:cNvPr>
        <xdr:cNvSpPr txBox="1"/>
      </xdr:nvSpPr>
      <xdr:spPr>
        <a:xfrm>
          <a:off x="4124960" y="10020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132080</xdr:rowOff>
    </xdr:from>
    <xdr:to>
      <xdr:col>20</xdr:col>
      <xdr:colOff>38100</xdr:colOff>
      <xdr:row>60</xdr:row>
      <xdr:rowOff>62230</xdr:rowOff>
    </xdr:to>
    <xdr:sp macro="" textlink="">
      <xdr:nvSpPr>
        <xdr:cNvPr id="188" name="楕円 187">
          <a:extLst>
            <a:ext uri="{FF2B5EF4-FFF2-40B4-BE49-F238E27FC236}">
              <a16:creationId xmlns:a16="http://schemas.microsoft.com/office/drawing/2014/main" id="{0C227326-98BC-4EE0-8341-51BBB540038F}"/>
            </a:ext>
          </a:extLst>
        </xdr:cNvPr>
        <xdr:cNvSpPr/>
      </xdr:nvSpPr>
      <xdr:spPr>
        <a:xfrm>
          <a:off x="3312160" y="100228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11430</xdr:rowOff>
    </xdr:from>
    <xdr:to>
      <xdr:col>24</xdr:col>
      <xdr:colOff>63500</xdr:colOff>
      <xdr:row>60</xdr:row>
      <xdr:rowOff>30480</xdr:rowOff>
    </xdr:to>
    <xdr:cxnSp macro="">
      <xdr:nvCxnSpPr>
        <xdr:cNvPr id="189" name="直線コネクタ 188">
          <a:extLst>
            <a:ext uri="{FF2B5EF4-FFF2-40B4-BE49-F238E27FC236}">
              <a16:creationId xmlns:a16="http://schemas.microsoft.com/office/drawing/2014/main" id="{CE34D2FD-DE9D-4715-BDA1-FF4B38AB9EF3}"/>
            </a:ext>
          </a:extLst>
        </xdr:cNvPr>
        <xdr:cNvCxnSpPr/>
      </xdr:nvCxnSpPr>
      <xdr:spPr>
        <a:xfrm>
          <a:off x="3355340" y="1006983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103505</xdr:rowOff>
    </xdr:from>
    <xdr:to>
      <xdr:col>15</xdr:col>
      <xdr:colOff>101600</xdr:colOff>
      <xdr:row>60</xdr:row>
      <xdr:rowOff>33655</xdr:rowOff>
    </xdr:to>
    <xdr:sp macro="" textlink="">
      <xdr:nvSpPr>
        <xdr:cNvPr id="190" name="楕円 189">
          <a:extLst>
            <a:ext uri="{FF2B5EF4-FFF2-40B4-BE49-F238E27FC236}">
              <a16:creationId xmlns:a16="http://schemas.microsoft.com/office/drawing/2014/main" id="{B242A792-484C-4336-9198-A1A8C97053A6}"/>
            </a:ext>
          </a:extLst>
        </xdr:cNvPr>
        <xdr:cNvSpPr/>
      </xdr:nvSpPr>
      <xdr:spPr>
        <a:xfrm>
          <a:off x="2514600" y="9994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154305</xdr:rowOff>
    </xdr:from>
    <xdr:to>
      <xdr:col>19</xdr:col>
      <xdr:colOff>177800</xdr:colOff>
      <xdr:row>60</xdr:row>
      <xdr:rowOff>11430</xdr:rowOff>
    </xdr:to>
    <xdr:cxnSp macro="">
      <xdr:nvCxnSpPr>
        <xdr:cNvPr id="191" name="直線コネクタ 190">
          <a:extLst>
            <a:ext uri="{FF2B5EF4-FFF2-40B4-BE49-F238E27FC236}">
              <a16:creationId xmlns:a16="http://schemas.microsoft.com/office/drawing/2014/main" id="{DD1E5B91-5722-4519-8DE2-B378897B51D2}"/>
            </a:ext>
          </a:extLst>
        </xdr:cNvPr>
        <xdr:cNvCxnSpPr/>
      </xdr:nvCxnSpPr>
      <xdr:spPr>
        <a:xfrm>
          <a:off x="2565400" y="10045065"/>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78740</xdr:rowOff>
    </xdr:from>
    <xdr:to>
      <xdr:col>10</xdr:col>
      <xdr:colOff>165100</xdr:colOff>
      <xdr:row>60</xdr:row>
      <xdr:rowOff>8890</xdr:rowOff>
    </xdr:to>
    <xdr:sp macro="" textlink="">
      <xdr:nvSpPr>
        <xdr:cNvPr id="192" name="楕円 191">
          <a:extLst>
            <a:ext uri="{FF2B5EF4-FFF2-40B4-BE49-F238E27FC236}">
              <a16:creationId xmlns:a16="http://schemas.microsoft.com/office/drawing/2014/main" id="{E1FEC278-9BA1-4421-BC0E-6EE929524CED}"/>
            </a:ext>
          </a:extLst>
        </xdr:cNvPr>
        <xdr:cNvSpPr/>
      </xdr:nvSpPr>
      <xdr:spPr>
        <a:xfrm>
          <a:off x="1739900" y="9969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129540</xdr:rowOff>
    </xdr:from>
    <xdr:to>
      <xdr:col>15</xdr:col>
      <xdr:colOff>50800</xdr:colOff>
      <xdr:row>59</xdr:row>
      <xdr:rowOff>154305</xdr:rowOff>
    </xdr:to>
    <xdr:cxnSp macro="">
      <xdr:nvCxnSpPr>
        <xdr:cNvPr id="193" name="直線コネクタ 192">
          <a:extLst>
            <a:ext uri="{FF2B5EF4-FFF2-40B4-BE49-F238E27FC236}">
              <a16:creationId xmlns:a16="http://schemas.microsoft.com/office/drawing/2014/main" id="{A2A64E85-6662-4A87-89AA-8A95DD8F4A43}"/>
            </a:ext>
          </a:extLst>
        </xdr:cNvPr>
        <xdr:cNvCxnSpPr/>
      </xdr:nvCxnSpPr>
      <xdr:spPr>
        <a:xfrm>
          <a:off x="1790700" y="10020300"/>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97790</xdr:rowOff>
    </xdr:from>
    <xdr:to>
      <xdr:col>6</xdr:col>
      <xdr:colOff>38100</xdr:colOff>
      <xdr:row>60</xdr:row>
      <xdr:rowOff>27940</xdr:rowOff>
    </xdr:to>
    <xdr:sp macro="" textlink="">
      <xdr:nvSpPr>
        <xdr:cNvPr id="194" name="楕円 193">
          <a:extLst>
            <a:ext uri="{FF2B5EF4-FFF2-40B4-BE49-F238E27FC236}">
              <a16:creationId xmlns:a16="http://schemas.microsoft.com/office/drawing/2014/main" id="{25882273-BC53-4096-8C6D-A4ECF85E0469}"/>
            </a:ext>
          </a:extLst>
        </xdr:cNvPr>
        <xdr:cNvSpPr/>
      </xdr:nvSpPr>
      <xdr:spPr>
        <a:xfrm>
          <a:off x="965200" y="9988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129540</xdr:rowOff>
    </xdr:from>
    <xdr:to>
      <xdr:col>10</xdr:col>
      <xdr:colOff>114300</xdr:colOff>
      <xdr:row>59</xdr:row>
      <xdr:rowOff>148590</xdr:rowOff>
    </xdr:to>
    <xdr:cxnSp macro="">
      <xdr:nvCxnSpPr>
        <xdr:cNvPr id="195" name="直線コネクタ 194">
          <a:extLst>
            <a:ext uri="{FF2B5EF4-FFF2-40B4-BE49-F238E27FC236}">
              <a16:creationId xmlns:a16="http://schemas.microsoft.com/office/drawing/2014/main" id="{C43D8197-439B-4F37-87DB-79B73F682D0C}"/>
            </a:ext>
          </a:extLst>
        </xdr:cNvPr>
        <xdr:cNvCxnSpPr/>
      </xdr:nvCxnSpPr>
      <xdr:spPr>
        <a:xfrm flipV="1">
          <a:off x="1008380" y="1002030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59707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8FAB2BBF-9A01-42BA-A5AB-9F8B50661D47}"/>
            </a:ext>
          </a:extLst>
        </xdr:cNvPr>
        <xdr:cNvSpPr txBox="1"/>
      </xdr:nvSpPr>
      <xdr:spPr>
        <a:xfrm>
          <a:off x="317056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42562</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460D4AF4-DAA2-4BAD-9ED1-F991EB901322}"/>
            </a:ext>
          </a:extLst>
        </xdr:cNvPr>
        <xdr:cNvSpPr txBox="1"/>
      </xdr:nvSpPr>
      <xdr:spPr>
        <a:xfrm>
          <a:off x="238570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21607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48C2D671-4B49-4C19-A136-A8B726C6EC55}"/>
            </a:ext>
          </a:extLst>
        </xdr:cNvPr>
        <xdr:cNvSpPr txBox="1"/>
      </xdr:nvSpPr>
      <xdr:spPr>
        <a:xfrm>
          <a:off x="161100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15892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E8D954AB-43E4-495C-91A7-8CDF17CE2E92}"/>
            </a:ext>
          </a:extLst>
        </xdr:cNvPr>
        <xdr:cNvSpPr txBox="1"/>
      </xdr:nvSpPr>
      <xdr:spPr>
        <a:xfrm>
          <a:off x="83630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53357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6BE790F1-AEEE-4C4E-A19F-FA8F85997403}"/>
            </a:ext>
          </a:extLst>
        </xdr:cNvPr>
        <xdr:cNvSpPr txBox="1"/>
      </xdr:nvSpPr>
      <xdr:spPr>
        <a:xfrm>
          <a:off x="3170564" y="1011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14B867CB-4173-4196-A9E9-CDB7142F00D0}"/>
            </a:ext>
          </a:extLst>
        </xdr:cNvPr>
        <xdr:cNvSpPr txBox="1"/>
      </xdr:nvSpPr>
      <xdr:spPr>
        <a:xfrm>
          <a:off x="2385704" y="1008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FCA1E5D7-2FEB-483F-A11E-D810D14A942A}"/>
            </a:ext>
          </a:extLst>
        </xdr:cNvPr>
        <xdr:cNvSpPr txBox="1"/>
      </xdr:nvSpPr>
      <xdr:spPr>
        <a:xfrm>
          <a:off x="1611004" y="10058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19067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E8BF357F-4A14-4EC0-85F4-E6AA7FF91F41}"/>
            </a:ext>
          </a:extLst>
        </xdr:cNvPr>
        <xdr:cNvSpPr txBox="1"/>
      </xdr:nvSpPr>
      <xdr:spPr>
        <a:xfrm>
          <a:off x="83630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35199804-68C0-4279-A411-99734E8FF1A9}"/>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8E55682C-7AEB-419A-8525-FD9B7D07B14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D191D454-5B75-4C07-9C9A-5A0DDCCB7E5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C6ECA2A4-4B36-4DC5-B7B6-C7FF355DEDE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BD3FF7D0-74A7-48CE-8E24-45CA733BD06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94477A7C-CCB4-4D9E-9B9D-EBF828D8D33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62B70E5F-1EC8-432C-A2D9-FB5F86314EB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8FB719A1-0D35-4031-8BC3-56C049C71D38}"/>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1B567D36-41E4-4EE8-A517-35A9A19C002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96DCD159-CA91-4556-BAA2-3CA8E3344CE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A7D89E86-DA45-4729-AECE-FFA6FF76BD46}"/>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a:extLst>
            <a:ext uri="{FF2B5EF4-FFF2-40B4-BE49-F238E27FC236}">
              <a16:creationId xmlns:a16="http://schemas.microsoft.com/office/drawing/2014/main" id="{C5A01D72-87CC-4AD7-84FB-A8139827B6A3}"/>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704E15C7-5125-4DDD-A478-081425450384}"/>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17" name="テキスト ボックス 216">
          <a:extLst>
            <a:ext uri="{FF2B5EF4-FFF2-40B4-BE49-F238E27FC236}">
              <a16:creationId xmlns:a16="http://schemas.microsoft.com/office/drawing/2014/main" id="{819CE4B5-8355-47D5-8E7D-14B359041066}"/>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24537B3B-149D-4ED3-8B0B-0D9E4E3EAB1B}"/>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9" name="テキスト ボックス 218">
          <a:extLst>
            <a:ext uri="{FF2B5EF4-FFF2-40B4-BE49-F238E27FC236}">
              <a16:creationId xmlns:a16="http://schemas.microsoft.com/office/drawing/2014/main" id="{3C867CA4-57E3-4855-98B0-749D7E13235C}"/>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F61C05FD-EC0B-4E12-9533-8AAAC324C9FD}"/>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1" name="テキスト ボックス 220">
          <a:extLst>
            <a:ext uri="{FF2B5EF4-FFF2-40B4-BE49-F238E27FC236}">
              <a16:creationId xmlns:a16="http://schemas.microsoft.com/office/drawing/2014/main" id="{A7198ECC-7A02-46C6-B009-268E73EF4074}"/>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340680C0-4340-46DC-9674-6E526CE01D0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3" name="テキスト ボックス 222">
          <a:extLst>
            <a:ext uri="{FF2B5EF4-FFF2-40B4-BE49-F238E27FC236}">
              <a16:creationId xmlns:a16="http://schemas.microsoft.com/office/drawing/2014/main" id="{13E03FB7-DF9C-4A07-A635-1B86C1AB3C8A}"/>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9C0140F9-19D6-45C0-8364-93ABD3EFAA0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22310</xdr:rowOff>
    </xdr:from>
    <xdr:to>
      <xdr:col>54</xdr:col>
      <xdr:colOff>189865</xdr:colOff>
      <xdr:row>63</xdr:row>
      <xdr:rowOff>170707</xdr:rowOff>
    </xdr:to>
    <xdr:cxnSp macro="">
      <xdr:nvCxnSpPr>
        <xdr:cNvPr id="225" name="直線コネクタ 224">
          <a:extLst>
            <a:ext uri="{FF2B5EF4-FFF2-40B4-BE49-F238E27FC236}">
              <a16:creationId xmlns:a16="http://schemas.microsoft.com/office/drawing/2014/main" id="{01F03338-C91F-469A-BB8E-3A57C9F00717}"/>
            </a:ext>
          </a:extLst>
        </xdr:cNvPr>
        <xdr:cNvCxnSpPr/>
      </xdr:nvCxnSpPr>
      <xdr:spPr>
        <a:xfrm flipV="1">
          <a:off x="9219565" y="9577790"/>
          <a:ext cx="0" cy="115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C6315C0A-266E-4B0C-824C-3CE1DE4248E3}"/>
            </a:ext>
          </a:extLst>
        </xdr:cNvPr>
        <xdr:cNvSpPr txBox="1"/>
      </xdr:nvSpPr>
      <xdr:spPr>
        <a:xfrm>
          <a:off x="9258300" y="107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227" name="直線コネクタ 226">
          <a:extLst>
            <a:ext uri="{FF2B5EF4-FFF2-40B4-BE49-F238E27FC236}">
              <a16:creationId xmlns:a16="http://schemas.microsoft.com/office/drawing/2014/main" id="{C32D7A84-E919-4E47-AB35-A15210391A4D}"/>
            </a:ext>
          </a:extLst>
        </xdr:cNvPr>
        <xdr:cNvCxnSpPr/>
      </xdr:nvCxnSpPr>
      <xdr:spPr>
        <a:xfrm>
          <a:off x="9154160" y="107320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140437</xdr:rowOff>
    </xdr:from>
    <xdr:ext cx="690189" cy="259045"/>
    <xdr:sp macro="" textlink="">
      <xdr:nvSpPr>
        <xdr:cNvPr id="228" name="【橋りょう・トンネル】&#10;一人当たり有形固定資産（償却資産）額最大値テキスト">
          <a:extLst>
            <a:ext uri="{FF2B5EF4-FFF2-40B4-BE49-F238E27FC236}">
              <a16:creationId xmlns:a16="http://schemas.microsoft.com/office/drawing/2014/main" id="{25383698-D9E9-4F0D-B70A-FB291B155BA4}"/>
            </a:ext>
          </a:extLst>
        </xdr:cNvPr>
        <xdr:cNvSpPr txBox="1"/>
      </xdr:nvSpPr>
      <xdr:spPr>
        <a:xfrm>
          <a:off x="9258300" y="93606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22310</xdr:rowOff>
    </xdr:from>
    <xdr:to>
      <xdr:col>55</xdr:col>
      <xdr:colOff>88900</xdr:colOff>
      <xdr:row>57</xdr:row>
      <xdr:rowOff>22310</xdr:rowOff>
    </xdr:to>
    <xdr:cxnSp macro="">
      <xdr:nvCxnSpPr>
        <xdr:cNvPr id="229" name="直線コネクタ 228">
          <a:extLst>
            <a:ext uri="{FF2B5EF4-FFF2-40B4-BE49-F238E27FC236}">
              <a16:creationId xmlns:a16="http://schemas.microsoft.com/office/drawing/2014/main" id="{1CEF9F72-0EFB-41C7-9A0A-76306FE6869A}"/>
            </a:ext>
          </a:extLst>
        </xdr:cNvPr>
        <xdr:cNvCxnSpPr/>
      </xdr:nvCxnSpPr>
      <xdr:spPr>
        <a:xfrm>
          <a:off x="9154160" y="9577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26223</xdr:rowOff>
    </xdr:from>
    <xdr:ext cx="599010" cy="259045"/>
    <xdr:sp macro="" textlink="">
      <xdr:nvSpPr>
        <xdr:cNvPr id="230" name="【橋りょう・トンネル】&#10;一人当たり有形固定資産（償却資産）額平均値テキスト">
          <a:extLst>
            <a:ext uri="{FF2B5EF4-FFF2-40B4-BE49-F238E27FC236}">
              <a16:creationId xmlns:a16="http://schemas.microsoft.com/office/drawing/2014/main" id="{93C9DA83-8E5F-4170-A7B5-04D6931A9E56}"/>
            </a:ext>
          </a:extLst>
        </xdr:cNvPr>
        <xdr:cNvSpPr txBox="1"/>
      </xdr:nvSpPr>
      <xdr:spPr>
        <a:xfrm>
          <a:off x="9258300" y="104199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3346</xdr:rowOff>
    </xdr:from>
    <xdr:to>
      <xdr:col>55</xdr:col>
      <xdr:colOff>50800</xdr:colOff>
      <xdr:row>63</xdr:row>
      <xdr:rowOff>104946</xdr:rowOff>
    </xdr:to>
    <xdr:sp macro="" textlink="">
      <xdr:nvSpPr>
        <xdr:cNvPr id="231" name="フローチャート: 判断 230">
          <a:extLst>
            <a:ext uri="{FF2B5EF4-FFF2-40B4-BE49-F238E27FC236}">
              <a16:creationId xmlns:a16="http://schemas.microsoft.com/office/drawing/2014/main" id="{B9B7CB48-64C4-4BB2-8209-96F0AA0D6601}"/>
            </a:ext>
          </a:extLst>
        </xdr:cNvPr>
        <xdr:cNvSpPr/>
      </xdr:nvSpPr>
      <xdr:spPr>
        <a:xfrm>
          <a:off x="9192260" y="105646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6111</xdr:rowOff>
    </xdr:from>
    <xdr:to>
      <xdr:col>50</xdr:col>
      <xdr:colOff>165100</xdr:colOff>
      <xdr:row>63</xdr:row>
      <xdr:rowOff>107711</xdr:rowOff>
    </xdr:to>
    <xdr:sp macro="" textlink="">
      <xdr:nvSpPr>
        <xdr:cNvPr id="232" name="フローチャート: 判断 231">
          <a:extLst>
            <a:ext uri="{FF2B5EF4-FFF2-40B4-BE49-F238E27FC236}">
              <a16:creationId xmlns:a16="http://schemas.microsoft.com/office/drawing/2014/main" id="{68688A65-7D13-42CA-9E44-1263EC19C422}"/>
            </a:ext>
          </a:extLst>
        </xdr:cNvPr>
        <xdr:cNvSpPr/>
      </xdr:nvSpPr>
      <xdr:spPr>
        <a:xfrm>
          <a:off x="8445500" y="10567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2306</xdr:rowOff>
    </xdr:from>
    <xdr:to>
      <xdr:col>46</xdr:col>
      <xdr:colOff>38100</xdr:colOff>
      <xdr:row>63</xdr:row>
      <xdr:rowOff>103906</xdr:rowOff>
    </xdr:to>
    <xdr:sp macro="" textlink="">
      <xdr:nvSpPr>
        <xdr:cNvPr id="233" name="フローチャート: 判断 232">
          <a:extLst>
            <a:ext uri="{FF2B5EF4-FFF2-40B4-BE49-F238E27FC236}">
              <a16:creationId xmlns:a16="http://schemas.microsoft.com/office/drawing/2014/main" id="{4F94D1F0-F62C-4DD5-9133-A9BE19AE9341}"/>
            </a:ext>
          </a:extLst>
        </xdr:cNvPr>
        <xdr:cNvSpPr/>
      </xdr:nvSpPr>
      <xdr:spPr>
        <a:xfrm>
          <a:off x="7670800" y="10563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25220</xdr:rowOff>
    </xdr:from>
    <xdr:to>
      <xdr:col>41</xdr:col>
      <xdr:colOff>101600</xdr:colOff>
      <xdr:row>63</xdr:row>
      <xdr:rowOff>126820</xdr:rowOff>
    </xdr:to>
    <xdr:sp macro="" textlink="">
      <xdr:nvSpPr>
        <xdr:cNvPr id="234" name="フローチャート: 判断 233">
          <a:extLst>
            <a:ext uri="{FF2B5EF4-FFF2-40B4-BE49-F238E27FC236}">
              <a16:creationId xmlns:a16="http://schemas.microsoft.com/office/drawing/2014/main" id="{F4E93EE2-DDFA-4ED9-90E7-21B54AFAA0A1}"/>
            </a:ext>
          </a:extLst>
        </xdr:cNvPr>
        <xdr:cNvSpPr/>
      </xdr:nvSpPr>
      <xdr:spPr>
        <a:xfrm>
          <a:off x="6873240" y="1058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28459</xdr:rowOff>
    </xdr:from>
    <xdr:to>
      <xdr:col>36</xdr:col>
      <xdr:colOff>165100</xdr:colOff>
      <xdr:row>63</xdr:row>
      <xdr:rowOff>130059</xdr:rowOff>
    </xdr:to>
    <xdr:sp macro="" textlink="">
      <xdr:nvSpPr>
        <xdr:cNvPr id="235" name="フローチャート: 判断 234">
          <a:extLst>
            <a:ext uri="{FF2B5EF4-FFF2-40B4-BE49-F238E27FC236}">
              <a16:creationId xmlns:a16="http://schemas.microsoft.com/office/drawing/2014/main" id="{5A791A8F-3FF6-4D78-BF76-80E6D8B92B11}"/>
            </a:ext>
          </a:extLst>
        </xdr:cNvPr>
        <xdr:cNvSpPr/>
      </xdr:nvSpPr>
      <xdr:spPr>
        <a:xfrm>
          <a:off x="6098540" y="1058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73D7610D-3E5C-43B8-A057-B50FE3796EE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79958640-7B9D-4E87-90C1-D4E127AB812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0A91246-D3D2-4A18-81EA-1F30DEFA026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390348C-1DC1-447B-9912-B3C09A38DFC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2664337-A55A-4222-B673-408F1360DB16}"/>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88546</xdr:rowOff>
    </xdr:from>
    <xdr:to>
      <xdr:col>55</xdr:col>
      <xdr:colOff>50800</xdr:colOff>
      <xdr:row>64</xdr:row>
      <xdr:rowOff>18696</xdr:rowOff>
    </xdr:to>
    <xdr:sp macro="" textlink="">
      <xdr:nvSpPr>
        <xdr:cNvPr id="241" name="楕円 240">
          <a:extLst>
            <a:ext uri="{FF2B5EF4-FFF2-40B4-BE49-F238E27FC236}">
              <a16:creationId xmlns:a16="http://schemas.microsoft.com/office/drawing/2014/main" id="{8FE88D09-13A1-4A41-A6E3-DDB50C71C390}"/>
            </a:ext>
          </a:extLst>
        </xdr:cNvPr>
        <xdr:cNvSpPr/>
      </xdr:nvSpPr>
      <xdr:spPr>
        <a:xfrm>
          <a:off x="9192260" y="106498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3473</xdr:rowOff>
    </xdr:from>
    <xdr:ext cx="599010" cy="259045"/>
    <xdr:sp macro="" textlink="">
      <xdr:nvSpPr>
        <xdr:cNvPr id="242" name="【橋りょう・トンネル】&#10;一人当たり有形固定資産（償却資産）額該当値テキスト">
          <a:extLst>
            <a:ext uri="{FF2B5EF4-FFF2-40B4-BE49-F238E27FC236}">
              <a16:creationId xmlns:a16="http://schemas.microsoft.com/office/drawing/2014/main" id="{14F7BCCD-373A-49BF-B6DC-2BA63B033C2B}"/>
            </a:ext>
          </a:extLst>
        </xdr:cNvPr>
        <xdr:cNvSpPr txBox="1"/>
      </xdr:nvSpPr>
      <xdr:spPr>
        <a:xfrm>
          <a:off x="9258300" y="1056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89104</xdr:rowOff>
    </xdr:from>
    <xdr:to>
      <xdr:col>50</xdr:col>
      <xdr:colOff>165100</xdr:colOff>
      <xdr:row>64</xdr:row>
      <xdr:rowOff>19254</xdr:rowOff>
    </xdr:to>
    <xdr:sp macro="" textlink="">
      <xdr:nvSpPr>
        <xdr:cNvPr id="243" name="楕円 242">
          <a:extLst>
            <a:ext uri="{FF2B5EF4-FFF2-40B4-BE49-F238E27FC236}">
              <a16:creationId xmlns:a16="http://schemas.microsoft.com/office/drawing/2014/main" id="{6D0B7E33-8436-4C33-8336-88D8DE0E8D7E}"/>
            </a:ext>
          </a:extLst>
        </xdr:cNvPr>
        <xdr:cNvSpPr/>
      </xdr:nvSpPr>
      <xdr:spPr>
        <a:xfrm>
          <a:off x="8445500" y="106504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139346</xdr:rowOff>
    </xdr:from>
    <xdr:to>
      <xdr:col>55</xdr:col>
      <xdr:colOff>0</xdr:colOff>
      <xdr:row>63</xdr:row>
      <xdr:rowOff>139904</xdr:rowOff>
    </xdr:to>
    <xdr:cxnSp macro="">
      <xdr:nvCxnSpPr>
        <xdr:cNvPr id="244" name="直線コネクタ 243">
          <a:extLst>
            <a:ext uri="{FF2B5EF4-FFF2-40B4-BE49-F238E27FC236}">
              <a16:creationId xmlns:a16="http://schemas.microsoft.com/office/drawing/2014/main" id="{A212B176-0A60-4899-8D8C-5A60A8B9308D}"/>
            </a:ext>
          </a:extLst>
        </xdr:cNvPr>
        <xdr:cNvCxnSpPr/>
      </xdr:nvCxnSpPr>
      <xdr:spPr>
        <a:xfrm flipV="1">
          <a:off x="8496300" y="10700666"/>
          <a:ext cx="7239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89178</xdr:rowOff>
    </xdr:from>
    <xdr:to>
      <xdr:col>46</xdr:col>
      <xdr:colOff>38100</xdr:colOff>
      <xdr:row>64</xdr:row>
      <xdr:rowOff>19328</xdr:rowOff>
    </xdr:to>
    <xdr:sp macro="" textlink="">
      <xdr:nvSpPr>
        <xdr:cNvPr id="245" name="楕円 244">
          <a:extLst>
            <a:ext uri="{FF2B5EF4-FFF2-40B4-BE49-F238E27FC236}">
              <a16:creationId xmlns:a16="http://schemas.microsoft.com/office/drawing/2014/main" id="{598111EB-A814-440A-9B43-9DC270DD6A1F}"/>
            </a:ext>
          </a:extLst>
        </xdr:cNvPr>
        <xdr:cNvSpPr/>
      </xdr:nvSpPr>
      <xdr:spPr>
        <a:xfrm>
          <a:off x="7670800" y="106504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139904</xdr:rowOff>
    </xdr:from>
    <xdr:to>
      <xdr:col>50</xdr:col>
      <xdr:colOff>114300</xdr:colOff>
      <xdr:row>63</xdr:row>
      <xdr:rowOff>139978</xdr:rowOff>
    </xdr:to>
    <xdr:cxnSp macro="">
      <xdr:nvCxnSpPr>
        <xdr:cNvPr id="246" name="直線コネクタ 245">
          <a:extLst>
            <a:ext uri="{FF2B5EF4-FFF2-40B4-BE49-F238E27FC236}">
              <a16:creationId xmlns:a16="http://schemas.microsoft.com/office/drawing/2014/main" id="{E71157E0-C34E-4377-B76F-7A2E5373FFD1}"/>
            </a:ext>
          </a:extLst>
        </xdr:cNvPr>
        <xdr:cNvCxnSpPr/>
      </xdr:nvCxnSpPr>
      <xdr:spPr>
        <a:xfrm flipV="1">
          <a:off x="7713980" y="10701224"/>
          <a:ext cx="782320" cy="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89496</xdr:rowOff>
    </xdr:from>
    <xdr:to>
      <xdr:col>41</xdr:col>
      <xdr:colOff>101600</xdr:colOff>
      <xdr:row>64</xdr:row>
      <xdr:rowOff>19646</xdr:rowOff>
    </xdr:to>
    <xdr:sp macro="" textlink="">
      <xdr:nvSpPr>
        <xdr:cNvPr id="247" name="楕円 246">
          <a:extLst>
            <a:ext uri="{FF2B5EF4-FFF2-40B4-BE49-F238E27FC236}">
              <a16:creationId xmlns:a16="http://schemas.microsoft.com/office/drawing/2014/main" id="{C6FDC5B9-EB9B-46A6-978D-C16AFFB45AAB}"/>
            </a:ext>
          </a:extLst>
        </xdr:cNvPr>
        <xdr:cNvSpPr/>
      </xdr:nvSpPr>
      <xdr:spPr>
        <a:xfrm>
          <a:off x="6873240" y="106508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139978</xdr:rowOff>
    </xdr:from>
    <xdr:to>
      <xdr:col>45</xdr:col>
      <xdr:colOff>177800</xdr:colOff>
      <xdr:row>63</xdr:row>
      <xdr:rowOff>140296</xdr:rowOff>
    </xdr:to>
    <xdr:cxnSp macro="">
      <xdr:nvCxnSpPr>
        <xdr:cNvPr id="248" name="直線コネクタ 247">
          <a:extLst>
            <a:ext uri="{FF2B5EF4-FFF2-40B4-BE49-F238E27FC236}">
              <a16:creationId xmlns:a16="http://schemas.microsoft.com/office/drawing/2014/main" id="{006FC357-5AEC-4E7E-8A9D-AFA40D5FCDCF}"/>
            </a:ext>
          </a:extLst>
        </xdr:cNvPr>
        <xdr:cNvCxnSpPr/>
      </xdr:nvCxnSpPr>
      <xdr:spPr>
        <a:xfrm flipV="1">
          <a:off x="6924040" y="10701298"/>
          <a:ext cx="78994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89691</xdr:rowOff>
    </xdr:from>
    <xdr:to>
      <xdr:col>36</xdr:col>
      <xdr:colOff>165100</xdr:colOff>
      <xdr:row>64</xdr:row>
      <xdr:rowOff>19841</xdr:rowOff>
    </xdr:to>
    <xdr:sp macro="" textlink="">
      <xdr:nvSpPr>
        <xdr:cNvPr id="249" name="楕円 248">
          <a:extLst>
            <a:ext uri="{FF2B5EF4-FFF2-40B4-BE49-F238E27FC236}">
              <a16:creationId xmlns:a16="http://schemas.microsoft.com/office/drawing/2014/main" id="{46404688-79AA-41F8-B59C-6BAA9C3299C5}"/>
            </a:ext>
          </a:extLst>
        </xdr:cNvPr>
        <xdr:cNvSpPr/>
      </xdr:nvSpPr>
      <xdr:spPr>
        <a:xfrm>
          <a:off x="6098540" y="106510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140296</xdr:rowOff>
    </xdr:from>
    <xdr:to>
      <xdr:col>41</xdr:col>
      <xdr:colOff>50800</xdr:colOff>
      <xdr:row>63</xdr:row>
      <xdr:rowOff>140491</xdr:rowOff>
    </xdr:to>
    <xdr:cxnSp macro="">
      <xdr:nvCxnSpPr>
        <xdr:cNvPr id="250" name="直線コネクタ 249">
          <a:extLst>
            <a:ext uri="{FF2B5EF4-FFF2-40B4-BE49-F238E27FC236}">
              <a16:creationId xmlns:a16="http://schemas.microsoft.com/office/drawing/2014/main" id="{B0509580-4368-4DF2-BEF2-08C7A88F8485}"/>
            </a:ext>
          </a:extLst>
        </xdr:cNvPr>
        <xdr:cNvCxnSpPr/>
      </xdr:nvCxnSpPr>
      <xdr:spPr>
        <a:xfrm flipV="1">
          <a:off x="6149340" y="10701616"/>
          <a:ext cx="77470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124238</xdr:rowOff>
    </xdr:from>
    <xdr:ext cx="599010" cy="259045"/>
    <xdr:sp macro="" textlink="">
      <xdr:nvSpPr>
        <xdr:cNvPr id="251" name="n_1aveValue【橋りょう・トンネル】&#10;一人当たり有形固定資産（償却資産）額">
          <a:extLst>
            <a:ext uri="{FF2B5EF4-FFF2-40B4-BE49-F238E27FC236}">
              <a16:creationId xmlns:a16="http://schemas.microsoft.com/office/drawing/2014/main" id="{E34A7058-104C-4F1D-943C-ACFC31CAB761}"/>
            </a:ext>
          </a:extLst>
        </xdr:cNvPr>
        <xdr:cNvSpPr txBox="1"/>
      </xdr:nvSpPr>
      <xdr:spPr>
        <a:xfrm>
          <a:off x="8214575" y="10350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120433</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68B72655-1355-441E-82AC-D56EF4CC0132}"/>
            </a:ext>
          </a:extLst>
        </xdr:cNvPr>
        <xdr:cNvSpPr txBox="1"/>
      </xdr:nvSpPr>
      <xdr:spPr>
        <a:xfrm>
          <a:off x="7444955" y="10346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143347</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8D860BE7-7C52-45AF-AB70-3F1CC27526B7}"/>
            </a:ext>
          </a:extLst>
        </xdr:cNvPr>
        <xdr:cNvSpPr txBox="1"/>
      </xdr:nvSpPr>
      <xdr:spPr>
        <a:xfrm>
          <a:off x="6670255" y="10369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146586</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787C42E6-7141-4E76-B8F3-036453ACF171}"/>
            </a:ext>
          </a:extLst>
        </xdr:cNvPr>
        <xdr:cNvSpPr txBox="1"/>
      </xdr:nvSpPr>
      <xdr:spPr>
        <a:xfrm>
          <a:off x="5872695" y="10372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10381</xdr:rowOff>
    </xdr:from>
    <xdr:ext cx="599010" cy="259045"/>
    <xdr:sp macro="" textlink="">
      <xdr:nvSpPr>
        <xdr:cNvPr id="255" name="n_1mainValue【橋りょう・トンネル】&#10;一人当たり有形固定資産（償却資産）額">
          <a:extLst>
            <a:ext uri="{FF2B5EF4-FFF2-40B4-BE49-F238E27FC236}">
              <a16:creationId xmlns:a16="http://schemas.microsoft.com/office/drawing/2014/main" id="{EAFFA750-3B26-471F-AE54-CA592D7833DF}"/>
            </a:ext>
          </a:extLst>
        </xdr:cNvPr>
        <xdr:cNvSpPr txBox="1"/>
      </xdr:nvSpPr>
      <xdr:spPr>
        <a:xfrm>
          <a:off x="8214575" y="10739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10455</xdr:rowOff>
    </xdr:from>
    <xdr:ext cx="599010" cy="259045"/>
    <xdr:sp macro="" textlink="">
      <xdr:nvSpPr>
        <xdr:cNvPr id="256" name="n_2mainValue【橋りょう・トンネル】&#10;一人当たり有形固定資産（償却資産）額">
          <a:extLst>
            <a:ext uri="{FF2B5EF4-FFF2-40B4-BE49-F238E27FC236}">
              <a16:creationId xmlns:a16="http://schemas.microsoft.com/office/drawing/2014/main" id="{EAC8DF69-683E-487B-8AE6-29038CB40DA2}"/>
            </a:ext>
          </a:extLst>
        </xdr:cNvPr>
        <xdr:cNvSpPr txBox="1"/>
      </xdr:nvSpPr>
      <xdr:spPr>
        <a:xfrm>
          <a:off x="7444955" y="10739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10773</xdr:rowOff>
    </xdr:from>
    <xdr:ext cx="599010" cy="259045"/>
    <xdr:sp macro="" textlink="">
      <xdr:nvSpPr>
        <xdr:cNvPr id="257" name="n_3mainValue【橋りょう・トンネル】&#10;一人当たり有形固定資産（償却資産）額">
          <a:extLst>
            <a:ext uri="{FF2B5EF4-FFF2-40B4-BE49-F238E27FC236}">
              <a16:creationId xmlns:a16="http://schemas.microsoft.com/office/drawing/2014/main" id="{10227B62-EAF6-457A-8EEC-61EE9D97E2BD}"/>
            </a:ext>
          </a:extLst>
        </xdr:cNvPr>
        <xdr:cNvSpPr txBox="1"/>
      </xdr:nvSpPr>
      <xdr:spPr>
        <a:xfrm>
          <a:off x="6670255" y="1073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10968</xdr:rowOff>
    </xdr:from>
    <xdr:ext cx="599010" cy="259045"/>
    <xdr:sp macro="" textlink="">
      <xdr:nvSpPr>
        <xdr:cNvPr id="258" name="n_4mainValue【橋りょう・トンネル】&#10;一人当たり有形固定資産（償却資産）額">
          <a:extLst>
            <a:ext uri="{FF2B5EF4-FFF2-40B4-BE49-F238E27FC236}">
              <a16:creationId xmlns:a16="http://schemas.microsoft.com/office/drawing/2014/main" id="{DC6B935E-16D1-461F-87B9-AA6DC36E3B71}"/>
            </a:ext>
          </a:extLst>
        </xdr:cNvPr>
        <xdr:cNvSpPr txBox="1"/>
      </xdr:nvSpPr>
      <xdr:spPr>
        <a:xfrm>
          <a:off x="5872695" y="10739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2ECC6F10-D7F4-4B45-B2C2-F7255BCC233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67600DF-82DC-45A7-951A-7427F18B8B6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CCDA61FB-681C-4B56-BE44-9E23F3971214}"/>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D18E4704-366B-4EE6-AF13-92D8CB77B5B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A29BB12-84F5-4202-AC8D-CE7B3D654CA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75FFD9AB-D169-440D-AB40-A0F4C682970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9119EC5-2C50-4354-A58A-EC6C66BBF01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5A63A4F7-F94B-4DB5-9959-3BF6E69A033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C6CA60E3-526B-4B25-8C3E-6C182E6C40C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69BF970F-F765-4D15-98B5-21E5C0E9F2C5}"/>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3CE85BAB-556F-4375-88C9-F840BC52E1E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0161CF8F-8630-4173-A7A8-E970B209FD09}"/>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EFD7288F-F6F9-4002-9B8F-0D9A6A6F8458}"/>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BA5A56A3-081D-4168-A6B8-FAB60C1DBE8E}"/>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C3ABCF7F-075A-495C-86AC-0CBE6FA03E18}"/>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31C83DD3-12C6-4DBB-90B2-F716E477D125}"/>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829B3F0B-5533-4393-9243-A84827043A7F}"/>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197522EA-A01B-419C-82F5-E94CA3540333}"/>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E2A48200-0D94-4488-B52A-4C55F62A226D}"/>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B678BC20-16F0-484F-8F4F-83AEE79EAA50}"/>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60148EA4-6229-4BE1-8EC6-1E6BDD5EA972}"/>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8CEB17BB-93CD-4ACA-9CCF-CBFF38461746}"/>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31E8FFDE-866D-4FC2-8D20-948B17A8C20F}"/>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6EB87526-747C-4199-B198-74D38FD86D94}"/>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99061</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A23D4468-4CAE-4261-9CA0-F23CC4DD99C2}"/>
            </a:ext>
          </a:extLst>
        </xdr:cNvPr>
        <xdr:cNvCxnSpPr/>
      </xdr:nvCxnSpPr>
      <xdr:spPr>
        <a:xfrm flipV="1">
          <a:off x="4086225" y="13007341"/>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88F051BF-EC35-41AC-BFCD-94CCE3219D80}"/>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346282A5-7D1B-4FD7-B8E6-2DE26E58531A}"/>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45738</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509D6EA7-47A2-45BB-B356-58BBD3D96E25}"/>
            </a:ext>
          </a:extLst>
        </xdr:cNvPr>
        <xdr:cNvSpPr txBox="1"/>
      </xdr:nvSpPr>
      <xdr:spPr>
        <a:xfrm>
          <a:off x="4124960" y="12786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99061</xdr:rowOff>
    </xdr:from>
    <xdr:to>
      <xdr:col>24</xdr:col>
      <xdr:colOff>152400</xdr:colOff>
      <xdr:row>77</xdr:row>
      <xdr:rowOff>99061</xdr:rowOff>
    </xdr:to>
    <xdr:cxnSp macro="">
      <xdr:nvCxnSpPr>
        <xdr:cNvPr id="287" name="直線コネクタ 286">
          <a:extLst>
            <a:ext uri="{FF2B5EF4-FFF2-40B4-BE49-F238E27FC236}">
              <a16:creationId xmlns:a16="http://schemas.microsoft.com/office/drawing/2014/main" id="{7F35128B-41A1-4D41-B573-24301A19E652}"/>
            </a:ext>
          </a:extLst>
        </xdr:cNvPr>
        <xdr:cNvCxnSpPr/>
      </xdr:nvCxnSpPr>
      <xdr:spPr>
        <a:xfrm>
          <a:off x="4020820" y="130073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66691</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95B71ED7-46E9-4B27-B0CA-8488C0F81704}"/>
            </a:ext>
          </a:extLst>
        </xdr:cNvPr>
        <xdr:cNvSpPr txBox="1"/>
      </xdr:nvSpPr>
      <xdr:spPr>
        <a:xfrm>
          <a:off x="4124960" y="13980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88264</xdr:rowOff>
    </xdr:from>
    <xdr:to>
      <xdr:col>24</xdr:col>
      <xdr:colOff>114300</xdr:colOff>
      <xdr:row>84</xdr:row>
      <xdr:rowOff>18414</xdr:rowOff>
    </xdr:to>
    <xdr:sp macro="" textlink="">
      <xdr:nvSpPr>
        <xdr:cNvPr id="289" name="フローチャート: 判断 288">
          <a:extLst>
            <a:ext uri="{FF2B5EF4-FFF2-40B4-BE49-F238E27FC236}">
              <a16:creationId xmlns:a16="http://schemas.microsoft.com/office/drawing/2014/main" id="{B5DD7C48-FCBB-48B3-A499-89751DD00FC9}"/>
            </a:ext>
          </a:extLst>
        </xdr:cNvPr>
        <xdr:cNvSpPr/>
      </xdr:nvSpPr>
      <xdr:spPr>
        <a:xfrm>
          <a:off x="4036060" y="140023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61595</xdr:rowOff>
    </xdr:from>
    <xdr:to>
      <xdr:col>20</xdr:col>
      <xdr:colOff>38100</xdr:colOff>
      <xdr:row>83</xdr:row>
      <xdr:rowOff>163195</xdr:rowOff>
    </xdr:to>
    <xdr:sp macro="" textlink="">
      <xdr:nvSpPr>
        <xdr:cNvPr id="290" name="フローチャート: 判断 289">
          <a:extLst>
            <a:ext uri="{FF2B5EF4-FFF2-40B4-BE49-F238E27FC236}">
              <a16:creationId xmlns:a16="http://schemas.microsoft.com/office/drawing/2014/main" id="{21AB28E8-370C-48E2-8BF8-7C47C1600458}"/>
            </a:ext>
          </a:extLst>
        </xdr:cNvPr>
        <xdr:cNvSpPr/>
      </xdr:nvSpPr>
      <xdr:spPr>
        <a:xfrm>
          <a:off x="3312160" y="139757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137795</xdr:rowOff>
    </xdr:from>
    <xdr:to>
      <xdr:col>15</xdr:col>
      <xdr:colOff>101600</xdr:colOff>
      <xdr:row>83</xdr:row>
      <xdr:rowOff>67945</xdr:rowOff>
    </xdr:to>
    <xdr:sp macro="" textlink="">
      <xdr:nvSpPr>
        <xdr:cNvPr id="291" name="フローチャート: 判断 290">
          <a:extLst>
            <a:ext uri="{FF2B5EF4-FFF2-40B4-BE49-F238E27FC236}">
              <a16:creationId xmlns:a16="http://schemas.microsoft.com/office/drawing/2014/main" id="{FE250535-9D5D-43B0-8648-375E32769838}"/>
            </a:ext>
          </a:extLst>
        </xdr:cNvPr>
        <xdr:cNvSpPr/>
      </xdr:nvSpPr>
      <xdr:spPr>
        <a:xfrm>
          <a:off x="2514600" y="1388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99695</xdr:rowOff>
    </xdr:from>
    <xdr:to>
      <xdr:col>10</xdr:col>
      <xdr:colOff>165100</xdr:colOff>
      <xdr:row>83</xdr:row>
      <xdr:rowOff>29845</xdr:rowOff>
    </xdr:to>
    <xdr:sp macro="" textlink="">
      <xdr:nvSpPr>
        <xdr:cNvPr id="292" name="フローチャート: 判断 291">
          <a:extLst>
            <a:ext uri="{FF2B5EF4-FFF2-40B4-BE49-F238E27FC236}">
              <a16:creationId xmlns:a16="http://schemas.microsoft.com/office/drawing/2014/main" id="{440EF07B-8CEF-480B-9EE6-9562248DD2D2}"/>
            </a:ext>
          </a:extLst>
        </xdr:cNvPr>
        <xdr:cNvSpPr/>
      </xdr:nvSpPr>
      <xdr:spPr>
        <a:xfrm>
          <a:off x="1739900" y="138461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135889</xdr:rowOff>
    </xdr:from>
    <xdr:to>
      <xdr:col>6</xdr:col>
      <xdr:colOff>38100</xdr:colOff>
      <xdr:row>83</xdr:row>
      <xdr:rowOff>66039</xdr:rowOff>
    </xdr:to>
    <xdr:sp macro="" textlink="">
      <xdr:nvSpPr>
        <xdr:cNvPr id="293" name="フローチャート: 判断 292">
          <a:extLst>
            <a:ext uri="{FF2B5EF4-FFF2-40B4-BE49-F238E27FC236}">
              <a16:creationId xmlns:a16="http://schemas.microsoft.com/office/drawing/2014/main" id="{5E9D11B9-10A6-4B78-93E8-9C963B99064E}"/>
            </a:ext>
          </a:extLst>
        </xdr:cNvPr>
        <xdr:cNvSpPr/>
      </xdr:nvSpPr>
      <xdr:spPr>
        <a:xfrm>
          <a:off x="965200" y="138823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A281C655-F698-40DB-955A-5B966E41C256}"/>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9C991A34-F437-4F91-9768-817571F57E06}"/>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79A18D2-466B-433D-8DA3-1133E44D814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22CED913-B522-46CA-B14B-E982AE9A49B9}"/>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4430CC8-6088-491E-A129-53E668AAFB2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164464</xdr:rowOff>
    </xdr:from>
    <xdr:to>
      <xdr:col>24</xdr:col>
      <xdr:colOff>114300</xdr:colOff>
      <xdr:row>80</xdr:row>
      <xdr:rowOff>94614</xdr:rowOff>
    </xdr:to>
    <xdr:sp macro="" textlink="">
      <xdr:nvSpPr>
        <xdr:cNvPr id="299" name="楕円 298">
          <a:extLst>
            <a:ext uri="{FF2B5EF4-FFF2-40B4-BE49-F238E27FC236}">
              <a16:creationId xmlns:a16="http://schemas.microsoft.com/office/drawing/2014/main" id="{0A03DE48-7320-4FDC-AB38-D0B088D841EC}"/>
            </a:ext>
          </a:extLst>
        </xdr:cNvPr>
        <xdr:cNvSpPr/>
      </xdr:nvSpPr>
      <xdr:spPr>
        <a:xfrm>
          <a:off x="4036060" y="13408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15891</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AA6BB148-05AE-4CC1-B175-56C07E22445C}"/>
            </a:ext>
          </a:extLst>
        </xdr:cNvPr>
        <xdr:cNvSpPr txBox="1"/>
      </xdr:nvSpPr>
      <xdr:spPr>
        <a:xfrm>
          <a:off x="4124960" y="13259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74930</xdr:rowOff>
    </xdr:from>
    <xdr:to>
      <xdr:col>20</xdr:col>
      <xdr:colOff>38100</xdr:colOff>
      <xdr:row>80</xdr:row>
      <xdr:rowOff>5080</xdr:rowOff>
    </xdr:to>
    <xdr:sp macro="" textlink="">
      <xdr:nvSpPr>
        <xdr:cNvPr id="301" name="楕円 300">
          <a:extLst>
            <a:ext uri="{FF2B5EF4-FFF2-40B4-BE49-F238E27FC236}">
              <a16:creationId xmlns:a16="http://schemas.microsoft.com/office/drawing/2014/main" id="{85454A6A-7E79-4038-A54B-E4AD0ECDF31E}"/>
            </a:ext>
          </a:extLst>
        </xdr:cNvPr>
        <xdr:cNvSpPr/>
      </xdr:nvSpPr>
      <xdr:spPr>
        <a:xfrm>
          <a:off x="3312160" y="133184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125730</xdr:rowOff>
    </xdr:from>
    <xdr:to>
      <xdr:col>24</xdr:col>
      <xdr:colOff>63500</xdr:colOff>
      <xdr:row>80</xdr:row>
      <xdr:rowOff>43814</xdr:rowOff>
    </xdr:to>
    <xdr:cxnSp macro="">
      <xdr:nvCxnSpPr>
        <xdr:cNvPr id="302" name="直線コネクタ 301">
          <a:extLst>
            <a:ext uri="{FF2B5EF4-FFF2-40B4-BE49-F238E27FC236}">
              <a16:creationId xmlns:a16="http://schemas.microsoft.com/office/drawing/2014/main" id="{B9052666-942E-4710-AD14-D9FB977DBED1}"/>
            </a:ext>
          </a:extLst>
        </xdr:cNvPr>
        <xdr:cNvCxnSpPr/>
      </xdr:nvCxnSpPr>
      <xdr:spPr>
        <a:xfrm>
          <a:off x="3355340" y="13369290"/>
          <a:ext cx="731520" cy="8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156845</xdr:rowOff>
    </xdr:from>
    <xdr:to>
      <xdr:col>15</xdr:col>
      <xdr:colOff>101600</xdr:colOff>
      <xdr:row>79</xdr:row>
      <xdr:rowOff>86995</xdr:rowOff>
    </xdr:to>
    <xdr:sp macro="" textlink="">
      <xdr:nvSpPr>
        <xdr:cNvPr id="303" name="楕円 302">
          <a:extLst>
            <a:ext uri="{FF2B5EF4-FFF2-40B4-BE49-F238E27FC236}">
              <a16:creationId xmlns:a16="http://schemas.microsoft.com/office/drawing/2014/main" id="{39BA206C-A159-4CF5-ACEE-974AE4911B91}"/>
            </a:ext>
          </a:extLst>
        </xdr:cNvPr>
        <xdr:cNvSpPr/>
      </xdr:nvSpPr>
      <xdr:spPr>
        <a:xfrm>
          <a:off x="2514600" y="132327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36195</xdr:rowOff>
    </xdr:from>
    <xdr:to>
      <xdr:col>19</xdr:col>
      <xdr:colOff>177800</xdr:colOff>
      <xdr:row>79</xdr:row>
      <xdr:rowOff>125730</xdr:rowOff>
    </xdr:to>
    <xdr:cxnSp macro="">
      <xdr:nvCxnSpPr>
        <xdr:cNvPr id="304" name="直線コネクタ 303">
          <a:extLst>
            <a:ext uri="{FF2B5EF4-FFF2-40B4-BE49-F238E27FC236}">
              <a16:creationId xmlns:a16="http://schemas.microsoft.com/office/drawing/2014/main" id="{A22049DF-3A02-40E2-BCB1-31AA2D826B66}"/>
            </a:ext>
          </a:extLst>
        </xdr:cNvPr>
        <xdr:cNvCxnSpPr/>
      </xdr:nvCxnSpPr>
      <xdr:spPr>
        <a:xfrm>
          <a:off x="2565400" y="13279755"/>
          <a:ext cx="78994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69214</xdr:rowOff>
    </xdr:from>
    <xdr:to>
      <xdr:col>10</xdr:col>
      <xdr:colOff>165100</xdr:colOff>
      <xdr:row>78</xdr:row>
      <xdr:rowOff>170814</xdr:rowOff>
    </xdr:to>
    <xdr:sp macro="" textlink="">
      <xdr:nvSpPr>
        <xdr:cNvPr id="305" name="楕円 304">
          <a:extLst>
            <a:ext uri="{FF2B5EF4-FFF2-40B4-BE49-F238E27FC236}">
              <a16:creationId xmlns:a16="http://schemas.microsoft.com/office/drawing/2014/main" id="{01703DAB-2998-4837-B79E-DC7B12763D43}"/>
            </a:ext>
          </a:extLst>
        </xdr:cNvPr>
        <xdr:cNvSpPr/>
      </xdr:nvSpPr>
      <xdr:spPr>
        <a:xfrm>
          <a:off x="1739900" y="131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120014</xdr:rowOff>
    </xdr:from>
    <xdr:to>
      <xdr:col>15</xdr:col>
      <xdr:colOff>50800</xdr:colOff>
      <xdr:row>79</xdr:row>
      <xdr:rowOff>36195</xdr:rowOff>
    </xdr:to>
    <xdr:cxnSp macro="">
      <xdr:nvCxnSpPr>
        <xdr:cNvPr id="306" name="直線コネクタ 305">
          <a:extLst>
            <a:ext uri="{FF2B5EF4-FFF2-40B4-BE49-F238E27FC236}">
              <a16:creationId xmlns:a16="http://schemas.microsoft.com/office/drawing/2014/main" id="{2CD47F94-73E8-401B-A693-47CC59561B2B}"/>
            </a:ext>
          </a:extLst>
        </xdr:cNvPr>
        <xdr:cNvCxnSpPr/>
      </xdr:nvCxnSpPr>
      <xdr:spPr>
        <a:xfrm>
          <a:off x="1790700" y="13195934"/>
          <a:ext cx="774700" cy="8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164464</xdr:rowOff>
    </xdr:from>
    <xdr:to>
      <xdr:col>6</xdr:col>
      <xdr:colOff>38100</xdr:colOff>
      <xdr:row>78</xdr:row>
      <xdr:rowOff>94614</xdr:rowOff>
    </xdr:to>
    <xdr:sp macro="" textlink="">
      <xdr:nvSpPr>
        <xdr:cNvPr id="307" name="楕円 306">
          <a:extLst>
            <a:ext uri="{FF2B5EF4-FFF2-40B4-BE49-F238E27FC236}">
              <a16:creationId xmlns:a16="http://schemas.microsoft.com/office/drawing/2014/main" id="{A080952D-D880-4B58-B850-D54F136D43FC}"/>
            </a:ext>
          </a:extLst>
        </xdr:cNvPr>
        <xdr:cNvSpPr/>
      </xdr:nvSpPr>
      <xdr:spPr>
        <a:xfrm>
          <a:off x="965200" y="130727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43814</xdr:rowOff>
    </xdr:from>
    <xdr:to>
      <xdr:col>10</xdr:col>
      <xdr:colOff>114300</xdr:colOff>
      <xdr:row>78</xdr:row>
      <xdr:rowOff>120014</xdr:rowOff>
    </xdr:to>
    <xdr:cxnSp macro="">
      <xdr:nvCxnSpPr>
        <xdr:cNvPr id="308" name="直線コネクタ 307">
          <a:extLst>
            <a:ext uri="{FF2B5EF4-FFF2-40B4-BE49-F238E27FC236}">
              <a16:creationId xmlns:a16="http://schemas.microsoft.com/office/drawing/2014/main" id="{2CFFEE2E-6860-4040-9663-4D3B7BFEAE5E}"/>
            </a:ext>
          </a:extLst>
        </xdr:cNvPr>
        <xdr:cNvCxnSpPr/>
      </xdr:nvCxnSpPr>
      <xdr:spPr>
        <a:xfrm>
          <a:off x="1008380" y="13119734"/>
          <a:ext cx="78232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154322</xdr:rowOff>
    </xdr:from>
    <xdr:ext cx="405111" cy="259045"/>
    <xdr:sp macro="" textlink="">
      <xdr:nvSpPr>
        <xdr:cNvPr id="309" name="n_1aveValue【公営住宅】&#10;有形固定資産減価償却率">
          <a:extLst>
            <a:ext uri="{FF2B5EF4-FFF2-40B4-BE49-F238E27FC236}">
              <a16:creationId xmlns:a16="http://schemas.microsoft.com/office/drawing/2014/main" id="{DA97D108-C2EC-47AC-8E33-88B12AECD636}"/>
            </a:ext>
          </a:extLst>
        </xdr:cNvPr>
        <xdr:cNvSpPr txBox="1"/>
      </xdr:nvSpPr>
      <xdr:spPr>
        <a:xfrm>
          <a:off x="3170564" y="1406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59072</xdr:rowOff>
    </xdr:from>
    <xdr:ext cx="405111" cy="259045"/>
    <xdr:sp macro="" textlink="">
      <xdr:nvSpPr>
        <xdr:cNvPr id="310" name="n_2aveValue【公営住宅】&#10;有形固定資産減価償却率">
          <a:extLst>
            <a:ext uri="{FF2B5EF4-FFF2-40B4-BE49-F238E27FC236}">
              <a16:creationId xmlns:a16="http://schemas.microsoft.com/office/drawing/2014/main" id="{AF6CFEFC-9473-4E8E-901D-A72D7F212CE1}"/>
            </a:ext>
          </a:extLst>
        </xdr:cNvPr>
        <xdr:cNvSpPr txBox="1"/>
      </xdr:nvSpPr>
      <xdr:spPr>
        <a:xfrm>
          <a:off x="2385704" y="1397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20972</xdr:rowOff>
    </xdr:from>
    <xdr:ext cx="405111" cy="259045"/>
    <xdr:sp macro="" textlink="">
      <xdr:nvSpPr>
        <xdr:cNvPr id="311" name="n_3aveValue【公営住宅】&#10;有形固定資産減価償却率">
          <a:extLst>
            <a:ext uri="{FF2B5EF4-FFF2-40B4-BE49-F238E27FC236}">
              <a16:creationId xmlns:a16="http://schemas.microsoft.com/office/drawing/2014/main" id="{C3ED4798-9DA5-432E-9469-4E84A46F0986}"/>
            </a:ext>
          </a:extLst>
        </xdr:cNvPr>
        <xdr:cNvSpPr txBox="1"/>
      </xdr:nvSpPr>
      <xdr:spPr>
        <a:xfrm>
          <a:off x="1611004" y="1393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57166</xdr:rowOff>
    </xdr:from>
    <xdr:ext cx="405111" cy="259045"/>
    <xdr:sp macro="" textlink="">
      <xdr:nvSpPr>
        <xdr:cNvPr id="312" name="n_4aveValue【公営住宅】&#10;有形固定資産減価償却率">
          <a:extLst>
            <a:ext uri="{FF2B5EF4-FFF2-40B4-BE49-F238E27FC236}">
              <a16:creationId xmlns:a16="http://schemas.microsoft.com/office/drawing/2014/main" id="{6AD72A15-EE0E-43B4-92FD-554A96B4F810}"/>
            </a:ext>
          </a:extLst>
        </xdr:cNvPr>
        <xdr:cNvSpPr txBox="1"/>
      </xdr:nvSpPr>
      <xdr:spPr>
        <a:xfrm>
          <a:off x="836304"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21607</xdr:rowOff>
    </xdr:from>
    <xdr:ext cx="405111" cy="259045"/>
    <xdr:sp macro="" textlink="">
      <xdr:nvSpPr>
        <xdr:cNvPr id="313" name="n_1mainValue【公営住宅】&#10;有形固定資産減価償却率">
          <a:extLst>
            <a:ext uri="{FF2B5EF4-FFF2-40B4-BE49-F238E27FC236}">
              <a16:creationId xmlns:a16="http://schemas.microsoft.com/office/drawing/2014/main" id="{0CD1BD38-68A5-4F86-BAB6-A411861AA62A}"/>
            </a:ext>
          </a:extLst>
        </xdr:cNvPr>
        <xdr:cNvSpPr txBox="1"/>
      </xdr:nvSpPr>
      <xdr:spPr>
        <a:xfrm>
          <a:off x="3170564" y="1309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103522</xdr:rowOff>
    </xdr:from>
    <xdr:ext cx="405111" cy="259045"/>
    <xdr:sp macro="" textlink="">
      <xdr:nvSpPr>
        <xdr:cNvPr id="314" name="n_2mainValue【公営住宅】&#10;有形固定資産減価償却率">
          <a:extLst>
            <a:ext uri="{FF2B5EF4-FFF2-40B4-BE49-F238E27FC236}">
              <a16:creationId xmlns:a16="http://schemas.microsoft.com/office/drawing/2014/main" id="{58FD38F4-F405-4B63-93F4-ADDF166604CB}"/>
            </a:ext>
          </a:extLst>
        </xdr:cNvPr>
        <xdr:cNvSpPr txBox="1"/>
      </xdr:nvSpPr>
      <xdr:spPr>
        <a:xfrm>
          <a:off x="2385704" y="1301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15891</xdr:rowOff>
    </xdr:from>
    <xdr:ext cx="405111" cy="259045"/>
    <xdr:sp macro="" textlink="">
      <xdr:nvSpPr>
        <xdr:cNvPr id="315" name="n_3mainValue【公営住宅】&#10;有形固定資産減価償却率">
          <a:extLst>
            <a:ext uri="{FF2B5EF4-FFF2-40B4-BE49-F238E27FC236}">
              <a16:creationId xmlns:a16="http://schemas.microsoft.com/office/drawing/2014/main" id="{2A65963D-195D-4CB1-AAB6-8B50FAB8F328}"/>
            </a:ext>
          </a:extLst>
        </xdr:cNvPr>
        <xdr:cNvSpPr txBox="1"/>
      </xdr:nvSpPr>
      <xdr:spPr>
        <a:xfrm>
          <a:off x="1611004" y="12924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111141</xdr:rowOff>
    </xdr:from>
    <xdr:ext cx="405111" cy="259045"/>
    <xdr:sp macro="" textlink="">
      <xdr:nvSpPr>
        <xdr:cNvPr id="316" name="n_4mainValue【公営住宅】&#10;有形固定資産減価償却率">
          <a:extLst>
            <a:ext uri="{FF2B5EF4-FFF2-40B4-BE49-F238E27FC236}">
              <a16:creationId xmlns:a16="http://schemas.microsoft.com/office/drawing/2014/main" id="{BDC95B63-89D4-4F53-B70E-8E871E66639F}"/>
            </a:ext>
          </a:extLst>
        </xdr:cNvPr>
        <xdr:cNvSpPr txBox="1"/>
      </xdr:nvSpPr>
      <xdr:spPr>
        <a:xfrm>
          <a:off x="836304" y="12851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76260D1D-00D5-4641-A9B4-89B6DC69C8C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4FBE62CF-BE44-4822-819A-B73F78783A5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E161B280-AB6D-4128-983D-61C360475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79E30A57-902F-41BF-B282-523EC32568B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D38F421F-AA6E-4787-A484-F860FAF49B21}"/>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E66E1929-2136-4146-BF07-E20333C06D21}"/>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E2FCD6CD-8B74-49F4-91B5-B0D658926258}"/>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2912AE9C-86BA-42F1-B968-C627F008487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8774C173-D231-44E4-BDD2-53E3C42BAC6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9ED82AD0-D13B-4DCE-8725-6721F0AA9C78}"/>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7" name="直線コネクタ 326">
          <a:extLst>
            <a:ext uri="{FF2B5EF4-FFF2-40B4-BE49-F238E27FC236}">
              <a16:creationId xmlns:a16="http://schemas.microsoft.com/office/drawing/2014/main" id="{32B1D2BD-22AB-4EA5-A92A-BF237E8EFB57}"/>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8" name="テキスト ボックス 327">
          <a:extLst>
            <a:ext uri="{FF2B5EF4-FFF2-40B4-BE49-F238E27FC236}">
              <a16:creationId xmlns:a16="http://schemas.microsoft.com/office/drawing/2014/main" id="{B057559C-30EF-4ED2-94A0-FF89C33C9286}"/>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9" name="直線コネクタ 328">
          <a:extLst>
            <a:ext uri="{FF2B5EF4-FFF2-40B4-BE49-F238E27FC236}">
              <a16:creationId xmlns:a16="http://schemas.microsoft.com/office/drawing/2014/main" id="{31866072-9864-476F-BE51-97523EB1A345}"/>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0" name="テキスト ボックス 329">
          <a:extLst>
            <a:ext uri="{FF2B5EF4-FFF2-40B4-BE49-F238E27FC236}">
              <a16:creationId xmlns:a16="http://schemas.microsoft.com/office/drawing/2014/main" id="{2EEB781B-4A89-4E1B-9CF5-747C342FC992}"/>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1" name="直線コネクタ 330">
          <a:extLst>
            <a:ext uri="{FF2B5EF4-FFF2-40B4-BE49-F238E27FC236}">
              <a16:creationId xmlns:a16="http://schemas.microsoft.com/office/drawing/2014/main" id="{7C3E1854-683E-4EAF-8674-12E2D1414F86}"/>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2" name="テキスト ボックス 331">
          <a:extLst>
            <a:ext uri="{FF2B5EF4-FFF2-40B4-BE49-F238E27FC236}">
              <a16:creationId xmlns:a16="http://schemas.microsoft.com/office/drawing/2014/main" id="{AF046464-92D1-4AF1-BEE3-1B02C2265376}"/>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3" name="直線コネクタ 332">
          <a:extLst>
            <a:ext uri="{FF2B5EF4-FFF2-40B4-BE49-F238E27FC236}">
              <a16:creationId xmlns:a16="http://schemas.microsoft.com/office/drawing/2014/main" id="{3B8F4624-C44E-487B-BA7A-C8D130A90226}"/>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4" name="テキスト ボックス 333">
          <a:extLst>
            <a:ext uri="{FF2B5EF4-FFF2-40B4-BE49-F238E27FC236}">
              <a16:creationId xmlns:a16="http://schemas.microsoft.com/office/drawing/2014/main" id="{03C9B7DE-D7DF-4DE4-A628-A32FC4163C6C}"/>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5" name="直線コネクタ 334">
          <a:extLst>
            <a:ext uri="{FF2B5EF4-FFF2-40B4-BE49-F238E27FC236}">
              <a16:creationId xmlns:a16="http://schemas.microsoft.com/office/drawing/2014/main" id="{662FFB60-F23A-4398-A8E3-023C489BB72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6" name="テキスト ボックス 335">
          <a:extLst>
            <a:ext uri="{FF2B5EF4-FFF2-40B4-BE49-F238E27FC236}">
              <a16:creationId xmlns:a16="http://schemas.microsoft.com/office/drawing/2014/main" id="{CC637351-B2F7-4F3D-8006-225BA3866ED9}"/>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7" name="直線コネクタ 336">
          <a:extLst>
            <a:ext uri="{FF2B5EF4-FFF2-40B4-BE49-F238E27FC236}">
              <a16:creationId xmlns:a16="http://schemas.microsoft.com/office/drawing/2014/main" id="{794A458B-4C05-4374-97D8-67E0C3B064A3}"/>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38" name="テキスト ボックス 337">
          <a:extLst>
            <a:ext uri="{FF2B5EF4-FFF2-40B4-BE49-F238E27FC236}">
              <a16:creationId xmlns:a16="http://schemas.microsoft.com/office/drawing/2014/main" id="{FD7B8F09-0B83-47B6-A3B5-45BC19A90673}"/>
            </a:ext>
          </a:extLst>
        </xdr:cNvPr>
        <xdr:cNvSpPr txBox="1"/>
      </xdr:nvSpPr>
      <xdr:spPr>
        <a:xfrm>
          <a:off x="5364041" y="1284878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22C9D640-A0B8-49EF-9CE7-8FE0D6D38B1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A774D611-BF11-4A8B-92A8-D609926D0DDB}"/>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8C0B3D3F-2A88-4392-955C-EB9C7D1C20B4}"/>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157462</xdr:rowOff>
    </xdr:from>
    <xdr:to>
      <xdr:col>54</xdr:col>
      <xdr:colOff>189865</xdr:colOff>
      <xdr:row>86</xdr:row>
      <xdr:rowOff>166443</xdr:rowOff>
    </xdr:to>
    <xdr:cxnSp macro="">
      <xdr:nvCxnSpPr>
        <xdr:cNvPr id="342" name="直線コネクタ 341">
          <a:extLst>
            <a:ext uri="{FF2B5EF4-FFF2-40B4-BE49-F238E27FC236}">
              <a16:creationId xmlns:a16="http://schemas.microsoft.com/office/drawing/2014/main" id="{374FC734-F9DC-4C60-8C46-D5CFC278A74C}"/>
            </a:ext>
          </a:extLst>
        </xdr:cNvPr>
        <xdr:cNvCxnSpPr/>
      </xdr:nvCxnSpPr>
      <xdr:spPr>
        <a:xfrm flipV="1">
          <a:off x="9219565" y="13065742"/>
          <a:ext cx="0" cy="1517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170270</xdr:rowOff>
    </xdr:from>
    <xdr:ext cx="469744" cy="259045"/>
    <xdr:sp macro="" textlink="">
      <xdr:nvSpPr>
        <xdr:cNvPr id="343" name="【公営住宅】&#10;一人当たり面積最小値テキスト">
          <a:extLst>
            <a:ext uri="{FF2B5EF4-FFF2-40B4-BE49-F238E27FC236}">
              <a16:creationId xmlns:a16="http://schemas.microsoft.com/office/drawing/2014/main" id="{317A5A30-7D1F-4CB5-812B-B6A592085012}"/>
            </a:ext>
          </a:extLst>
        </xdr:cNvPr>
        <xdr:cNvSpPr txBox="1"/>
      </xdr:nvSpPr>
      <xdr:spPr>
        <a:xfrm>
          <a:off x="9258300" y="1458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166443</xdr:rowOff>
    </xdr:from>
    <xdr:to>
      <xdr:col>55</xdr:col>
      <xdr:colOff>88900</xdr:colOff>
      <xdr:row>86</xdr:row>
      <xdr:rowOff>166443</xdr:rowOff>
    </xdr:to>
    <xdr:cxnSp macro="">
      <xdr:nvCxnSpPr>
        <xdr:cNvPr id="344" name="直線コネクタ 343">
          <a:extLst>
            <a:ext uri="{FF2B5EF4-FFF2-40B4-BE49-F238E27FC236}">
              <a16:creationId xmlns:a16="http://schemas.microsoft.com/office/drawing/2014/main" id="{1DAE83C3-4AB7-4F93-8C94-4581AEF2B880}"/>
            </a:ext>
          </a:extLst>
        </xdr:cNvPr>
        <xdr:cNvCxnSpPr/>
      </xdr:nvCxnSpPr>
      <xdr:spPr>
        <a:xfrm>
          <a:off x="9154160" y="145834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104139</xdr:rowOff>
    </xdr:from>
    <xdr:ext cx="469744" cy="259045"/>
    <xdr:sp macro="" textlink="">
      <xdr:nvSpPr>
        <xdr:cNvPr id="345" name="【公営住宅】&#10;一人当たり面積最大値テキスト">
          <a:extLst>
            <a:ext uri="{FF2B5EF4-FFF2-40B4-BE49-F238E27FC236}">
              <a16:creationId xmlns:a16="http://schemas.microsoft.com/office/drawing/2014/main" id="{45FED265-923A-476B-8FE7-E395645517D1}"/>
            </a:ext>
          </a:extLst>
        </xdr:cNvPr>
        <xdr:cNvSpPr txBox="1"/>
      </xdr:nvSpPr>
      <xdr:spPr>
        <a:xfrm>
          <a:off x="9258300" y="12844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157462</xdr:rowOff>
    </xdr:from>
    <xdr:to>
      <xdr:col>55</xdr:col>
      <xdr:colOff>88900</xdr:colOff>
      <xdr:row>77</xdr:row>
      <xdr:rowOff>157462</xdr:rowOff>
    </xdr:to>
    <xdr:cxnSp macro="">
      <xdr:nvCxnSpPr>
        <xdr:cNvPr id="346" name="直線コネクタ 345">
          <a:extLst>
            <a:ext uri="{FF2B5EF4-FFF2-40B4-BE49-F238E27FC236}">
              <a16:creationId xmlns:a16="http://schemas.microsoft.com/office/drawing/2014/main" id="{1FEAEC7D-B7ED-4421-BA0B-8A6C850523A9}"/>
            </a:ext>
          </a:extLst>
        </xdr:cNvPr>
        <xdr:cNvCxnSpPr/>
      </xdr:nvCxnSpPr>
      <xdr:spPr>
        <a:xfrm>
          <a:off x="9154160" y="130657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86594</xdr:rowOff>
    </xdr:from>
    <xdr:ext cx="469744" cy="259045"/>
    <xdr:sp macro="" textlink="">
      <xdr:nvSpPr>
        <xdr:cNvPr id="347" name="【公営住宅】&#10;一人当たり面積平均値テキスト">
          <a:extLst>
            <a:ext uri="{FF2B5EF4-FFF2-40B4-BE49-F238E27FC236}">
              <a16:creationId xmlns:a16="http://schemas.microsoft.com/office/drawing/2014/main" id="{DE145F11-8B81-46CB-B029-6EB241495350}"/>
            </a:ext>
          </a:extLst>
        </xdr:cNvPr>
        <xdr:cNvSpPr txBox="1"/>
      </xdr:nvSpPr>
      <xdr:spPr>
        <a:xfrm>
          <a:off x="9258300" y="141683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63717</xdr:rowOff>
    </xdr:from>
    <xdr:to>
      <xdr:col>55</xdr:col>
      <xdr:colOff>50800</xdr:colOff>
      <xdr:row>85</xdr:row>
      <xdr:rowOff>165317</xdr:rowOff>
    </xdr:to>
    <xdr:sp macro="" textlink="">
      <xdr:nvSpPr>
        <xdr:cNvPr id="348" name="フローチャート: 判断 347">
          <a:extLst>
            <a:ext uri="{FF2B5EF4-FFF2-40B4-BE49-F238E27FC236}">
              <a16:creationId xmlns:a16="http://schemas.microsoft.com/office/drawing/2014/main" id="{6C0E21EC-AFE8-4A38-A7A6-44768420A9F7}"/>
            </a:ext>
          </a:extLst>
        </xdr:cNvPr>
        <xdr:cNvSpPr/>
      </xdr:nvSpPr>
      <xdr:spPr>
        <a:xfrm>
          <a:off x="9192260" y="143131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74332</xdr:rowOff>
    </xdr:from>
    <xdr:to>
      <xdr:col>50</xdr:col>
      <xdr:colOff>165100</xdr:colOff>
      <xdr:row>86</xdr:row>
      <xdr:rowOff>4482</xdr:rowOff>
    </xdr:to>
    <xdr:sp macro="" textlink="">
      <xdr:nvSpPr>
        <xdr:cNvPr id="349" name="フローチャート: 判断 348">
          <a:extLst>
            <a:ext uri="{FF2B5EF4-FFF2-40B4-BE49-F238E27FC236}">
              <a16:creationId xmlns:a16="http://schemas.microsoft.com/office/drawing/2014/main" id="{5CAF53CB-74C0-4967-A2DB-3F3B8DD33FE7}"/>
            </a:ext>
          </a:extLst>
        </xdr:cNvPr>
        <xdr:cNvSpPr/>
      </xdr:nvSpPr>
      <xdr:spPr>
        <a:xfrm>
          <a:off x="8445500" y="14323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95231</xdr:rowOff>
    </xdr:from>
    <xdr:to>
      <xdr:col>46</xdr:col>
      <xdr:colOff>38100</xdr:colOff>
      <xdr:row>86</xdr:row>
      <xdr:rowOff>25381</xdr:rowOff>
    </xdr:to>
    <xdr:sp macro="" textlink="">
      <xdr:nvSpPr>
        <xdr:cNvPr id="350" name="フローチャート: 判断 349">
          <a:extLst>
            <a:ext uri="{FF2B5EF4-FFF2-40B4-BE49-F238E27FC236}">
              <a16:creationId xmlns:a16="http://schemas.microsoft.com/office/drawing/2014/main" id="{6FE3FC97-3326-46EA-8528-8A16012BA42C}"/>
            </a:ext>
          </a:extLst>
        </xdr:cNvPr>
        <xdr:cNvSpPr/>
      </xdr:nvSpPr>
      <xdr:spPr>
        <a:xfrm>
          <a:off x="7670800" y="143446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101600</xdr:rowOff>
    </xdr:from>
    <xdr:to>
      <xdr:col>41</xdr:col>
      <xdr:colOff>101600</xdr:colOff>
      <xdr:row>86</xdr:row>
      <xdr:rowOff>31750</xdr:rowOff>
    </xdr:to>
    <xdr:sp macro="" textlink="">
      <xdr:nvSpPr>
        <xdr:cNvPr id="351" name="フローチャート: 判断 350">
          <a:extLst>
            <a:ext uri="{FF2B5EF4-FFF2-40B4-BE49-F238E27FC236}">
              <a16:creationId xmlns:a16="http://schemas.microsoft.com/office/drawing/2014/main" id="{84D3CFD1-97AA-4D6F-9F26-32C58F78FB53}"/>
            </a:ext>
          </a:extLst>
        </xdr:cNvPr>
        <xdr:cNvSpPr/>
      </xdr:nvSpPr>
      <xdr:spPr>
        <a:xfrm>
          <a:off x="6873240" y="14351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78087</xdr:rowOff>
    </xdr:from>
    <xdr:to>
      <xdr:col>36</xdr:col>
      <xdr:colOff>165100</xdr:colOff>
      <xdr:row>86</xdr:row>
      <xdr:rowOff>8237</xdr:rowOff>
    </xdr:to>
    <xdr:sp macro="" textlink="">
      <xdr:nvSpPr>
        <xdr:cNvPr id="352" name="フローチャート: 判断 351">
          <a:extLst>
            <a:ext uri="{FF2B5EF4-FFF2-40B4-BE49-F238E27FC236}">
              <a16:creationId xmlns:a16="http://schemas.microsoft.com/office/drawing/2014/main" id="{F88B8CC2-1BC8-43E4-9F32-813DB64F44D0}"/>
            </a:ext>
          </a:extLst>
        </xdr:cNvPr>
        <xdr:cNvSpPr/>
      </xdr:nvSpPr>
      <xdr:spPr>
        <a:xfrm>
          <a:off x="6098540" y="143274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130B2ACA-D0A5-4E65-A1D9-7CB749B57E22}"/>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17CCD97-F14A-47B7-983C-6375AE61AA3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BEAD1B7-0ED0-4E90-A439-EFA5CA61D3C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E684023-ED03-410C-8684-65D48D772A7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D1089AC-C91A-40EC-BFB7-BD19FEC26FD4}"/>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75474</xdr:rowOff>
    </xdr:from>
    <xdr:to>
      <xdr:col>55</xdr:col>
      <xdr:colOff>50800</xdr:colOff>
      <xdr:row>87</xdr:row>
      <xdr:rowOff>5624</xdr:rowOff>
    </xdr:to>
    <xdr:sp macro="" textlink="">
      <xdr:nvSpPr>
        <xdr:cNvPr id="358" name="楕円 357">
          <a:extLst>
            <a:ext uri="{FF2B5EF4-FFF2-40B4-BE49-F238E27FC236}">
              <a16:creationId xmlns:a16="http://schemas.microsoft.com/office/drawing/2014/main" id="{51D637C2-3DC5-4895-8C73-B777B340662D}"/>
            </a:ext>
          </a:extLst>
        </xdr:cNvPr>
        <xdr:cNvSpPr/>
      </xdr:nvSpPr>
      <xdr:spPr>
        <a:xfrm>
          <a:off x="9192260" y="144925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161851</xdr:rowOff>
    </xdr:from>
    <xdr:ext cx="469744" cy="259045"/>
    <xdr:sp macro="" textlink="">
      <xdr:nvSpPr>
        <xdr:cNvPr id="359" name="【公営住宅】&#10;一人当たり面積該当値テキスト">
          <a:extLst>
            <a:ext uri="{FF2B5EF4-FFF2-40B4-BE49-F238E27FC236}">
              <a16:creationId xmlns:a16="http://schemas.microsoft.com/office/drawing/2014/main" id="{AA62C864-D64F-48E6-9D8A-505DA983A50A}"/>
            </a:ext>
          </a:extLst>
        </xdr:cNvPr>
        <xdr:cNvSpPr txBox="1"/>
      </xdr:nvSpPr>
      <xdr:spPr>
        <a:xfrm>
          <a:off x="9258300" y="14411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75802</xdr:rowOff>
    </xdr:from>
    <xdr:to>
      <xdr:col>50</xdr:col>
      <xdr:colOff>165100</xdr:colOff>
      <xdr:row>87</xdr:row>
      <xdr:rowOff>5952</xdr:rowOff>
    </xdr:to>
    <xdr:sp macro="" textlink="">
      <xdr:nvSpPr>
        <xdr:cNvPr id="360" name="楕円 359">
          <a:extLst>
            <a:ext uri="{FF2B5EF4-FFF2-40B4-BE49-F238E27FC236}">
              <a16:creationId xmlns:a16="http://schemas.microsoft.com/office/drawing/2014/main" id="{F887AA40-2A88-4F7C-A241-A82CB77340B1}"/>
            </a:ext>
          </a:extLst>
        </xdr:cNvPr>
        <xdr:cNvSpPr/>
      </xdr:nvSpPr>
      <xdr:spPr>
        <a:xfrm>
          <a:off x="8445500" y="144928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126274</xdr:rowOff>
    </xdr:from>
    <xdr:to>
      <xdr:col>55</xdr:col>
      <xdr:colOff>0</xdr:colOff>
      <xdr:row>86</xdr:row>
      <xdr:rowOff>126602</xdr:rowOff>
    </xdr:to>
    <xdr:cxnSp macro="">
      <xdr:nvCxnSpPr>
        <xdr:cNvPr id="361" name="直線コネクタ 360">
          <a:extLst>
            <a:ext uri="{FF2B5EF4-FFF2-40B4-BE49-F238E27FC236}">
              <a16:creationId xmlns:a16="http://schemas.microsoft.com/office/drawing/2014/main" id="{DCC37CB3-9B41-41F0-A8BF-E3B3A1730BD6}"/>
            </a:ext>
          </a:extLst>
        </xdr:cNvPr>
        <xdr:cNvCxnSpPr/>
      </xdr:nvCxnSpPr>
      <xdr:spPr>
        <a:xfrm flipV="1">
          <a:off x="8496300" y="14543314"/>
          <a:ext cx="723900" cy="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75964</xdr:rowOff>
    </xdr:from>
    <xdr:to>
      <xdr:col>46</xdr:col>
      <xdr:colOff>38100</xdr:colOff>
      <xdr:row>87</xdr:row>
      <xdr:rowOff>6114</xdr:rowOff>
    </xdr:to>
    <xdr:sp macro="" textlink="">
      <xdr:nvSpPr>
        <xdr:cNvPr id="362" name="楕円 361">
          <a:extLst>
            <a:ext uri="{FF2B5EF4-FFF2-40B4-BE49-F238E27FC236}">
              <a16:creationId xmlns:a16="http://schemas.microsoft.com/office/drawing/2014/main" id="{5F1F2A1F-8233-4699-8244-431EFA5E45E5}"/>
            </a:ext>
          </a:extLst>
        </xdr:cNvPr>
        <xdr:cNvSpPr/>
      </xdr:nvSpPr>
      <xdr:spPr>
        <a:xfrm>
          <a:off x="7670800" y="144930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126602</xdr:rowOff>
    </xdr:from>
    <xdr:to>
      <xdr:col>50</xdr:col>
      <xdr:colOff>114300</xdr:colOff>
      <xdr:row>86</xdr:row>
      <xdr:rowOff>126764</xdr:rowOff>
    </xdr:to>
    <xdr:cxnSp macro="">
      <xdr:nvCxnSpPr>
        <xdr:cNvPr id="363" name="直線コネクタ 362">
          <a:extLst>
            <a:ext uri="{FF2B5EF4-FFF2-40B4-BE49-F238E27FC236}">
              <a16:creationId xmlns:a16="http://schemas.microsoft.com/office/drawing/2014/main" id="{B3BCEA84-0F99-4600-A7E8-4FF4FE0485D0}"/>
            </a:ext>
          </a:extLst>
        </xdr:cNvPr>
        <xdr:cNvCxnSpPr/>
      </xdr:nvCxnSpPr>
      <xdr:spPr>
        <a:xfrm flipV="1">
          <a:off x="7713980" y="14543642"/>
          <a:ext cx="78232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76127</xdr:rowOff>
    </xdr:from>
    <xdr:to>
      <xdr:col>41</xdr:col>
      <xdr:colOff>101600</xdr:colOff>
      <xdr:row>87</xdr:row>
      <xdr:rowOff>6277</xdr:rowOff>
    </xdr:to>
    <xdr:sp macro="" textlink="">
      <xdr:nvSpPr>
        <xdr:cNvPr id="364" name="楕円 363">
          <a:extLst>
            <a:ext uri="{FF2B5EF4-FFF2-40B4-BE49-F238E27FC236}">
              <a16:creationId xmlns:a16="http://schemas.microsoft.com/office/drawing/2014/main" id="{B91141CF-66B6-4FC9-A707-9FFC7D7315DF}"/>
            </a:ext>
          </a:extLst>
        </xdr:cNvPr>
        <xdr:cNvSpPr/>
      </xdr:nvSpPr>
      <xdr:spPr>
        <a:xfrm>
          <a:off x="6873240" y="144931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126764</xdr:rowOff>
    </xdr:from>
    <xdr:to>
      <xdr:col>45</xdr:col>
      <xdr:colOff>177800</xdr:colOff>
      <xdr:row>86</xdr:row>
      <xdr:rowOff>126927</xdr:rowOff>
    </xdr:to>
    <xdr:cxnSp macro="">
      <xdr:nvCxnSpPr>
        <xdr:cNvPr id="365" name="直線コネクタ 364">
          <a:extLst>
            <a:ext uri="{FF2B5EF4-FFF2-40B4-BE49-F238E27FC236}">
              <a16:creationId xmlns:a16="http://schemas.microsoft.com/office/drawing/2014/main" id="{36660F24-C93B-45F4-BDFA-EB3840E8BDBD}"/>
            </a:ext>
          </a:extLst>
        </xdr:cNvPr>
        <xdr:cNvCxnSpPr/>
      </xdr:nvCxnSpPr>
      <xdr:spPr>
        <a:xfrm flipV="1">
          <a:off x="6924040" y="14543804"/>
          <a:ext cx="78994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76291</xdr:rowOff>
    </xdr:from>
    <xdr:to>
      <xdr:col>36</xdr:col>
      <xdr:colOff>165100</xdr:colOff>
      <xdr:row>87</xdr:row>
      <xdr:rowOff>6441</xdr:rowOff>
    </xdr:to>
    <xdr:sp macro="" textlink="">
      <xdr:nvSpPr>
        <xdr:cNvPr id="366" name="楕円 365">
          <a:extLst>
            <a:ext uri="{FF2B5EF4-FFF2-40B4-BE49-F238E27FC236}">
              <a16:creationId xmlns:a16="http://schemas.microsoft.com/office/drawing/2014/main" id="{A468590A-B642-412A-99C2-CA99A34595F3}"/>
            </a:ext>
          </a:extLst>
        </xdr:cNvPr>
        <xdr:cNvSpPr/>
      </xdr:nvSpPr>
      <xdr:spPr>
        <a:xfrm>
          <a:off x="6098540" y="144933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126927</xdr:rowOff>
    </xdr:from>
    <xdr:to>
      <xdr:col>41</xdr:col>
      <xdr:colOff>50800</xdr:colOff>
      <xdr:row>86</xdr:row>
      <xdr:rowOff>127091</xdr:rowOff>
    </xdr:to>
    <xdr:cxnSp macro="">
      <xdr:nvCxnSpPr>
        <xdr:cNvPr id="367" name="直線コネクタ 366">
          <a:extLst>
            <a:ext uri="{FF2B5EF4-FFF2-40B4-BE49-F238E27FC236}">
              <a16:creationId xmlns:a16="http://schemas.microsoft.com/office/drawing/2014/main" id="{242F03EA-0477-435E-A3EA-0C934A4AF782}"/>
            </a:ext>
          </a:extLst>
        </xdr:cNvPr>
        <xdr:cNvCxnSpPr/>
      </xdr:nvCxnSpPr>
      <xdr:spPr>
        <a:xfrm flipV="1">
          <a:off x="6149340" y="14543967"/>
          <a:ext cx="77470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21009</xdr:rowOff>
    </xdr:from>
    <xdr:ext cx="469744" cy="259045"/>
    <xdr:sp macro="" textlink="">
      <xdr:nvSpPr>
        <xdr:cNvPr id="368" name="n_1aveValue【公営住宅】&#10;一人当たり面積">
          <a:extLst>
            <a:ext uri="{FF2B5EF4-FFF2-40B4-BE49-F238E27FC236}">
              <a16:creationId xmlns:a16="http://schemas.microsoft.com/office/drawing/2014/main" id="{BF55CB19-6BD3-474D-B49C-D25C9FE100FF}"/>
            </a:ext>
          </a:extLst>
        </xdr:cNvPr>
        <xdr:cNvSpPr txBox="1"/>
      </xdr:nvSpPr>
      <xdr:spPr>
        <a:xfrm>
          <a:off x="8271587" y="14102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41908</xdr:rowOff>
    </xdr:from>
    <xdr:ext cx="469744" cy="259045"/>
    <xdr:sp macro="" textlink="">
      <xdr:nvSpPr>
        <xdr:cNvPr id="369" name="n_2aveValue【公営住宅】&#10;一人当たり面積">
          <a:extLst>
            <a:ext uri="{FF2B5EF4-FFF2-40B4-BE49-F238E27FC236}">
              <a16:creationId xmlns:a16="http://schemas.microsoft.com/office/drawing/2014/main" id="{0BC96EC3-0BE2-4A59-909A-47CC2BA733F1}"/>
            </a:ext>
          </a:extLst>
        </xdr:cNvPr>
        <xdr:cNvSpPr txBox="1"/>
      </xdr:nvSpPr>
      <xdr:spPr>
        <a:xfrm>
          <a:off x="7509587" y="1412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48277</xdr:rowOff>
    </xdr:from>
    <xdr:ext cx="469744" cy="259045"/>
    <xdr:sp macro="" textlink="">
      <xdr:nvSpPr>
        <xdr:cNvPr id="370" name="n_3aveValue【公営住宅】&#10;一人当たり面積">
          <a:extLst>
            <a:ext uri="{FF2B5EF4-FFF2-40B4-BE49-F238E27FC236}">
              <a16:creationId xmlns:a16="http://schemas.microsoft.com/office/drawing/2014/main" id="{9F121E2B-715A-4A9B-AD4C-3D57D06E5784}"/>
            </a:ext>
          </a:extLst>
        </xdr:cNvPr>
        <xdr:cNvSpPr txBox="1"/>
      </xdr:nvSpPr>
      <xdr:spPr>
        <a:xfrm>
          <a:off x="6712027" y="141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24764</xdr:rowOff>
    </xdr:from>
    <xdr:ext cx="469744" cy="259045"/>
    <xdr:sp macro="" textlink="">
      <xdr:nvSpPr>
        <xdr:cNvPr id="371" name="n_4aveValue【公営住宅】&#10;一人当たり面積">
          <a:extLst>
            <a:ext uri="{FF2B5EF4-FFF2-40B4-BE49-F238E27FC236}">
              <a16:creationId xmlns:a16="http://schemas.microsoft.com/office/drawing/2014/main" id="{982874B3-1010-401C-B446-9B9FFC6A9C6A}"/>
            </a:ext>
          </a:extLst>
        </xdr:cNvPr>
        <xdr:cNvSpPr txBox="1"/>
      </xdr:nvSpPr>
      <xdr:spPr>
        <a:xfrm>
          <a:off x="5937327" y="14106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168529</xdr:rowOff>
    </xdr:from>
    <xdr:ext cx="469744" cy="259045"/>
    <xdr:sp macro="" textlink="">
      <xdr:nvSpPr>
        <xdr:cNvPr id="372" name="n_1mainValue【公営住宅】&#10;一人当たり面積">
          <a:extLst>
            <a:ext uri="{FF2B5EF4-FFF2-40B4-BE49-F238E27FC236}">
              <a16:creationId xmlns:a16="http://schemas.microsoft.com/office/drawing/2014/main" id="{778364E2-FF86-4E25-B5B2-9484EA90C002}"/>
            </a:ext>
          </a:extLst>
        </xdr:cNvPr>
        <xdr:cNvSpPr txBox="1"/>
      </xdr:nvSpPr>
      <xdr:spPr>
        <a:xfrm>
          <a:off x="8271587" y="1458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168691</xdr:rowOff>
    </xdr:from>
    <xdr:ext cx="469744" cy="259045"/>
    <xdr:sp macro="" textlink="">
      <xdr:nvSpPr>
        <xdr:cNvPr id="373" name="n_2mainValue【公営住宅】&#10;一人当たり面積">
          <a:extLst>
            <a:ext uri="{FF2B5EF4-FFF2-40B4-BE49-F238E27FC236}">
              <a16:creationId xmlns:a16="http://schemas.microsoft.com/office/drawing/2014/main" id="{E5FE9DA6-CB78-4593-96EB-0448EF9490F2}"/>
            </a:ext>
          </a:extLst>
        </xdr:cNvPr>
        <xdr:cNvSpPr txBox="1"/>
      </xdr:nvSpPr>
      <xdr:spPr>
        <a:xfrm>
          <a:off x="7509587" y="1458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168854</xdr:rowOff>
    </xdr:from>
    <xdr:ext cx="469744" cy="259045"/>
    <xdr:sp macro="" textlink="">
      <xdr:nvSpPr>
        <xdr:cNvPr id="374" name="n_3mainValue【公営住宅】&#10;一人当たり面積">
          <a:extLst>
            <a:ext uri="{FF2B5EF4-FFF2-40B4-BE49-F238E27FC236}">
              <a16:creationId xmlns:a16="http://schemas.microsoft.com/office/drawing/2014/main" id="{AC751669-CC9A-432B-9379-46E493A0FAA7}"/>
            </a:ext>
          </a:extLst>
        </xdr:cNvPr>
        <xdr:cNvSpPr txBox="1"/>
      </xdr:nvSpPr>
      <xdr:spPr>
        <a:xfrm>
          <a:off x="6712027" y="1458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169018</xdr:rowOff>
    </xdr:from>
    <xdr:ext cx="469744" cy="259045"/>
    <xdr:sp macro="" textlink="">
      <xdr:nvSpPr>
        <xdr:cNvPr id="375" name="n_4mainValue【公営住宅】&#10;一人当たり面積">
          <a:extLst>
            <a:ext uri="{FF2B5EF4-FFF2-40B4-BE49-F238E27FC236}">
              <a16:creationId xmlns:a16="http://schemas.microsoft.com/office/drawing/2014/main" id="{B77044F1-4F91-40FA-9220-3439571213BF}"/>
            </a:ext>
          </a:extLst>
        </xdr:cNvPr>
        <xdr:cNvSpPr txBox="1"/>
      </xdr:nvSpPr>
      <xdr:spPr>
        <a:xfrm>
          <a:off x="5937327" y="1458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C8CC9686-AB02-4BF4-8F0D-F7D952C8C01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35B7E066-339C-4CC6-8346-3BAF25E0ADA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B6744650-7606-4D0A-8859-E297E626E95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A9CE9C97-84B6-4B41-A490-68BEC761CEF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D3C9E1DB-B4DD-4116-A168-AFB534F01498}"/>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1A881190-B011-4025-A6D0-6F2B593AE12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E1982632-BA6D-470F-BE3F-3085D6DBA63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5CDBEE71-3634-42AD-AAB0-218113737901}"/>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A620B220-EFD0-4854-B765-FC9C5BF75DDE}"/>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DDAAE3E3-3CE8-44E0-AF9E-E669E70C183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74D14FE0-1C50-4F35-B9D7-08F7C886FF2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C70F013D-25F1-4CA4-988C-BE7FE3EE56D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CBA1756A-5856-425A-BC95-40402B27CDE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74CEF3F1-FAFB-4F3F-9887-F2F87ED36319}"/>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519B319E-DE62-410B-BD97-B8218E23D68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B02D1593-B9DC-4E86-9BB8-C9191FC778C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0D7FC791-3BD8-4C2A-BE62-13BDE7646EE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6FF5D00B-F5A7-4C48-B06E-D665E3A263D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A50CCC1D-C927-47EE-95A3-2C114D8FED9B}"/>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1F3C7B22-6B0F-450D-BD40-B2A99527E2F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D106CDA2-319A-45A8-9CCA-44A98A590FF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9AD09FBB-A39D-4D68-8209-3217360EAA6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365416BF-438C-49E8-9EFB-26D46E3437D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110D10EA-D1FA-408E-867D-B4E84ECD721E}"/>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0" name="正方形/長方形 399">
          <a:extLst>
            <a:ext uri="{FF2B5EF4-FFF2-40B4-BE49-F238E27FC236}">
              <a16:creationId xmlns:a16="http://schemas.microsoft.com/office/drawing/2014/main" id="{8E454DCF-19E9-452F-95F7-52584694113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1" name="正方形/長方形 400">
          <a:extLst>
            <a:ext uri="{FF2B5EF4-FFF2-40B4-BE49-F238E27FC236}">
              <a16:creationId xmlns:a16="http://schemas.microsoft.com/office/drawing/2014/main" id="{2DFDDE04-3347-44F8-8B6B-3B582CF0AB4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2" name="正方形/長方形 401">
          <a:extLst>
            <a:ext uri="{FF2B5EF4-FFF2-40B4-BE49-F238E27FC236}">
              <a16:creationId xmlns:a16="http://schemas.microsoft.com/office/drawing/2014/main" id="{E64CC8BA-C0CC-4A2F-924A-87C2965B2E7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3" name="正方形/長方形 402">
          <a:extLst>
            <a:ext uri="{FF2B5EF4-FFF2-40B4-BE49-F238E27FC236}">
              <a16:creationId xmlns:a16="http://schemas.microsoft.com/office/drawing/2014/main" id="{2CF9BD4D-A0BC-48CF-8B73-83D6591817F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4" name="正方形/長方形 403">
          <a:extLst>
            <a:ext uri="{FF2B5EF4-FFF2-40B4-BE49-F238E27FC236}">
              <a16:creationId xmlns:a16="http://schemas.microsoft.com/office/drawing/2014/main" id="{40F1D5A9-F626-4839-81EA-9C44B8404B7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5" name="正方形/長方形 404">
          <a:extLst>
            <a:ext uri="{FF2B5EF4-FFF2-40B4-BE49-F238E27FC236}">
              <a16:creationId xmlns:a16="http://schemas.microsoft.com/office/drawing/2014/main" id="{9CB034E7-80DF-420E-BC04-D5050B7EC3E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6" name="正方形/長方形 405">
          <a:extLst>
            <a:ext uri="{FF2B5EF4-FFF2-40B4-BE49-F238E27FC236}">
              <a16:creationId xmlns:a16="http://schemas.microsoft.com/office/drawing/2014/main" id="{8DDC415E-88A3-4A6D-AAE9-8AF55C079AC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7" name="正方形/長方形 406">
          <a:extLst>
            <a:ext uri="{FF2B5EF4-FFF2-40B4-BE49-F238E27FC236}">
              <a16:creationId xmlns:a16="http://schemas.microsoft.com/office/drawing/2014/main" id="{248250D4-4F94-44C6-94E4-A053E41AB5CE}"/>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5705C7CE-C60A-4D31-93CA-8C3164FF9113}"/>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CE43EDAC-830D-4F7A-A786-D4E7B73A641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A7EAAEC7-B09E-493D-A265-B6092AC0575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36170752-4289-4518-A267-9FF797D4A83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B425AD41-E2A9-4A95-B9B4-2C4CE712E3D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F3030720-5164-42F3-8574-D46D3B9E38F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1B5BF164-1ABC-4EF4-8BF8-17C4175E3B0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A665DA26-3223-461C-98C9-9E0A8D5D4AC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7758BCD4-C9D6-422B-A7BE-2860951314A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DF38EBC7-291E-40D1-A27A-4718B4386F4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55153051-BB44-4084-9F63-D91C8BE5BC1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9" name="直線コネクタ 418">
          <a:extLst>
            <a:ext uri="{FF2B5EF4-FFF2-40B4-BE49-F238E27FC236}">
              <a16:creationId xmlns:a16="http://schemas.microsoft.com/office/drawing/2014/main" id="{F6F26A36-19A6-4768-995D-90A6D2D22CC6}"/>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20" name="テキスト ボックス 419">
          <a:extLst>
            <a:ext uri="{FF2B5EF4-FFF2-40B4-BE49-F238E27FC236}">
              <a16:creationId xmlns:a16="http://schemas.microsoft.com/office/drawing/2014/main" id="{9E7EAF0C-045F-4D04-AFC6-5DE7A1E1EA6A}"/>
            </a:ext>
          </a:extLst>
        </xdr:cNvPr>
        <xdr:cNvSpPr txBox="1"/>
      </xdr:nvSpPr>
      <xdr:spPr>
        <a:xfrm>
          <a:off x="105615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1" name="直線コネクタ 420">
          <a:extLst>
            <a:ext uri="{FF2B5EF4-FFF2-40B4-BE49-F238E27FC236}">
              <a16:creationId xmlns:a16="http://schemas.microsoft.com/office/drawing/2014/main" id="{C4B01AF4-B732-43F2-AB18-30F41A4FA3B1}"/>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2" name="テキスト ボックス 421">
          <a:extLst>
            <a:ext uri="{FF2B5EF4-FFF2-40B4-BE49-F238E27FC236}">
              <a16:creationId xmlns:a16="http://schemas.microsoft.com/office/drawing/2014/main" id="{646673BD-5B9D-4E72-BF1E-BF36770B0FF4}"/>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3" name="直線コネクタ 422">
          <a:extLst>
            <a:ext uri="{FF2B5EF4-FFF2-40B4-BE49-F238E27FC236}">
              <a16:creationId xmlns:a16="http://schemas.microsoft.com/office/drawing/2014/main" id="{A40E9250-5426-4C26-95B2-6F8ED19BC46E}"/>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4" name="テキスト ボックス 423">
          <a:extLst>
            <a:ext uri="{FF2B5EF4-FFF2-40B4-BE49-F238E27FC236}">
              <a16:creationId xmlns:a16="http://schemas.microsoft.com/office/drawing/2014/main" id="{82867B10-DBA0-482E-A745-C0AC7E31AC0E}"/>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5" name="直線コネクタ 424">
          <a:extLst>
            <a:ext uri="{FF2B5EF4-FFF2-40B4-BE49-F238E27FC236}">
              <a16:creationId xmlns:a16="http://schemas.microsoft.com/office/drawing/2014/main" id="{78FC866C-FF1B-40DF-BA46-A89E10BEA3DF}"/>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6" name="テキスト ボックス 425">
          <a:extLst>
            <a:ext uri="{FF2B5EF4-FFF2-40B4-BE49-F238E27FC236}">
              <a16:creationId xmlns:a16="http://schemas.microsoft.com/office/drawing/2014/main" id="{DF3770CB-6583-4568-9813-7494A8E929A4}"/>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42304E8B-06F1-4749-8E8F-87E38D212D3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8" name="テキスト ボックス 427">
          <a:extLst>
            <a:ext uri="{FF2B5EF4-FFF2-40B4-BE49-F238E27FC236}">
              <a16:creationId xmlns:a16="http://schemas.microsoft.com/office/drawing/2014/main" id="{9B7E290F-A8AE-43DA-A3FB-44D28B7DFC24}"/>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9" name="【学校施設】&#10;有形固定資産減価償却率グラフ枠">
          <a:extLst>
            <a:ext uri="{FF2B5EF4-FFF2-40B4-BE49-F238E27FC236}">
              <a16:creationId xmlns:a16="http://schemas.microsoft.com/office/drawing/2014/main" id="{CFA6AF19-3CF3-4449-9EA4-26AFCF42C95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86868</xdr:rowOff>
    </xdr:to>
    <xdr:cxnSp macro="">
      <xdr:nvCxnSpPr>
        <xdr:cNvPr id="430" name="直線コネクタ 429">
          <a:extLst>
            <a:ext uri="{FF2B5EF4-FFF2-40B4-BE49-F238E27FC236}">
              <a16:creationId xmlns:a16="http://schemas.microsoft.com/office/drawing/2014/main" id="{6D62D767-47E9-4536-B324-F6563C7B19F3}"/>
            </a:ext>
          </a:extLst>
        </xdr:cNvPr>
        <xdr:cNvCxnSpPr/>
      </xdr:nvCxnSpPr>
      <xdr:spPr>
        <a:xfrm flipV="1">
          <a:off x="14375764" y="9293352"/>
          <a:ext cx="0" cy="118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90695</xdr:rowOff>
    </xdr:from>
    <xdr:ext cx="405111" cy="259045"/>
    <xdr:sp macro="" textlink="">
      <xdr:nvSpPr>
        <xdr:cNvPr id="431" name="【学校施設】&#10;有形固定資産減価償却率最小値テキスト">
          <a:extLst>
            <a:ext uri="{FF2B5EF4-FFF2-40B4-BE49-F238E27FC236}">
              <a16:creationId xmlns:a16="http://schemas.microsoft.com/office/drawing/2014/main" id="{5064E09F-101C-4986-860C-78461E9C64BC}"/>
            </a:ext>
          </a:extLst>
        </xdr:cNvPr>
        <xdr:cNvSpPr txBox="1"/>
      </xdr:nvSpPr>
      <xdr:spPr>
        <a:xfrm>
          <a:off x="14414500" y="10484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86868</xdr:rowOff>
    </xdr:from>
    <xdr:to>
      <xdr:col>86</xdr:col>
      <xdr:colOff>25400</xdr:colOff>
      <xdr:row>62</xdr:row>
      <xdr:rowOff>86868</xdr:rowOff>
    </xdr:to>
    <xdr:cxnSp macro="">
      <xdr:nvCxnSpPr>
        <xdr:cNvPr id="432" name="直線コネクタ 431">
          <a:extLst>
            <a:ext uri="{FF2B5EF4-FFF2-40B4-BE49-F238E27FC236}">
              <a16:creationId xmlns:a16="http://schemas.microsoft.com/office/drawing/2014/main" id="{51BF4ADB-E258-4072-A705-141D5214AC2C}"/>
            </a:ext>
          </a:extLst>
        </xdr:cNvPr>
        <xdr:cNvCxnSpPr/>
      </xdr:nvCxnSpPr>
      <xdr:spPr>
        <a:xfrm>
          <a:off x="14287500" y="104805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433" name="【学校施設】&#10;有形固定資産減価償却率最大値テキスト">
          <a:extLst>
            <a:ext uri="{FF2B5EF4-FFF2-40B4-BE49-F238E27FC236}">
              <a16:creationId xmlns:a16="http://schemas.microsoft.com/office/drawing/2014/main" id="{7C2F660B-971C-4B3C-8C72-F9F78025B8D0}"/>
            </a:ext>
          </a:extLst>
        </xdr:cNvPr>
        <xdr:cNvSpPr txBox="1"/>
      </xdr:nvSpPr>
      <xdr:spPr>
        <a:xfrm>
          <a:off x="14414500" y="9072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434" name="直線コネクタ 433">
          <a:extLst>
            <a:ext uri="{FF2B5EF4-FFF2-40B4-BE49-F238E27FC236}">
              <a16:creationId xmlns:a16="http://schemas.microsoft.com/office/drawing/2014/main" id="{5C93EAED-B767-4034-82BE-2A3A2D22311C}"/>
            </a:ext>
          </a:extLst>
        </xdr:cNvPr>
        <xdr:cNvCxnSpPr/>
      </xdr:nvCxnSpPr>
      <xdr:spPr>
        <a:xfrm>
          <a:off x="14287500" y="92933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164101</xdr:rowOff>
    </xdr:from>
    <xdr:ext cx="405111" cy="259045"/>
    <xdr:sp macro="" textlink="">
      <xdr:nvSpPr>
        <xdr:cNvPr id="435" name="【学校施設】&#10;有形固定資産減価償却率平均値テキスト">
          <a:extLst>
            <a:ext uri="{FF2B5EF4-FFF2-40B4-BE49-F238E27FC236}">
              <a16:creationId xmlns:a16="http://schemas.microsoft.com/office/drawing/2014/main" id="{FBADF27C-B8A2-453B-A59A-84FC5B1F8A50}"/>
            </a:ext>
          </a:extLst>
        </xdr:cNvPr>
        <xdr:cNvSpPr txBox="1"/>
      </xdr:nvSpPr>
      <xdr:spPr>
        <a:xfrm>
          <a:off x="14414500" y="97195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141224</xdr:rowOff>
    </xdr:from>
    <xdr:to>
      <xdr:col>85</xdr:col>
      <xdr:colOff>177800</xdr:colOff>
      <xdr:row>59</xdr:row>
      <xdr:rowOff>71374</xdr:rowOff>
    </xdr:to>
    <xdr:sp macro="" textlink="">
      <xdr:nvSpPr>
        <xdr:cNvPr id="436" name="フローチャート: 判断 435">
          <a:extLst>
            <a:ext uri="{FF2B5EF4-FFF2-40B4-BE49-F238E27FC236}">
              <a16:creationId xmlns:a16="http://schemas.microsoft.com/office/drawing/2014/main" id="{DC1B9D9E-8A5D-43D9-B8FE-9F4736DAC240}"/>
            </a:ext>
          </a:extLst>
        </xdr:cNvPr>
        <xdr:cNvSpPr/>
      </xdr:nvSpPr>
      <xdr:spPr>
        <a:xfrm>
          <a:off x="14325600" y="986434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106934</xdr:rowOff>
    </xdr:from>
    <xdr:to>
      <xdr:col>81</xdr:col>
      <xdr:colOff>101600</xdr:colOff>
      <xdr:row>59</xdr:row>
      <xdr:rowOff>37084</xdr:rowOff>
    </xdr:to>
    <xdr:sp macro="" textlink="">
      <xdr:nvSpPr>
        <xdr:cNvPr id="437" name="フローチャート: 判断 436">
          <a:extLst>
            <a:ext uri="{FF2B5EF4-FFF2-40B4-BE49-F238E27FC236}">
              <a16:creationId xmlns:a16="http://schemas.microsoft.com/office/drawing/2014/main" id="{5F25A1B9-C98B-48D6-B5E1-7DD9053F1078}"/>
            </a:ext>
          </a:extLst>
        </xdr:cNvPr>
        <xdr:cNvSpPr/>
      </xdr:nvSpPr>
      <xdr:spPr>
        <a:xfrm>
          <a:off x="13578840" y="98300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106934</xdr:rowOff>
    </xdr:from>
    <xdr:to>
      <xdr:col>76</xdr:col>
      <xdr:colOff>165100</xdr:colOff>
      <xdr:row>59</xdr:row>
      <xdr:rowOff>37084</xdr:rowOff>
    </xdr:to>
    <xdr:sp macro="" textlink="">
      <xdr:nvSpPr>
        <xdr:cNvPr id="438" name="フローチャート: 判断 437">
          <a:extLst>
            <a:ext uri="{FF2B5EF4-FFF2-40B4-BE49-F238E27FC236}">
              <a16:creationId xmlns:a16="http://schemas.microsoft.com/office/drawing/2014/main" id="{9B7AA96B-694C-4A68-B251-E737BCDAB448}"/>
            </a:ext>
          </a:extLst>
        </xdr:cNvPr>
        <xdr:cNvSpPr/>
      </xdr:nvSpPr>
      <xdr:spPr>
        <a:xfrm>
          <a:off x="12804140" y="98300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138938</xdr:rowOff>
    </xdr:from>
    <xdr:to>
      <xdr:col>72</xdr:col>
      <xdr:colOff>38100</xdr:colOff>
      <xdr:row>59</xdr:row>
      <xdr:rowOff>69088</xdr:rowOff>
    </xdr:to>
    <xdr:sp macro="" textlink="">
      <xdr:nvSpPr>
        <xdr:cNvPr id="439" name="フローチャート: 判断 438">
          <a:extLst>
            <a:ext uri="{FF2B5EF4-FFF2-40B4-BE49-F238E27FC236}">
              <a16:creationId xmlns:a16="http://schemas.microsoft.com/office/drawing/2014/main" id="{5F5513D0-17A5-4287-85A2-91D68F86DD5E}"/>
            </a:ext>
          </a:extLst>
        </xdr:cNvPr>
        <xdr:cNvSpPr/>
      </xdr:nvSpPr>
      <xdr:spPr>
        <a:xfrm>
          <a:off x="12029440" y="98620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136652</xdr:rowOff>
    </xdr:from>
    <xdr:to>
      <xdr:col>67</xdr:col>
      <xdr:colOff>101600</xdr:colOff>
      <xdr:row>59</xdr:row>
      <xdr:rowOff>66802</xdr:rowOff>
    </xdr:to>
    <xdr:sp macro="" textlink="">
      <xdr:nvSpPr>
        <xdr:cNvPr id="440" name="フローチャート: 判断 439">
          <a:extLst>
            <a:ext uri="{FF2B5EF4-FFF2-40B4-BE49-F238E27FC236}">
              <a16:creationId xmlns:a16="http://schemas.microsoft.com/office/drawing/2014/main" id="{3E24C65A-9D8A-4229-BE7F-D119B7BFAC99}"/>
            </a:ext>
          </a:extLst>
        </xdr:cNvPr>
        <xdr:cNvSpPr/>
      </xdr:nvSpPr>
      <xdr:spPr>
        <a:xfrm>
          <a:off x="11231880" y="9859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6DCC83E6-57CC-479F-BB8E-EC7F22852F8E}"/>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D098451D-0F10-460D-8181-064A3F72CDD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EF9716F3-BC6F-4B19-957B-998F1C2FFD1A}"/>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035CD466-3B95-436C-83BB-950AF8FEB068}"/>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8CFEC545-B7B4-4967-B049-4A940F7B57A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100076</xdr:rowOff>
    </xdr:from>
    <xdr:to>
      <xdr:col>85</xdr:col>
      <xdr:colOff>177800</xdr:colOff>
      <xdr:row>60</xdr:row>
      <xdr:rowOff>30226</xdr:rowOff>
    </xdr:to>
    <xdr:sp macro="" textlink="">
      <xdr:nvSpPr>
        <xdr:cNvPr id="446" name="楕円 445">
          <a:extLst>
            <a:ext uri="{FF2B5EF4-FFF2-40B4-BE49-F238E27FC236}">
              <a16:creationId xmlns:a16="http://schemas.microsoft.com/office/drawing/2014/main" id="{FFBDEC66-A5CE-430C-9CE9-619D33B506E4}"/>
            </a:ext>
          </a:extLst>
        </xdr:cNvPr>
        <xdr:cNvSpPr/>
      </xdr:nvSpPr>
      <xdr:spPr>
        <a:xfrm>
          <a:off x="14325600" y="999083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78503</xdr:rowOff>
    </xdr:from>
    <xdr:ext cx="405111" cy="259045"/>
    <xdr:sp macro="" textlink="">
      <xdr:nvSpPr>
        <xdr:cNvPr id="447" name="【学校施設】&#10;有形固定資産減価償却率該当値テキスト">
          <a:extLst>
            <a:ext uri="{FF2B5EF4-FFF2-40B4-BE49-F238E27FC236}">
              <a16:creationId xmlns:a16="http://schemas.microsoft.com/office/drawing/2014/main" id="{1A67CCD7-52C4-473C-929E-81BD282044AA}"/>
            </a:ext>
          </a:extLst>
        </xdr:cNvPr>
        <xdr:cNvSpPr txBox="1"/>
      </xdr:nvSpPr>
      <xdr:spPr>
        <a:xfrm>
          <a:off x="14414500" y="996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88646</xdr:rowOff>
    </xdr:from>
    <xdr:to>
      <xdr:col>81</xdr:col>
      <xdr:colOff>101600</xdr:colOff>
      <xdr:row>60</xdr:row>
      <xdr:rowOff>18796</xdr:rowOff>
    </xdr:to>
    <xdr:sp macro="" textlink="">
      <xdr:nvSpPr>
        <xdr:cNvPr id="448" name="楕円 447">
          <a:extLst>
            <a:ext uri="{FF2B5EF4-FFF2-40B4-BE49-F238E27FC236}">
              <a16:creationId xmlns:a16="http://schemas.microsoft.com/office/drawing/2014/main" id="{1A5793AE-7220-4AB5-AC8D-2481D951F637}"/>
            </a:ext>
          </a:extLst>
        </xdr:cNvPr>
        <xdr:cNvSpPr/>
      </xdr:nvSpPr>
      <xdr:spPr>
        <a:xfrm>
          <a:off x="13578840" y="9979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139446</xdr:rowOff>
    </xdr:from>
    <xdr:to>
      <xdr:col>85</xdr:col>
      <xdr:colOff>127000</xdr:colOff>
      <xdr:row>59</xdr:row>
      <xdr:rowOff>150876</xdr:rowOff>
    </xdr:to>
    <xdr:cxnSp macro="">
      <xdr:nvCxnSpPr>
        <xdr:cNvPr id="449" name="直線コネクタ 448">
          <a:extLst>
            <a:ext uri="{FF2B5EF4-FFF2-40B4-BE49-F238E27FC236}">
              <a16:creationId xmlns:a16="http://schemas.microsoft.com/office/drawing/2014/main" id="{A4E7AF3B-56FD-4261-A9B4-0C32F163FFA9}"/>
            </a:ext>
          </a:extLst>
        </xdr:cNvPr>
        <xdr:cNvCxnSpPr/>
      </xdr:nvCxnSpPr>
      <xdr:spPr>
        <a:xfrm>
          <a:off x="13629640" y="10030206"/>
          <a:ext cx="7467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90932</xdr:rowOff>
    </xdr:from>
    <xdr:to>
      <xdr:col>76</xdr:col>
      <xdr:colOff>165100</xdr:colOff>
      <xdr:row>60</xdr:row>
      <xdr:rowOff>21082</xdr:rowOff>
    </xdr:to>
    <xdr:sp macro="" textlink="">
      <xdr:nvSpPr>
        <xdr:cNvPr id="450" name="楕円 449">
          <a:extLst>
            <a:ext uri="{FF2B5EF4-FFF2-40B4-BE49-F238E27FC236}">
              <a16:creationId xmlns:a16="http://schemas.microsoft.com/office/drawing/2014/main" id="{531709EE-C243-4774-A814-7091B409BF4C}"/>
            </a:ext>
          </a:extLst>
        </xdr:cNvPr>
        <xdr:cNvSpPr/>
      </xdr:nvSpPr>
      <xdr:spPr>
        <a:xfrm>
          <a:off x="12804140" y="99816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139446</xdr:rowOff>
    </xdr:from>
    <xdr:to>
      <xdr:col>81</xdr:col>
      <xdr:colOff>50800</xdr:colOff>
      <xdr:row>59</xdr:row>
      <xdr:rowOff>141732</xdr:rowOff>
    </xdr:to>
    <xdr:cxnSp macro="">
      <xdr:nvCxnSpPr>
        <xdr:cNvPr id="451" name="直線コネクタ 450">
          <a:extLst>
            <a:ext uri="{FF2B5EF4-FFF2-40B4-BE49-F238E27FC236}">
              <a16:creationId xmlns:a16="http://schemas.microsoft.com/office/drawing/2014/main" id="{7E2FAE50-3D40-49FE-A6D1-4D0C8EFA30B3}"/>
            </a:ext>
          </a:extLst>
        </xdr:cNvPr>
        <xdr:cNvCxnSpPr/>
      </xdr:nvCxnSpPr>
      <xdr:spPr>
        <a:xfrm flipV="1">
          <a:off x="12854940" y="10030206"/>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86360</xdr:rowOff>
    </xdr:from>
    <xdr:to>
      <xdr:col>72</xdr:col>
      <xdr:colOff>38100</xdr:colOff>
      <xdr:row>60</xdr:row>
      <xdr:rowOff>16510</xdr:rowOff>
    </xdr:to>
    <xdr:sp macro="" textlink="">
      <xdr:nvSpPr>
        <xdr:cNvPr id="452" name="楕円 451">
          <a:extLst>
            <a:ext uri="{FF2B5EF4-FFF2-40B4-BE49-F238E27FC236}">
              <a16:creationId xmlns:a16="http://schemas.microsoft.com/office/drawing/2014/main" id="{8C8519D4-7341-4793-BE97-00B3558299D9}"/>
            </a:ext>
          </a:extLst>
        </xdr:cNvPr>
        <xdr:cNvSpPr/>
      </xdr:nvSpPr>
      <xdr:spPr>
        <a:xfrm>
          <a:off x="12029440" y="99771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137160</xdr:rowOff>
    </xdr:from>
    <xdr:to>
      <xdr:col>76</xdr:col>
      <xdr:colOff>114300</xdr:colOff>
      <xdr:row>59</xdr:row>
      <xdr:rowOff>141732</xdr:rowOff>
    </xdr:to>
    <xdr:cxnSp macro="">
      <xdr:nvCxnSpPr>
        <xdr:cNvPr id="453" name="直線コネクタ 452">
          <a:extLst>
            <a:ext uri="{FF2B5EF4-FFF2-40B4-BE49-F238E27FC236}">
              <a16:creationId xmlns:a16="http://schemas.microsoft.com/office/drawing/2014/main" id="{70B7B6F7-4465-4BC7-818F-EFACCA8A5B20}"/>
            </a:ext>
          </a:extLst>
        </xdr:cNvPr>
        <xdr:cNvCxnSpPr/>
      </xdr:nvCxnSpPr>
      <xdr:spPr>
        <a:xfrm>
          <a:off x="12072620" y="10027920"/>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143510</xdr:rowOff>
    </xdr:from>
    <xdr:to>
      <xdr:col>67</xdr:col>
      <xdr:colOff>101600</xdr:colOff>
      <xdr:row>60</xdr:row>
      <xdr:rowOff>73660</xdr:rowOff>
    </xdr:to>
    <xdr:sp macro="" textlink="">
      <xdr:nvSpPr>
        <xdr:cNvPr id="454" name="楕円 453">
          <a:extLst>
            <a:ext uri="{FF2B5EF4-FFF2-40B4-BE49-F238E27FC236}">
              <a16:creationId xmlns:a16="http://schemas.microsoft.com/office/drawing/2014/main" id="{CFF97023-18A1-4846-9944-7191BC2570C0}"/>
            </a:ext>
          </a:extLst>
        </xdr:cNvPr>
        <xdr:cNvSpPr/>
      </xdr:nvSpPr>
      <xdr:spPr>
        <a:xfrm>
          <a:off x="11231880" y="10034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137160</xdr:rowOff>
    </xdr:from>
    <xdr:to>
      <xdr:col>71</xdr:col>
      <xdr:colOff>177800</xdr:colOff>
      <xdr:row>60</xdr:row>
      <xdr:rowOff>22860</xdr:rowOff>
    </xdr:to>
    <xdr:cxnSp macro="">
      <xdr:nvCxnSpPr>
        <xdr:cNvPr id="455" name="直線コネクタ 454">
          <a:extLst>
            <a:ext uri="{FF2B5EF4-FFF2-40B4-BE49-F238E27FC236}">
              <a16:creationId xmlns:a16="http://schemas.microsoft.com/office/drawing/2014/main" id="{7A2929DF-503E-4132-BD8D-EEAF731613AB}"/>
            </a:ext>
          </a:extLst>
        </xdr:cNvPr>
        <xdr:cNvCxnSpPr/>
      </xdr:nvCxnSpPr>
      <xdr:spPr>
        <a:xfrm flipV="1">
          <a:off x="11282680" y="10027920"/>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53611</xdr:rowOff>
    </xdr:from>
    <xdr:ext cx="405111" cy="259045"/>
    <xdr:sp macro="" textlink="">
      <xdr:nvSpPr>
        <xdr:cNvPr id="456" name="n_1aveValue【学校施設】&#10;有形固定資産減価償却率">
          <a:extLst>
            <a:ext uri="{FF2B5EF4-FFF2-40B4-BE49-F238E27FC236}">
              <a16:creationId xmlns:a16="http://schemas.microsoft.com/office/drawing/2014/main" id="{A93D5965-12EC-4A74-96E1-C238FF49CC6C}"/>
            </a:ext>
          </a:extLst>
        </xdr:cNvPr>
        <xdr:cNvSpPr txBox="1"/>
      </xdr:nvSpPr>
      <xdr:spPr>
        <a:xfrm>
          <a:off x="13437244" y="960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53611</xdr:rowOff>
    </xdr:from>
    <xdr:ext cx="405111" cy="259045"/>
    <xdr:sp macro="" textlink="">
      <xdr:nvSpPr>
        <xdr:cNvPr id="457" name="n_2aveValue【学校施設】&#10;有形固定資産減価償却率">
          <a:extLst>
            <a:ext uri="{FF2B5EF4-FFF2-40B4-BE49-F238E27FC236}">
              <a16:creationId xmlns:a16="http://schemas.microsoft.com/office/drawing/2014/main" id="{8C7DC846-BBFF-4DFC-9787-CFD77B053820}"/>
            </a:ext>
          </a:extLst>
        </xdr:cNvPr>
        <xdr:cNvSpPr txBox="1"/>
      </xdr:nvSpPr>
      <xdr:spPr>
        <a:xfrm>
          <a:off x="12675244" y="960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85615</xdr:rowOff>
    </xdr:from>
    <xdr:ext cx="405111" cy="259045"/>
    <xdr:sp macro="" textlink="">
      <xdr:nvSpPr>
        <xdr:cNvPr id="458" name="n_3aveValue【学校施設】&#10;有形固定資産減価償却率">
          <a:extLst>
            <a:ext uri="{FF2B5EF4-FFF2-40B4-BE49-F238E27FC236}">
              <a16:creationId xmlns:a16="http://schemas.microsoft.com/office/drawing/2014/main" id="{4BAFA43B-F4FC-4CC9-A00C-3B65DCA15F24}"/>
            </a:ext>
          </a:extLst>
        </xdr:cNvPr>
        <xdr:cNvSpPr txBox="1"/>
      </xdr:nvSpPr>
      <xdr:spPr>
        <a:xfrm>
          <a:off x="11900544" y="964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83329</xdr:rowOff>
    </xdr:from>
    <xdr:ext cx="405111" cy="259045"/>
    <xdr:sp macro="" textlink="">
      <xdr:nvSpPr>
        <xdr:cNvPr id="459" name="n_4aveValue【学校施設】&#10;有形固定資産減価償却率">
          <a:extLst>
            <a:ext uri="{FF2B5EF4-FFF2-40B4-BE49-F238E27FC236}">
              <a16:creationId xmlns:a16="http://schemas.microsoft.com/office/drawing/2014/main" id="{2BB21528-2386-41FD-BE0E-C59FFF6763C8}"/>
            </a:ext>
          </a:extLst>
        </xdr:cNvPr>
        <xdr:cNvSpPr txBox="1"/>
      </xdr:nvSpPr>
      <xdr:spPr>
        <a:xfrm>
          <a:off x="11102984" y="963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9923</xdr:rowOff>
    </xdr:from>
    <xdr:ext cx="405111" cy="259045"/>
    <xdr:sp macro="" textlink="">
      <xdr:nvSpPr>
        <xdr:cNvPr id="460" name="n_1mainValue【学校施設】&#10;有形固定資産減価償却率">
          <a:extLst>
            <a:ext uri="{FF2B5EF4-FFF2-40B4-BE49-F238E27FC236}">
              <a16:creationId xmlns:a16="http://schemas.microsoft.com/office/drawing/2014/main" id="{A22D5304-D8A1-4C51-8607-D7E9352017A5}"/>
            </a:ext>
          </a:extLst>
        </xdr:cNvPr>
        <xdr:cNvSpPr txBox="1"/>
      </xdr:nvSpPr>
      <xdr:spPr>
        <a:xfrm>
          <a:off x="13437244" y="10068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12209</xdr:rowOff>
    </xdr:from>
    <xdr:ext cx="405111" cy="259045"/>
    <xdr:sp macro="" textlink="">
      <xdr:nvSpPr>
        <xdr:cNvPr id="461" name="n_2mainValue【学校施設】&#10;有形固定資産減価償却率">
          <a:extLst>
            <a:ext uri="{FF2B5EF4-FFF2-40B4-BE49-F238E27FC236}">
              <a16:creationId xmlns:a16="http://schemas.microsoft.com/office/drawing/2014/main" id="{231BA517-D293-47A6-ACFE-9E30CD857930}"/>
            </a:ext>
          </a:extLst>
        </xdr:cNvPr>
        <xdr:cNvSpPr txBox="1"/>
      </xdr:nvSpPr>
      <xdr:spPr>
        <a:xfrm>
          <a:off x="12675244" y="1007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7637</xdr:rowOff>
    </xdr:from>
    <xdr:ext cx="405111" cy="259045"/>
    <xdr:sp macro="" textlink="">
      <xdr:nvSpPr>
        <xdr:cNvPr id="462" name="n_3mainValue【学校施設】&#10;有形固定資産減価償却率">
          <a:extLst>
            <a:ext uri="{FF2B5EF4-FFF2-40B4-BE49-F238E27FC236}">
              <a16:creationId xmlns:a16="http://schemas.microsoft.com/office/drawing/2014/main" id="{EEAFAD4B-1B05-4527-8E03-E0E9510E7EE1}"/>
            </a:ext>
          </a:extLst>
        </xdr:cNvPr>
        <xdr:cNvSpPr txBox="1"/>
      </xdr:nvSpPr>
      <xdr:spPr>
        <a:xfrm>
          <a:off x="11900544" y="1006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64787</xdr:rowOff>
    </xdr:from>
    <xdr:ext cx="405111" cy="259045"/>
    <xdr:sp macro="" textlink="">
      <xdr:nvSpPr>
        <xdr:cNvPr id="463" name="n_4mainValue【学校施設】&#10;有形固定資産減価償却率">
          <a:extLst>
            <a:ext uri="{FF2B5EF4-FFF2-40B4-BE49-F238E27FC236}">
              <a16:creationId xmlns:a16="http://schemas.microsoft.com/office/drawing/2014/main" id="{05183DBB-328B-4018-8E99-C66835E2CCE1}"/>
            </a:ext>
          </a:extLst>
        </xdr:cNvPr>
        <xdr:cNvSpPr txBox="1"/>
      </xdr:nvSpPr>
      <xdr:spPr>
        <a:xfrm>
          <a:off x="1110298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4" name="正方形/長方形 463">
          <a:extLst>
            <a:ext uri="{FF2B5EF4-FFF2-40B4-BE49-F238E27FC236}">
              <a16:creationId xmlns:a16="http://schemas.microsoft.com/office/drawing/2014/main" id="{08CFD0FD-709E-4C51-A665-C4CE38C1C1D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5" name="正方形/長方形 464">
          <a:extLst>
            <a:ext uri="{FF2B5EF4-FFF2-40B4-BE49-F238E27FC236}">
              <a16:creationId xmlns:a16="http://schemas.microsoft.com/office/drawing/2014/main" id="{37046DAB-ED1B-41D0-9838-E140235BBFF1}"/>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6" name="正方形/長方形 465">
          <a:extLst>
            <a:ext uri="{FF2B5EF4-FFF2-40B4-BE49-F238E27FC236}">
              <a16:creationId xmlns:a16="http://schemas.microsoft.com/office/drawing/2014/main" id="{68B37186-400B-4D7D-ADF1-DC621E0A126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7" name="正方形/長方形 466">
          <a:extLst>
            <a:ext uri="{FF2B5EF4-FFF2-40B4-BE49-F238E27FC236}">
              <a16:creationId xmlns:a16="http://schemas.microsoft.com/office/drawing/2014/main" id="{6A4CDDD6-2A6D-4930-B2BB-D335A3C832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8" name="正方形/長方形 467">
          <a:extLst>
            <a:ext uri="{FF2B5EF4-FFF2-40B4-BE49-F238E27FC236}">
              <a16:creationId xmlns:a16="http://schemas.microsoft.com/office/drawing/2014/main" id="{6B11D6DF-1270-405E-82EB-F4B66144BC5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9" name="正方形/長方形 468">
          <a:extLst>
            <a:ext uri="{FF2B5EF4-FFF2-40B4-BE49-F238E27FC236}">
              <a16:creationId xmlns:a16="http://schemas.microsoft.com/office/drawing/2014/main" id="{00EDCD8C-77EB-4A82-AF64-506D20810803}"/>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0" name="正方形/長方形 469">
          <a:extLst>
            <a:ext uri="{FF2B5EF4-FFF2-40B4-BE49-F238E27FC236}">
              <a16:creationId xmlns:a16="http://schemas.microsoft.com/office/drawing/2014/main" id="{10D0826E-BF19-48AE-9F6A-85F3E3A6045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1" name="正方形/長方形 470">
          <a:extLst>
            <a:ext uri="{FF2B5EF4-FFF2-40B4-BE49-F238E27FC236}">
              <a16:creationId xmlns:a16="http://schemas.microsoft.com/office/drawing/2014/main" id="{0BA976DE-2A73-4539-9276-27D6F418AAC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2" name="テキスト ボックス 471">
          <a:extLst>
            <a:ext uri="{FF2B5EF4-FFF2-40B4-BE49-F238E27FC236}">
              <a16:creationId xmlns:a16="http://schemas.microsoft.com/office/drawing/2014/main" id="{2D379CD3-4195-493B-B5A4-1293A0EEC27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3" name="直線コネクタ 472">
          <a:extLst>
            <a:ext uri="{FF2B5EF4-FFF2-40B4-BE49-F238E27FC236}">
              <a16:creationId xmlns:a16="http://schemas.microsoft.com/office/drawing/2014/main" id="{55F8BEA4-FCBC-4D60-A74D-CB52B12E3E7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4" name="テキスト ボックス 473">
          <a:extLst>
            <a:ext uri="{FF2B5EF4-FFF2-40B4-BE49-F238E27FC236}">
              <a16:creationId xmlns:a16="http://schemas.microsoft.com/office/drawing/2014/main" id="{4C12D549-9EB7-42F1-B62D-9B45E06E6AEC}"/>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75" name="直線コネクタ 474">
          <a:extLst>
            <a:ext uri="{FF2B5EF4-FFF2-40B4-BE49-F238E27FC236}">
              <a16:creationId xmlns:a16="http://schemas.microsoft.com/office/drawing/2014/main" id="{F655D766-ADE2-4E77-83F2-695B92C3AFE1}"/>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6" name="テキスト ボックス 475">
          <a:extLst>
            <a:ext uri="{FF2B5EF4-FFF2-40B4-BE49-F238E27FC236}">
              <a16:creationId xmlns:a16="http://schemas.microsoft.com/office/drawing/2014/main" id="{8D3A8AB0-9121-4E0D-9438-EAA170FFE129}"/>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7" name="直線コネクタ 476">
          <a:extLst>
            <a:ext uri="{FF2B5EF4-FFF2-40B4-BE49-F238E27FC236}">
              <a16:creationId xmlns:a16="http://schemas.microsoft.com/office/drawing/2014/main" id="{A20F432C-1656-4BFB-AB71-5B541FF986B5}"/>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8" name="テキスト ボックス 477">
          <a:extLst>
            <a:ext uri="{FF2B5EF4-FFF2-40B4-BE49-F238E27FC236}">
              <a16:creationId xmlns:a16="http://schemas.microsoft.com/office/drawing/2014/main" id="{43C4CC5B-E60E-424A-9918-9C8279F54336}"/>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79" name="直線コネクタ 478">
          <a:extLst>
            <a:ext uri="{FF2B5EF4-FFF2-40B4-BE49-F238E27FC236}">
              <a16:creationId xmlns:a16="http://schemas.microsoft.com/office/drawing/2014/main" id="{714BC6CF-A83A-48E7-BF92-BB50F61769A5}"/>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0" name="テキスト ボックス 479">
          <a:extLst>
            <a:ext uri="{FF2B5EF4-FFF2-40B4-BE49-F238E27FC236}">
              <a16:creationId xmlns:a16="http://schemas.microsoft.com/office/drawing/2014/main" id="{6D5F3715-B9F2-4F16-8183-C662016D4A65}"/>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1" name="直線コネクタ 480">
          <a:extLst>
            <a:ext uri="{FF2B5EF4-FFF2-40B4-BE49-F238E27FC236}">
              <a16:creationId xmlns:a16="http://schemas.microsoft.com/office/drawing/2014/main" id="{F76B321D-80C9-413B-93BD-505BE2BC841E}"/>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2" name="テキスト ボックス 481">
          <a:extLst>
            <a:ext uri="{FF2B5EF4-FFF2-40B4-BE49-F238E27FC236}">
              <a16:creationId xmlns:a16="http://schemas.microsoft.com/office/drawing/2014/main" id="{DB27E501-571C-4C1C-9C64-6EF9AC9C19E6}"/>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6F9524DC-D7AE-4285-BA68-52BEDFA47C3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4" name="テキスト ボックス 483">
          <a:extLst>
            <a:ext uri="{FF2B5EF4-FFF2-40B4-BE49-F238E27FC236}">
              <a16:creationId xmlns:a16="http://schemas.microsoft.com/office/drawing/2014/main" id="{C38AB46C-A8AD-45E9-9E0B-4E9BABCC498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9DAD1B6B-2071-4FB9-82F6-D5924DFE90A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76809</xdr:rowOff>
    </xdr:from>
    <xdr:to>
      <xdr:col>116</xdr:col>
      <xdr:colOff>62864</xdr:colOff>
      <xdr:row>63</xdr:row>
      <xdr:rowOff>107442</xdr:rowOff>
    </xdr:to>
    <xdr:cxnSp macro="">
      <xdr:nvCxnSpPr>
        <xdr:cNvPr id="486" name="直線コネクタ 485">
          <a:extLst>
            <a:ext uri="{FF2B5EF4-FFF2-40B4-BE49-F238E27FC236}">
              <a16:creationId xmlns:a16="http://schemas.microsoft.com/office/drawing/2014/main" id="{7C30F692-3AAF-4645-9340-981E8B4B3015}"/>
            </a:ext>
          </a:extLst>
        </xdr:cNvPr>
        <xdr:cNvCxnSpPr/>
      </xdr:nvCxnSpPr>
      <xdr:spPr>
        <a:xfrm flipV="1">
          <a:off x="19509104" y="9297009"/>
          <a:ext cx="0" cy="137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111269</xdr:rowOff>
    </xdr:from>
    <xdr:ext cx="469744" cy="259045"/>
    <xdr:sp macro="" textlink="">
      <xdr:nvSpPr>
        <xdr:cNvPr id="487" name="【学校施設】&#10;一人当たり面積最小値テキスト">
          <a:extLst>
            <a:ext uri="{FF2B5EF4-FFF2-40B4-BE49-F238E27FC236}">
              <a16:creationId xmlns:a16="http://schemas.microsoft.com/office/drawing/2014/main" id="{1EDBAF82-C7A4-4691-BBF9-2505F2A10908}"/>
            </a:ext>
          </a:extLst>
        </xdr:cNvPr>
        <xdr:cNvSpPr txBox="1"/>
      </xdr:nvSpPr>
      <xdr:spPr>
        <a:xfrm>
          <a:off x="19547840" y="1067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107442</xdr:rowOff>
    </xdr:from>
    <xdr:to>
      <xdr:col>116</xdr:col>
      <xdr:colOff>152400</xdr:colOff>
      <xdr:row>63</xdr:row>
      <xdr:rowOff>107442</xdr:rowOff>
    </xdr:to>
    <xdr:cxnSp macro="">
      <xdr:nvCxnSpPr>
        <xdr:cNvPr id="488" name="直線コネクタ 487">
          <a:extLst>
            <a:ext uri="{FF2B5EF4-FFF2-40B4-BE49-F238E27FC236}">
              <a16:creationId xmlns:a16="http://schemas.microsoft.com/office/drawing/2014/main" id="{93E8E2B1-1A71-450A-A956-0D8D1CF9E4F3}"/>
            </a:ext>
          </a:extLst>
        </xdr:cNvPr>
        <xdr:cNvCxnSpPr/>
      </xdr:nvCxnSpPr>
      <xdr:spPr>
        <a:xfrm>
          <a:off x="19443700" y="106687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23486</xdr:rowOff>
    </xdr:from>
    <xdr:ext cx="469744" cy="259045"/>
    <xdr:sp macro="" textlink="">
      <xdr:nvSpPr>
        <xdr:cNvPr id="489" name="【学校施設】&#10;一人当たり面積最大値テキスト">
          <a:extLst>
            <a:ext uri="{FF2B5EF4-FFF2-40B4-BE49-F238E27FC236}">
              <a16:creationId xmlns:a16="http://schemas.microsoft.com/office/drawing/2014/main" id="{971B36D1-70C0-48AE-8DA5-C087A37D4366}"/>
            </a:ext>
          </a:extLst>
        </xdr:cNvPr>
        <xdr:cNvSpPr txBox="1"/>
      </xdr:nvSpPr>
      <xdr:spPr>
        <a:xfrm>
          <a:off x="19547840" y="9076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76809</xdr:rowOff>
    </xdr:from>
    <xdr:to>
      <xdr:col>116</xdr:col>
      <xdr:colOff>152400</xdr:colOff>
      <xdr:row>55</xdr:row>
      <xdr:rowOff>76809</xdr:rowOff>
    </xdr:to>
    <xdr:cxnSp macro="">
      <xdr:nvCxnSpPr>
        <xdr:cNvPr id="490" name="直線コネクタ 489">
          <a:extLst>
            <a:ext uri="{FF2B5EF4-FFF2-40B4-BE49-F238E27FC236}">
              <a16:creationId xmlns:a16="http://schemas.microsoft.com/office/drawing/2014/main" id="{436DEAF5-51C7-4F60-9FE5-54EC370EEF70}"/>
            </a:ext>
          </a:extLst>
        </xdr:cNvPr>
        <xdr:cNvCxnSpPr/>
      </xdr:nvCxnSpPr>
      <xdr:spPr>
        <a:xfrm>
          <a:off x="19443700" y="92970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22268</xdr:rowOff>
    </xdr:from>
    <xdr:ext cx="469744" cy="259045"/>
    <xdr:sp macro="" textlink="">
      <xdr:nvSpPr>
        <xdr:cNvPr id="491" name="【学校施設】&#10;一人当たり面積平均値テキスト">
          <a:extLst>
            <a:ext uri="{FF2B5EF4-FFF2-40B4-BE49-F238E27FC236}">
              <a16:creationId xmlns:a16="http://schemas.microsoft.com/office/drawing/2014/main" id="{52A950DD-FAE1-4F34-8BC3-D5081E580B3B}"/>
            </a:ext>
          </a:extLst>
        </xdr:cNvPr>
        <xdr:cNvSpPr txBox="1"/>
      </xdr:nvSpPr>
      <xdr:spPr>
        <a:xfrm>
          <a:off x="19547840" y="10248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43841</xdr:rowOff>
    </xdr:from>
    <xdr:to>
      <xdr:col>116</xdr:col>
      <xdr:colOff>114300</xdr:colOff>
      <xdr:row>61</xdr:row>
      <xdr:rowOff>145441</xdr:rowOff>
    </xdr:to>
    <xdr:sp macro="" textlink="">
      <xdr:nvSpPr>
        <xdr:cNvPr id="492" name="フローチャート: 判断 491">
          <a:extLst>
            <a:ext uri="{FF2B5EF4-FFF2-40B4-BE49-F238E27FC236}">
              <a16:creationId xmlns:a16="http://schemas.microsoft.com/office/drawing/2014/main" id="{BCC41967-2E12-4F4E-B197-68B87669300E}"/>
            </a:ext>
          </a:extLst>
        </xdr:cNvPr>
        <xdr:cNvSpPr/>
      </xdr:nvSpPr>
      <xdr:spPr>
        <a:xfrm>
          <a:off x="19458940" y="1026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40640</xdr:rowOff>
    </xdr:from>
    <xdr:to>
      <xdr:col>112</xdr:col>
      <xdr:colOff>38100</xdr:colOff>
      <xdr:row>61</xdr:row>
      <xdr:rowOff>142240</xdr:rowOff>
    </xdr:to>
    <xdr:sp macro="" textlink="">
      <xdr:nvSpPr>
        <xdr:cNvPr id="493" name="フローチャート: 判断 492">
          <a:extLst>
            <a:ext uri="{FF2B5EF4-FFF2-40B4-BE49-F238E27FC236}">
              <a16:creationId xmlns:a16="http://schemas.microsoft.com/office/drawing/2014/main" id="{B93B126B-09DE-4A1F-949B-C96D3BEBFB43}"/>
            </a:ext>
          </a:extLst>
        </xdr:cNvPr>
        <xdr:cNvSpPr/>
      </xdr:nvSpPr>
      <xdr:spPr>
        <a:xfrm>
          <a:off x="18735040" y="102666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32868</xdr:rowOff>
    </xdr:from>
    <xdr:to>
      <xdr:col>107</xdr:col>
      <xdr:colOff>101600</xdr:colOff>
      <xdr:row>61</xdr:row>
      <xdr:rowOff>134468</xdr:rowOff>
    </xdr:to>
    <xdr:sp macro="" textlink="">
      <xdr:nvSpPr>
        <xdr:cNvPr id="494" name="フローチャート: 判断 493">
          <a:extLst>
            <a:ext uri="{FF2B5EF4-FFF2-40B4-BE49-F238E27FC236}">
              <a16:creationId xmlns:a16="http://schemas.microsoft.com/office/drawing/2014/main" id="{E5E1EEF3-130E-425C-A47B-DD5CB5D94511}"/>
            </a:ext>
          </a:extLst>
        </xdr:cNvPr>
        <xdr:cNvSpPr/>
      </xdr:nvSpPr>
      <xdr:spPr>
        <a:xfrm>
          <a:off x="17937480" y="1025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32410</xdr:rowOff>
    </xdr:from>
    <xdr:to>
      <xdr:col>102</xdr:col>
      <xdr:colOff>165100</xdr:colOff>
      <xdr:row>61</xdr:row>
      <xdr:rowOff>134010</xdr:rowOff>
    </xdr:to>
    <xdr:sp macro="" textlink="">
      <xdr:nvSpPr>
        <xdr:cNvPr id="495" name="フローチャート: 判断 494">
          <a:extLst>
            <a:ext uri="{FF2B5EF4-FFF2-40B4-BE49-F238E27FC236}">
              <a16:creationId xmlns:a16="http://schemas.microsoft.com/office/drawing/2014/main" id="{A305F9E0-EADC-4F22-B643-F7680A9C58AB}"/>
            </a:ext>
          </a:extLst>
        </xdr:cNvPr>
        <xdr:cNvSpPr/>
      </xdr:nvSpPr>
      <xdr:spPr>
        <a:xfrm>
          <a:off x="17162780" y="1025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26467</xdr:rowOff>
    </xdr:from>
    <xdr:to>
      <xdr:col>98</xdr:col>
      <xdr:colOff>38100</xdr:colOff>
      <xdr:row>61</xdr:row>
      <xdr:rowOff>128067</xdr:rowOff>
    </xdr:to>
    <xdr:sp macro="" textlink="">
      <xdr:nvSpPr>
        <xdr:cNvPr id="496" name="フローチャート: 判断 495">
          <a:extLst>
            <a:ext uri="{FF2B5EF4-FFF2-40B4-BE49-F238E27FC236}">
              <a16:creationId xmlns:a16="http://schemas.microsoft.com/office/drawing/2014/main" id="{78377DEA-B5DF-4AFC-8A03-3E23F05ED0E9}"/>
            </a:ext>
          </a:extLst>
        </xdr:cNvPr>
        <xdr:cNvSpPr/>
      </xdr:nvSpPr>
      <xdr:spPr>
        <a:xfrm>
          <a:off x="16388080" y="102525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B2370C29-53F3-4D53-B740-6A68F8434EB4}"/>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3712BBE4-FCF6-4848-8B41-4B910872563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DBFE262A-A2A3-482F-B044-ED43DDE31D28}"/>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3444DB64-67C4-4CD1-A7B4-944E551233C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CD6481CF-E5C4-49FC-B0FE-8DDE22052CC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36982</xdr:rowOff>
    </xdr:from>
    <xdr:to>
      <xdr:col>116</xdr:col>
      <xdr:colOff>114300</xdr:colOff>
      <xdr:row>61</xdr:row>
      <xdr:rowOff>138582</xdr:rowOff>
    </xdr:to>
    <xdr:sp macro="" textlink="">
      <xdr:nvSpPr>
        <xdr:cNvPr id="502" name="楕円 501">
          <a:extLst>
            <a:ext uri="{FF2B5EF4-FFF2-40B4-BE49-F238E27FC236}">
              <a16:creationId xmlns:a16="http://schemas.microsoft.com/office/drawing/2014/main" id="{3B0F6B86-ED39-451B-9CF5-A316A630C586}"/>
            </a:ext>
          </a:extLst>
        </xdr:cNvPr>
        <xdr:cNvSpPr/>
      </xdr:nvSpPr>
      <xdr:spPr>
        <a:xfrm>
          <a:off x="19458940" y="1026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59859</xdr:rowOff>
    </xdr:from>
    <xdr:ext cx="469744" cy="259045"/>
    <xdr:sp macro="" textlink="">
      <xdr:nvSpPr>
        <xdr:cNvPr id="503" name="【学校施設】&#10;一人当たり面積該当値テキスト">
          <a:extLst>
            <a:ext uri="{FF2B5EF4-FFF2-40B4-BE49-F238E27FC236}">
              <a16:creationId xmlns:a16="http://schemas.microsoft.com/office/drawing/2014/main" id="{DC6012A4-0423-4CA0-AC19-C3B8D63DBC96}"/>
            </a:ext>
          </a:extLst>
        </xdr:cNvPr>
        <xdr:cNvSpPr txBox="1"/>
      </xdr:nvSpPr>
      <xdr:spPr>
        <a:xfrm>
          <a:off x="19547840" y="1011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44755</xdr:rowOff>
    </xdr:from>
    <xdr:to>
      <xdr:col>112</xdr:col>
      <xdr:colOff>38100</xdr:colOff>
      <xdr:row>61</xdr:row>
      <xdr:rowOff>146355</xdr:rowOff>
    </xdr:to>
    <xdr:sp macro="" textlink="">
      <xdr:nvSpPr>
        <xdr:cNvPr id="504" name="楕円 503">
          <a:extLst>
            <a:ext uri="{FF2B5EF4-FFF2-40B4-BE49-F238E27FC236}">
              <a16:creationId xmlns:a16="http://schemas.microsoft.com/office/drawing/2014/main" id="{D7E5F74A-929D-41B7-9F99-31E64E56EAEE}"/>
            </a:ext>
          </a:extLst>
        </xdr:cNvPr>
        <xdr:cNvSpPr/>
      </xdr:nvSpPr>
      <xdr:spPr>
        <a:xfrm>
          <a:off x="18735040" y="102707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87782</xdr:rowOff>
    </xdr:from>
    <xdr:to>
      <xdr:col>116</xdr:col>
      <xdr:colOff>63500</xdr:colOff>
      <xdr:row>61</xdr:row>
      <xdr:rowOff>95555</xdr:rowOff>
    </xdr:to>
    <xdr:cxnSp macro="">
      <xdr:nvCxnSpPr>
        <xdr:cNvPr id="505" name="直線コネクタ 504">
          <a:extLst>
            <a:ext uri="{FF2B5EF4-FFF2-40B4-BE49-F238E27FC236}">
              <a16:creationId xmlns:a16="http://schemas.microsoft.com/office/drawing/2014/main" id="{CF93F691-6627-42D2-94C3-69EE65BC7695}"/>
            </a:ext>
          </a:extLst>
        </xdr:cNvPr>
        <xdr:cNvCxnSpPr/>
      </xdr:nvCxnSpPr>
      <xdr:spPr>
        <a:xfrm flipV="1">
          <a:off x="18778220" y="10313822"/>
          <a:ext cx="73152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46584</xdr:rowOff>
    </xdr:from>
    <xdr:to>
      <xdr:col>107</xdr:col>
      <xdr:colOff>101600</xdr:colOff>
      <xdr:row>61</xdr:row>
      <xdr:rowOff>148184</xdr:rowOff>
    </xdr:to>
    <xdr:sp macro="" textlink="">
      <xdr:nvSpPr>
        <xdr:cNvPr id="506" name="楕円 505">
          <a:extLst>
            <a:ext uri="{FF2B5EF4-FFF2-40B4-BE49-F238E27FC236}">
              <a16:creationId xmlns:a16="http://schemas.microsoft.com/office/drawing/2014/main" id="{D0AB3F77-A8D0-42E2-9972-1F6B95797DEB}"/>
            </a:ext>
          </a:extLst>
        </xdr:cNvPr>
        <xdr:cNvSpPr/>
      </xdr:nvSpPr>
      <xdr:spPr>
        <a:xfrm>
          <a:off x="17937480" y="1027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95555</xdr:rowOff>
    </xdr:from>
    <xdr:to>
      <xdr:col>111</xdr:col>
      <xdr:colOff>177800</xdr:colOff>
      <xdr:row>61</xdr:row>
      <xdr:rowOff>97384</xdr:rowOff>
    </xdr:to>
    <xdr:cxnSp macro="">
      <xdr:nvCxnSpPr>
        <xdr:cNvPr id="507" name="直線コネクタ 506">
          <a:extLst>
            <a:ext uri="{FF2B5EF4-FFF2-40B4-BE49-F238E27FC236}">
              <a16:creationId xmlns:a16="http://schemas.microsoft.com/office/drawing/2014/main" id="{38F1C31A-25C6-4919-B7C1-91F977E34BEE}"/>
            </a:ext>
          </a:extLst>
        </xdr:cNvPr>
        <xdr:cNvCxnSpPr/>
      </xdr:nvCxnSpPr>
      <xdr:spPr>
        <a:xfrm flipV="1">
          <a:off x="17988280" y="10321595"/>
          <a:ext cx="78994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52527</xdr:rowOff>
    </xdr:from>
    <xdr:to>
      <xdr:col>102</xdr:col>
      <xdr:colOff>165100</xdr:colOff>
      <xdr:row>61</xdr:row>
      <xdr:rowOff>154127</xdr:rowOff>
    </xdr:to>
    <xdr:sp macro="" textlink="">
      <xdr:nvSpPr>
        <xdr:cNvPr id="508" name="楕円 507">
          <a:extLst>
            <a:ext uri="{FF2B5EF4-FFF2-40B4-BE49-F238E27FC236}">
              <a16:creationId xmlns:a16="http://schemas.microsoft.com/office/drawing/2014/main" id="{2E7817E2-5230-47C1-AA17-E7A514BB6D56}"/>
            </a:ext>
          </a:extLst>
        </xdr:cNvPr>
        <xdr:cNvSpPr/>
      </xdr:nvSpPr>
      <xdr:spPr>
        <a:xfrm>
          <a:off x="17162780" y="1027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97384</xdr:rowOff>
    </xdr:from>
    <xdr:to>
      <xdr:col>107</xdr:col>
      <xdr:colOff>50800</xdr:colOff>
      <xdr:row>61</xdr:row>
      <xdr:rowOff>103327</xdr:rowOff>
    </xdr:to>
    <xdr:cxnSp macro="">
      <xdr:nvCxnSpPr>
        <xdr:cNvPr id="509" name="直線コネクタ 508">
          <a:extLst>
            <a:ext uri="{FF2B5EF4-FFF2-40B4-BE49-F238E27FC236}">
              <a16:creationId xmlns:a16="http://schemas.microsoft.com/office/drawing/2014/main" id="{EDEBB26D-008E-4C3E-B5D8-F9C768F10553}"/>
            </a:ext>
          </a:extLst>
        </xdr:cNvPr>
        <xdr:cNvCxnSpPr/>
      </xdr:nvCxnSpPr>
      <xdr:spPr>
        <a:xfrm flipV="1">
          <a:off x="17213580" y="10323424"/>
          <a:ext cx="7747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54356</xdr:rowOff>
    </xdr:from>
    <xdr:to>
      <xdr:col>98</xdr:col>
      <xdr:colOff>38100</xdr:colOff>
      <xdr:row>61</xdr:row>
      <xdr:rowOff>155956</xdr:rowOff>
    </xdr:to>
    <xdr:sp macro="" textlink="">
      <xdr:nvSpPr>
        <xdr:cNvPr id="510" name="楕円 509">
          <a:extLst>
            <a:ext uri="{FF2B5EF4-FFF2-40B4-BE49-F238E27FC236}">
              <a16:creationId xmlns:a16="http://schemas.microsoft.com/office/drawing/2014/main" id="{8C74B3CA-6B35-4676-A51A-4B6E4AA54278}"/>
            </a:ext>
          </a:extLst>
        </xdr:cNvPr>
        <xdr:cNvSpPr/>
      </xdr:nvSpPr>
      <xdr:spPr>
        <a:xfrm>
          <a:off x="16388080" y="102803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103327</xdr:rowOff>
    </xdr:from>
    <xdr:to>
      <xdr:col>102</xdr:col>
      <xdr:colOff>114300</xdr:colOff>
      <xdr:row>61</xdr:row>
      <xdr:rowOff>105156</xdr:rowOff>
    </xdr:to>
    <xdr:cxnSp macro="">
      <xdr:nvCxnSpPr>
        <xdr:cNvPr id="511" name="直線コネクタ 510">
          <a:extLst>
            <a:ext uri="{FF2B5EF4-FFF2-40B4-BE49-F238E27FC236}">
              <a16:creationId xmlns:a16="http://schemas.microsoft.com/office/drawing/2014/main" id="{32DBAE97-35E8-470F-8E64-5590B2F012A9}"/>
            </a:ext>
          </a:extLst>
        </xdr:cNvPr>
        <xdr:cNvCxnSpPr/>
      </xdr:nvCxnSpPr>
      <xdr:spPr>
        <a:xfrm flipV="1">
          <a:off x="16431260" y="10329367"/>
          <a:ext cx="78232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158767</xdr:rowOff>
    </xdr:from>
    <xdr:ext cx="469744" cy="259045"/>
    <xdr:sp macro="" textlink="">
      <xdr:nvSpPr>
        <xdr:cNvPr id="512" name="n_1aveValue【学校施設】&#10;一人当たり面積">
          <a:extLst>
            <a:ext uri="{FF2B5EF4-FFF2-40B4-BE49-F238E27FC236}">
              <a16:creationId xmlns:a16="http://schemas.microsoft.com/office/drawing/2014/main" id="{59AF790A-17EA-45D5-ADE0-972ABBE02BAE}"/>
            </a:ext>
          </a:extLst>
        </xdr:cNvPr>
        <xdr:cNvSpPr txBox="1"/>
      </xdr:nvSpPr>
      <xdr:spPr>
        <a:xfrm>
          <a:off x="18561127" y="1004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150995</xdr:rowOff>
    </xdr:from>
    <xdr:ext cx="469744" cy="259045"/>
    <xdr:sp macro="" textlink="">
      <xdr:nvSpPr>
        <xdr:cNvPr id="513" name="n_2aveValue【学校施設】&#10;一人当たり面積">
          <a:extLst>
            <a:ext uri="{FF2B5EF4-FFF2-40B4-BE49-F238E27FC236}">
              <a16:creationId xmlns:a16="http://schemas.microsoft.com/office/drawing/2014/main" id="{7857519B-9403-42F8-86A2-65C49BDCA1E6}"/>
            </a:ext>
          </a:extLst>
        </xdr:cNvPr>
        <xdr:cNvSpPr txBox="1"/>
      </xdr:nvSpPr>
      <xdr:spPr>
        <a:xfrm>
          <a:off x="17776267" y="1004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150537</xdr:rowOff>
    </xdr:from>
    <xdr:ext cx="469744" cy="259045"/>
    <xdr:sp macro="" textlink="">
      <xdr:nvSpPr>
        <xdr:cNvPr id="514" name="n_3aveValue【学校施設】&#10;一人当たり面積">
          <a:extLst>
            <a:ext uri="{FF2B5EF4-FFF2-40B4-BE49-F238E27FC236}">
              <a16:creationId xmlns:a16="http://schemas.microsoft.com/office/drawing/2014/main" id="{C7FE8987-0BBC-46DF-8091-A6D1549498ED}"/>
            </a:ext>
          </a:extLst>
        </xdr:cNvPr>
        <xdr:cNvSpPr txBox="1"/>
      </xdr:nvSpPr>
      <xdr:spPr>
        <a:xfrm>
          <a:off x="17001567" y="1004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144594</xdr:rowOff>
    </xdr:from>
    <xdr:ext cx="469744" cy="259045"/>
    <xdr:sp macro="" textlink="">
      <xdr:nvSpPr>
        <xdr:cNvPr id="515" name="n_4aveValue【学校施設】&#10;一人当たり面積">
          <a:extLst>
            <a:ext uri="{FF2B5EF4-FFF2-40B4-BE49-F238E27FC236}">
              <a16:creationId xmlns:a16="http://schemas.microsoft.com/office/drawing/2014/main" id="{0D62009F-F02D-49A5-8886-CFA51F7A4F1B}"/>
            </a:ext>
          </a:extLst>
        </xdr:cNvPr>
        <xdr:cNvSpPr txBox="1"/>
      </xdr:nvSpPr>
      <xdr:spPr>
        <a:xfrm>
          <a:off x="16226867" y="1003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137482</xdr:rowOff>
    </xdr:from>
    <xdr:ext cx="469744" cy="259045"/>
    <xdr:sp macro="" textlink="">
      <xdr:nvSpPr>
        <xdr:cNvPr id="516" name="n_1mainValue【学校施設】&#10;一人当たり面積">
          <a:extLst>
            <a:ext uri="{FF2B5EF4-FFF2-40B4-BE49-F238E27FC236}">
              <a16:creationId xmlns:a16="http://schemas.microsoft.com/office/drawing/2014/main" id="{0633C2F3-3248-4198-A8E7-362DA330B9D2}"/>
            </a:ext>
          </a:extLst>
        </xdr:cNvPr>
        <xdr:cNvSpPr txBox="1"/>
      </xdr:nvSpPr>
      <xdr:spPr>
        <a:xfrm>
          <a:off x="18561127" y="10363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139311</xdr:rowOff>
    </xdr:from>
    <xdr:ext cx="469744" cy="259045"/>
    <xdr:sp macro="" textlink="">
      <xdr:nvSpPr>
        <xdr:cNvPr id="517" name="n_2mainValue【学校施設】&#10;一人当たり面積">
          <a:extLst>
            <a:ext uri="{FF2B5EF4-FFF2-40B4-BE49-F238E27FC236}">
              <a16:creationId xmlns:a16="http://schemas.microsoft.com/office/drawing/2014/main" id="{4E35D580-F54F-48EF-B1A0-7C6542971FC9}"/>
            </a:ext>
          </a:extLst>
        </xdr:cNvPr>
        <xdr:cNvSpPr txBox="1"/>
      </xdr:nvSpPr>
      <xdr:spPr>
        <a:xfrm>
          <a:off x="17776267" y="1036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145254</xdr:rowOff>
    </xdr:from>
    <xdr:ext cx="469744" cy="259045"/>
    <xdr:sp macro="" textlink="">
      <xdr:nvSpPr>
        <xdr:cNvPr id="518" name="n_3mainValue【学校施設】&#10;一人当たり面積">
          <a:extLst>
            <a:ext uri="{FF2B5EF4-FFF2-40B4-BE49-F238E27FC236}">
              <a16:creationId xmlns:a16="http://schemas.microsoft.com/office/drawing/2014/main" id="{A44DDE4A-5319-448C-AAAC-9EAF4678CFEC}"/>
            </a:ext>
          </a:extLst>
        </xdr:cNvPr>
        <xdr:cNvSpPr txBox="1"/>
      </xdr:nvSpPr>
      <xdr:spPr>
        <a:xfrm>
          <a:off x="17001567" y="10371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147083</xdr:rowOff>
    </xdr:from>
    <xdr:ext cx="469744" cy="259045"/>
    <xdr:sp macro="" textlink="">
      <xdr:nvSpPr>
        <xdr:cNvPr id="519" name="n_4mainValue【学校施設】&#10;一人当たり面積">
          <a:extLst>
            <a:ext uri="{FF2B5EF4-FFF2-40B4-BE49-F238E27FC236}">
              <a16:creationId xmlns:a16="http://schemas.microsoft.com/office/drawing/2014/main" id="{5F4F701D-F6CF-4F4C-B2B7-8F555BD161A4}"/>
            </a:ext>
          </a:extLst>
        </xdr:cNvPr>
        <xdr:cNvSpPr txBox="1"/>
      </xdr:nvSpPr>
      <xdr:spPr>
        <a:xfrm>
          <a:off x="16226867" y="10373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FE841D73-141B-43DF-BA1B-D003368ACD05}"/>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F10ADBBD-BD96-4AB4-942D-F2222B7E7D83}"/>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F2217A41-E529-41EF-94D7-AA6BA1DE958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A9AC03FA-54CC-4814-9CA0-22E7BE635F1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03510FFF-5316-4A3C-BD25-7F8DF1E3E18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2EE01641-87CA-4B64-9DEE-0E9E957B549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269020E2-5560-45ED-9410-CD99D87A82ED}"/>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BF2ABAEF-50D3-4769-AB5D-25A23F95966F}"/>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8" name="テキスト ボックス 527">
          <a:extLst>
            <a:ext uri="{FF2B5EF4-FFF2-40B4-BE49-F238E27FC236}">
              <a16:creationId xmlns:a16="http://schemas.microsoft.com/office/drawing/2014/main" id="{6FECC502-C9E4-468F-A86C-A3DED05CAB3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9" name="直線コネクタ 528">
          <a:extLst>
            <a:ext uri="{FF2B5EF4-FFF2-40B4-BE49-F238E27FC236}">
              <a16:creationId xmlns:a16="http://schemas.microsoft.com/office/drawing/2014/main" id="{D5856112-3B61-44F3-8486-D80686D99B83}"/>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0" name="テキスト ボックス 529">
          <a:extLst>
            <a:ext uri="{FF2B5EF4-FFF2-40B4-BE49-F238E27FC236}">
              <a16:creationId xmlns:a16="http://schemas.microsoft.com/office/drawing/2014/main" id="{B5939682-7ACB-4EA3-9954-5B134DD50D7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1" name="直線コネクタ 530">
          <a:extLst>
            <a:ext uri="{FF2B5EF4-FFF2-40B4-BE49-F238E27FC236}">
              <a16:creationId xmlns:a16="http://schemas.microsoft.com/office/drawing/2014/main" id="{76544A60-51C1-4DF2-B5B6-C96820792FE4}"/>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2" name="テキスト ボックス 531">
          <a:extLst>
            <a:ext uri="{FF2B5EF4-FFF2-40B4-BE49-F238E27FC236}">
              <a16:creationId xmlns:a16="http://schemas.microsoft.com/office/drawing/2014/main" id="{0731AEA8-A30E-4308-AB61-ED73217ED639}"/>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3" name="直線コネクタ 532">
          <a:extLst>
            <a:ext uri="{FF2B5EF4-FFF2-40B4-BE49-F238E27FC236}">
              <a16:creationId xmlns:a16="http://schemas.microsoft.com/office/drawing/2014/main" id="{EF7442D4-F3A2-4474-8807-23F0FA2A6EF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4" name="テキスト ボックス 533">
          <a:extLst>
            <a:ext uri="{FF2B5EF4-FFF2-40B4-BE49-F238E27FC236}">
              <a16:creationId xmlns:a16="http://schemas.microsoft.com/office/drawing/2014/main" id="{0536DC9A-7B34-4037-AD99-EA0C28437392}"/>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5" name="直線コネクタ 534">
          <a:extLst>
            <a:ext uri="{FF2B5EF4-FFF2-40B4-BE49-F238E27FC236}">
              <a16:creationId xmlns:a16="http://schemas.microsoft.com/office/drawing/2014/main" id="{0B446780-2EDF-48CB-9A8D-EAFF10775C36}"/>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6" name="テキスト ボックス 535">
          <a:extLst>
            <a:ext uri="{FF2B5EF4-FFF2-40B4-BE49-F238E27FC236}">
              <a16:creationId xmlns:a16="http://schemas.microsoft.com/office/drawing/2014/main" id="{61D46D75-F00D-4C5A-B6DE-4435FFB38E58}"/>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7" name="直線コネクタ 536">
          <a:extLst>
            <a:ext uri="{FF2B5EF4-FFF2-40B4-BE49-F238E27FC236}">
              <a16:creationId xmlns:a16="http://schemas.microsoft.com/office/drawing/2014/main" id="{34752D1B-626B-4297-8D68-3A36D42C596B}"/>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8" name="テキスト ボックス 537">
          <a:extLst>
            <a:ext uri="{FF2B5EF4-FFF2-40B4-BE49-F238E27FC236}">
              <a16:creationId xmlns:a16="http://schemas.microsoft.com/office/drawing/2014/main" id="{CF89FD96-57A6-476A-9BF7-7CE91A8F08B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9" name="直線コネクタ 538">
          <a:extLst>
            <a:ext uri="{FF2B5EF4-FFF2-40B4-BE49-F238E27FC236}">
              <a16:creationId xmlns:a16="http://schemas.microsoft.com/office/drawing/2014/main" id="{CD89048C-E974-46DA-8D6A-23003B66E115}"/>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0" name="テキスト ボックス 539">
          <a:extLst>
            <a:ext uri="{FF2B5EF4-FFF2-40B4-BE49-F238E27FC236}">
              <a16:creationId xmlns:a16="http://schemas.microsoft.com/office/drawing/2014/main" id="{27ABF28B-0B6C-4E3A-A099-0B36B540154C}"/>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a:extLst>
            <a:ext uri="{FF2B5EF4-FFF2-40B4-BE49-F238E27FC236}">
              <a16:creationId xmlns:a16="http://schemas.microsoft.com/office/drawing/2014/main" id="{06B875C7-EBCE-4B0B-8C9C-7CDD57553B9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2" name="テキスト ボックス 541">
          <a:extLst>
            <a:ext uri="{FF2B5EF4-FFF2-40B4-BE49-F238E27FC236}">
              <a16:creationId xmlns:a16="http://schemas.microsoft.com/office/drawing/2014/main" id="{6B89B898-8E51-4583-8195-F7D238BCF14F}"/>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3" name="【児童館】&#10;有形固定資産減価償却率グラフ枠">
          <a:extLst>
            <a:ext uri="{FF2B5EF4-FFF2-40B4-BE49-F238E27FC236}">
              <a16:creationId xmlns:a16="http://schemas.microsoft.com/office/drawing/2014/main" id="{6A892220-7F1C-4F83-A39A-73548D9F7E64}"/>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135255</xdr:rowOff>
    </xdr:from>
    <xdr:to>
      <xdr:col>85</xdr:col>
      <xdr:colOff>126364</xdr:colOff>
      <xdr:row>86</xdr:row>
      <xdr:rowOff>114300</xdr:rowOff>
    </xdr:to>
    <xdr:cxnSp macro="">
      <xdr:nvCxnSpPr>
        <xdr:cNvPr id="544" name="直線コネクタ 543">
          <a:extLst>
            <a:ext uri="{FF2B5EF4-FFF2-40B4-BE49-F238E27FC236}">
              <a16:creationId xmlns:a16="http://schemas.microsoft.com/office/drawing/2014/main" id="{EC5392BB-570B-4BF6-BB28-08ECBC228644}"/>
            </a:ext>
          </a:extLst>
        </xdr:cNvPr>
        <xdr:cNvCxnSpPr/>
      </xdr:nvCxnSpPr>
      <xdr:spPr>
        <a:xfrm flipV="1">
          <a:off x="14375764" y="1304353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5" name="【児童館】&#10;有形固定資産減価償却率最小値テキスト">
          <a:extLst>
            <a:ext uri="{FF2B5EF4-FFF2-40B4-BE49-F238E27FC236}">
              <a16:creationId xmlns:a16="http://schemas.microsoft.com/office/drawing/2014/main" id="{66651778-5131-498A-BEDD-7EF2196121F5}"/>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6" name="直線コネクタ 545">
          <a:extLst>
            <a:ext uri="{FF2B5EF4-FFF2-40B4-BE49-F238E27FC236}">
              <a16:creationId xmlns:a16="http://schemas.microsoft.com/office/drawing/2014/main" id="{2F35AAEB-3997-47E0-B774-694C20DA1BE9}"/>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81932</xdr:rowOff>
    </xdr:from>
    <xdr:ext cx="405111" cy="259045"/>
    <xdr:sp macro="" textlink="">
      <xdr:nvSpPr>
        <xdr:cNvPr id="547" name="【児童館】&#10;有形固定資産減価償却率最大値テキスト">
          <a:extLst>
            <a:ext uri="{FF2B5EF4-FFF2-40B4-BE49-F238E27FC236}">
              <a16:creationId xmlns:a16="http://schemas.microsoft.com/office/drawing/2014/main" id="{7A25C40D-78E3-4FB8-AB5C-D676C7D66F09}"/>
            </a:ext>
          </a:extLst>
        </xdr:cNvPr>
        <xdr:cNvSpPr txBox="1"/>
      </xdr:nvSpPr>
      <xdr:spPr>
        <a:xfrm>
          <a:off x="14414500" y="12822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135255</xdr:rowOff>
    </xdr:from>
    <xdr:to>
      <xdr:col>86</xdr:col>
      <xdr:colOff>25400</xdr:colOff>
      <xdr:row>77</xdr:row>
      <xdr:rowOff>135255</xdr:rowOff>
    </xdr:to>
    <xdr:cxnSp macro="">
      <xdr:nvCxnSpPr>
        <xdr:cNvPr id="548" name="直線コネクタ 547">
          <a:extLst>
            <a:ext uri="{FF2B5EF4-FFF2-40B4-BE49-F238E27FC236}">
              <a16:creationId xmlns:a16="http://schemas.microsoft.com/office/drawing/2014/main" id="{154819A0-85AB-4A04-B594-30D2532A5516}"/>
            </a:ext>
          </a:extLst>
        </xdr:cNvPr>
        <xdr:cNvCxnSpPr/>
      </xdr:nvCxnSpPr>
      <xdr:spPr>
        <a:xfrm>
          <a:off x="14287500" y="130435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153052</xdr:rowOff>
    </xdr:from>
    <xdr:ext cx="405111" cy="259045"/>
    <xdr:sp macro="" textlink="">
      <xdr:nvSpPr>
        <xdr:cNvPr id="549" name="【児童館】&#10;有形固定資産減価償却率平均値テキスト">
          <a:extLst>
            <a:ext uri="{FF2B5EF4-FFF2-40B4-BE49-F238E27FC236}">
              <a16:creationId xmlns:a16="http://schemas.microsoft.com/office/drawing/2014/main" id="{254DD1E0-A749-46DA-B199-E9CC6610F6F8}"/>
            </a:ext>
          </a:extLst>
        </xdr:cNvPr>
        <xdr:cNvSpPr txBox="1"/>
      </xdr:nvSpPr>
      <xdr:spPr>
        <a:xfrm>
          <a:off x="14414500" y="13564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130175</xdr:rowOff>
    </xdr:from>
    <xdr:to>
      <xdr:col>85</xdr:col>
      <xdr:colOff>177800</xdr:colOff>
      <xdr:row>82</xdr:row>
      <xdr:rowOff>60325</xdr:rowOff>
    </xdr:to>
    <xdr:sp macro="" textlink="">
      <xdr:nvSpPr>
        <xdr:cNvPr id="550" name="フローチャート: 判断 549">
          <a:extLst>
            <a:ext uri="{FF2B5EF4-FFF2-40B4-BE49-F238E27FC236}">
              <a16:creationId xmlns:a16="http://schemas.microsoft.com/office/drawing/2014/main" id="{9C4859A9-8B8F-48E3-AC7F-55FE425BB5FB}"/>
            </a:ext>
          </a:extLst>
        </xdr:cNvPr>
        <xdr:cNvSpPr/>
      </xdr:nvSpPr>
      <xdr:spPr>
        <a:xfrm>
          <a:off x="14325600" y="1370901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109220</xdr:rowOff>
    </xdr:from>
    <xdr:to>
      <xdr:col>81</xdr:col>
      <xdr:colOff>101600</xdr:colOff>
      <xdr:row>82</xdr:row>
      <xdr:rowOff>39370</xdr:rowOff>
    </xdr:to>
    <xdr:sp macro="" textlink="">
      <xdr:nvSpPr>
        <xdr:cNvPr id="551" name="フローチャート: 判断 550">
          <a:extLst>
            <a:ext uri="{FF2B5EF4-FFF2-40B4-BE49-F238E27FC236}">
              <a16:creationId xmlns:a16="http://schemas.microsoft.com/office/drawing/2014/main" id="{CCCE17A9-B83F-4188-97BE-C1B2E1DC1443}"/>
            </a:ext>
          </a:extLst>
        </xdr:cNvPr>
        <xdr:cNvSpPr/>
      </xdr:nvSpPr>
      <xdr:spPr>
        <a:xfrm>
          <a:off x="13578840" y="13688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88264</xdr:rowOff>
    </xdr:from>
    <xdr:to>
      <xdr:col>76</xdr:col>
      <xdr:colOff>165100</xdr:colOff>
      <xdr:row>82</xdr:row>
      <xdr:rowOff>18414</xdr:rowOff>
    </xdr:to>
    <xdr:sp macro="" textlink="">
      <xdr:nvSpPr>
        <xdr:cNvPr id="552" name="フローチャート: 判断 551">
          <a:extLst>
            <a:ext uri="{FF2B5EF4-FFF2-40B4-BE49-F238E27FC236}">
              <a16:creationId xmlns:a16="http://schemas.microsoft.com/office/drawing/2014/main" id="{E46E9C64-8232-4CFE-B5CD-125B4F73C163}"/>
            </a:ext>
          </a:extLst>
        </xdr:cNvPr>
        <xdr:cNvSpPr/>
      </xdr:nvSpPr>
      <xdr:spPr>
        <a:xfrm>
          <a:off x="12804140" y="13667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99695</xdr:rowOff>
    </xdr:from>
    <xdr:to>
      <xdr:col>72</xdr:col>
      <xdr:colOff>38100</xdr:colOff>
      <xdr:row>81</xdr:row>
      <xdr:rowOff>29845</xdr:rowOff>
    </xdr:to>
    <xdr:sp macro="" textlink="">
      <xdr:nvSpPr>
        <xdr:cNvPr id="553" name="フローチャート: 判断 552">
          <a:extLst>
            <a:ext uri="{FF2B5EF4-FFF2-40B4-BE49-F238E27FC236}">
              <a16:creationId xmlns:a16="http://schemas.microsoft.com/office/drawing/2014/main" id="{4397324A-4A80-4867-B18F-CA8FF515BB77}"/>
            </a:ext>
          </a:extLst>
        </xdr:cNvPr>
        <xdr:cNvSpPr/>
      </xdr:nvSpPr>
      <xdr:spPr>
        <a:xfrm>
          <a:off x="12029440" y="135108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12064</xdr:rowOff>
    </xdr:from>
    <xdr:to>
      <xdr:col>67</xdr:col>
      <xdr:colOff>101600</xdr:colOff>
      <xdr:row>80</xdr:row>
      <xdr:rowOff>113664</xdr:rowOff>
    </xdr:to>
    <xdr:sp macro="" textlink="">
      <xdr:nvSpPr>
        <xdr:cNvPr id="554" name="フローチャート: 判断 553">
          <a:extLst>
            <a:ext uri="{FF2B5EF4-FFF2-40B4-BE49-F238E27FC236}">
              <a16:creationId xmlns:a16="http://schemas.microsoft.com/office/drawing/2014/main" id="{5D475A60-0B0D-4949-93A9-D11BED7AFECA}"/>
            </a:ext>
          </a:extLst>
        </xdr:cNvPr>
        <xdr:cNvSpPr/>
      </xdr:nvSpPr>
      <xdr:spPr>
        <a:xfrm>
          <a:off x="11231880" y="1342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45E84499-A1E0-45C1-BE86-3ECC55ADFED5}"/>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A939CD98-C124-4507-A7FC-273B9AE87A07}"/>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326173DB-D1F1-46BB-A92F-BAEA80802982}"/>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78E210AF-3B6A-45A5-971C-B6E54B99D951}"/>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1111A58C-9B66-4323-804D-88222345FC87}"/>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132080</xdr:rowOff>
    </xdr:from>
    <xdr:to>
      <xdr:col>85</xdr:col>
      <xdr:colOff>177800</xdr:colOff>
      <xdr:row>85</xdr:row>
      <xdr:rowOff>62230</xdr:rowOff>
    </xdr:to>
    <xdr:sp macro="" textlink="">
      <xdr:nvSpPr>
        <xdr:cNvPr id="560" name="楕円 559">
          <a:extLst>
            <a:ext uri="{FF2B5EF4-FFF2-40B4-BE49-F238E27FC236}">
              <a16:creationId xmlns:a16="http://schemas.microsoft.com/office/drawing/2014/main" id="{3746FD69-E632-4EA1-9564-26861AE51D78}"/>
            </a:ext>
          </a:extLst>
        </xdr:cNvPr>
        <xdr:cNvSpPr/>
      </xdr:nvSpPr>
      <xdr:spPr>
        <a:xfrm>
          <a:off x="14325600" y="142138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110507</xdr:rowOff>
    </xdr:from>
    <xdr:ext cx="405111" cy="259045"/>
    <xdr:sp macro="" textlink="">
      <xdr:nvSpPr>
        <xdr:cNvPr id="561" name="【児童館】&#10;有形固定資産減価償却率該当値テキスト">
          <a:extLst>
            <a:ext uri="{FF2B5EF4-FFF2-40B4-BE49-F238E27FC236}">
              <a16:creationId xmlns:a16="http://schemas.microsoft.com/office/drawing/2014/main" id="{84DB0C3E-9B61-43E5-A61D-1319E06039B5}"/>
            </a:ext>
          </a:extLst>
        </xdr:cNvPr>
        <xdr:cNvSpPr txBox="1"/>
      </xdr:nvSpPr>
      <xdr:spPr>
        <a:xfrm>
          <a:off x="14414500" y="1419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139700</xdr:rowOff>
    </xdr:from>
    <xdr:to>
      <xdr:col>81</xdr:col>
      <xdr:colOff>101600</xdr:colOff>
      <xdr:row>85</xdr:row>
      <xdr:rowOff>69850</xdr:rowOff>
    </xdr:to>
    <xdr:sp macro="" textlink="">
      <xdr:nvSpPr>
        <xdr:cNvPr id="562" name="楕円 561">
          <a:extLst>
            <a:ext uri="{FF2B5EF4-FFF2-40B4-BE49-F238E27FC236}">
              <a16:creationId xmlns:a16="http://schemas.microsoft.com/office/drawing/2014/main" id="{D4EE08DA-9575-41BD-AC3B-B9747F118A70}"/>
            </a:ext>
          </a:extLst>
        </xdr:cNvPr>
        <xdr:cNvSpPr/>
      </xdr:nvSpPr>
      <xdr:spPr>
        <a:xfrm>
          <a:off x="13578840" y="1422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11430</xdr:rowOff>
    </xdr:from>
    <xdr:to>
      <xdr:col>85</xdr:col>
      <xdr:colOff>127000</xdr:colOff>
      <xdr:row>85</xdr:row>
      <xdr:rowOff>19050</xdr:rowOff>
    </xdr:to>
    <xdr:cxnSp macro="">
      <xdr:nvCxnSpPr>
        <xdr:cNvPr id="563" name="直線コネクタ 562">
          <a:extLst>
            <a:ext uri="{FF2B5EF4-FFF2-40B4-BE49-F238E27FC236}">
              <a16:creationId xmlns:a16="http://schemas.microsoft.com/office/drawing/2014/main" id="{4F7D8A25-DB3A-47B0-A5CA-932BBFE32FF5}"/>
            </a:ext>
          </a:extLst>
        </xdr:cNvPr>
        <xdr:cNvCxnSpPr/>
      </xdr:nvCxnSpPr>
      <xdr:spPr>
        <a:xfrm flipV="1">
          <a:off x="13629640" y="14260830"/>
          <a:ext cx="7467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99695</xdr:rowOff>
    </xdr:from>
    <xdr:to>
      <xdr:col>76</xdr:col>
      <xdr:colOff>165100</xdr:colOff>
      <xdr:row>85</xdr:row>
      <xdr:rowOff>29845</xdr:rowOff>
    </xdr:to>
    <xdr:sp macro="" textlink="">
      <xdr:nvSpPr>
        <xdr:cNvPr id="564" name="楕円 563">
          <a:extLst>
            <a:ext uri="{FF2B5EF4-FFF2-40B4-BE49-F238E27FC236}">
              <a16:creationId xmlns:a16="http://schemas.microsoft.com/office/drawing/2014/main" id="{DA519A27-4907-4507-9600-B6884491FB54}"/>
            </a:ext>
          </a:extLst>
        </xdr:cNvPr>
        <xdr:cNvSpPr/>
      </xdr:nvSpPr>
      <xdr:spPr>
        <a:xfrm>
          <a:off x="12804140" y="14181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150495</xdr:rowOff>
    </xdr:from>
    <xdr:to>
      <xdr:col>81</xdr:col>
      <xdr:colOff>50800</xdr:colOff>
      <xdr:row>85</xdr:row>
      <xdr:rowOff>19050</xdr:rowOff>
    </xdr:to>
    <xdr:cxnSp macro="">
      <xdr:nvCxnSpPr>
        <xdr:cNvPr id="565" name="直線コネクタ 564">
          <a:extLst>
            <a:ext uri="{FF2B5EF4-FFF2-40B4-BE49-F238E27FC236}">
              <a16:creationId xmlns:a16="http://schemas.microsoft.com/office/drawing/2014/main" id="{9B590DDD-C2B2-406A-83CB-95ECDC6CE2FF}"/>
            </a:ext>
          </a:extLst>
        </xdr:cNvPr>
        <xdr:cNvCxnSpPr/>
      </xdr:nvCxnSpPr>
      <xdr:spPr>
        <a:xfrm>
          <a:off x="12854940" y="1423225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59689</xdr:rowOff>
    </xdr:from>
    <xdr:to>
      <xdr:col>72</xdr:col>
      <xdr:colOff>38100</xdr:colOff>
      <xdr:row>84</xdr:row>
      <xdr:rowOff>161289</xdr:rowOff>
    </xdr:to>
    <xdr:sp macro="" textlink="">
      <xdr:nvSpPr>
        <xdr:cNvPr id="566" name="楕円 565">
          <a:extLst>
            <a:ext uri="{FF2B5EF4-FFF2-40B4-BE49-F238E27FC236}">
              <a16:creationId xmlns:a16="http://schemas.microsoft.com/office/drawing/2014/main" id="{E726388C-49BE-4277-8E21-36DE058576DA}"/>
            </a:ext>
          </a:extLst>
        </xdr:cNvPr>
        <xdr:cNvSpPr/>
      </xdr:nvSpPr>
      <xdr:spPr>
        <a:xfrm>
          <a:off x="12029440" y="141414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110489</xdr:rowOff>
    </xdr:from>
    <xdr:to>
      <xdr:col>76</xdr:col>
      <xdr:colOff>114300</xdr:colOff>
      <xdr:row>84</xdr:row>
      <xdr:rowOff>150495</xdr:rowOff>
    </xdr:to>
    <xdr:cxnSp macro="">
      <xdr:nvCxnSpPr>
        <xdr:cNvPr id="567" name="直線コネクタ 566">
          <a:extLst>
            <a:ext uri="{FF2B5EF4-FFF2-40B4-BE49-F238E27FC236}">
              <a16:creationId xmlns:a16="http://schemas.microsoft.com/office/drawing/2014/main" id="{C5A7A555-82D2-4BB8-839F-7D9568693D30}"/>
            </a:ext>
          </a:extLst>
        </xdr:cNvPr>
        <xdr:cNvCxnSpPr/>
      </xdr:nvCxnSpPr>
      <xdr:spPr>
        <a:xfrm>
          <a:off x="12072620" y="14192249"/>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160655</xdr:rowOff>
    </xdr:from>
    <xdr:to>
      <xdr:col>67</xdr:col>
      <xdr:colOff>101600</xdr:colOff>
      <xdr:row>85</xdr:row>
      <xdr:rowOff>90805</xdr:rowOff>
    </xdr:to>
    <xdr:sp macro="" textlink="">
      <xdr:nvSpPr>
        <xdr:cNvPr id="568" name="楕円 567">
          <a:extLst>
            <a:ext uri="{FF2B5EF4-FFF2-40B4-BE49-F238E27FC236}">
              <a16:creationId xmlns:a16="http://schemas.microsoft.com/office/drawing/2014/main" id="{B8F53F7D-5B32-46DE-A53E-77400490F5E0}"/>
            </a:ext>
          </a:extLst>
        </xdr:cNvPr>
        <xdr:cNvSpPr/>
      </xdr:nvSpPr>
      <xdr:spPr>
        <a:xfrm>
          <a:off x="11231880" y="14242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110489</xdr:rowOff>
    </xdr:from>
    <xdr:to>
      <xdr:col>71</xdr:col>
      <xdr:colOff>177800</xdr:colOff>
      <xdr:row>85</xdr:row>
      <xdr:rowOff>40005</xdr:rowOff>
    </xdr:to>
    <xdr:cxnSp macro="">
      <xdr:nvCxnSpPr>
        <xdr:cNvPr id="569" name="直線コネクタ 568">
          <a:extLst>
            <a:ext uri="{FF2B5EF4-FFF2-40B4-BE49-F238E27FC236}">
              <a16:creationId xmlns:a16="http://schemas.microsoft.com/office/drawing/2014/main" id="{4FEBD446-28B1-460D-819C-323A595662BA}"/>
            </a:ext>
          </a:extLst>
        </xdr:cNvPr>
        <xdr:cNvCxnSpPr/>
      </xdr:nvCxnSpPr>
      <xdr:spPr>
        <a:xfrm flipV="1">
          <a:off x="11282680" y="14192249"/>
          <a:ext cx="78994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55897</xdr:rowOff>
    </xdr:from>
    <xdr:ext cx="405111" cy="259045"/>
    <xdr:sp macro="" textlink="">
      <xdr:nvSpPr>
        <xdr:cNvPr id="570" name="n_1aveValue【児童館】&#10;有形固定資産減価償却率">
          <a:extLst>
            <a:ext uri="{FF2B5EF4-FFF2-40B4-BE49-F238E27FC236}">
              <a16:creationId xmlns:a16="http://schemas.microsoft.com/office/drawing/2014/main" id="{377BF9FE-D797-4687-B4A9-BCAD1E47258A}"/>
            </a:ext>
          </a:extLst>
        </xdr:cNvPr>
        <xdr:cNvSpPr txBox="1"/>
      </xdr:nvSpPr>
      <xdr:spPr>
        <a:xfrm>
          <a:off x="134372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34941</xdr:rowOff>
    </xdr:from>
    <xdr:ext cx="405111" cy="259045"/>
    <xdr:sp macro="" textlink="">
      <xdr:nvSpPr>
        <xdr:cNvPr id="571" name="n_2aveValue【児童館】&#10;有形固定資産減価償却率">
          <a:extLst>
            <a:ext uri="{FF2B5EF4-FFF2-40B4-BE49-F238E27FC236}">
              <a16:creationId xmlns:a16="http://schemas.microsoft.com/office/drawing/2014/main" id="{A902C644-A51D-43F0-B610-5D92F2AB13B6}"/>
            </a:ext>
          </a:extLst>
        </xdr:cNvPr>
        <xdr:cNvSpPr txBox="1"/>
      </xdr:nvSpPr>
      <xdr:spPr>
        <a:xfrm>
          <a:off x="12675244" y="1344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46372</xdr:rowOff>
    </xdr:from>
    <xdr:ext cx="405111" cy="259045"/>
    <xdr:sp macro="" textlink="">
      <xdr:nvSpPr>
        <xdr:cNvPr id="572" name="n_3aveValue【児童館】&#10;有形固定資産減価償却率">
          <a:extLst>
            <a:ext uri="{FF2B5EF4-FFF2-40B4-BE49-F238E27FC236}">
              <a16:creationId xmlns:a16="http://schemas.microsoft.com/office/drawing/2014/main" id="{E0DF16F1-83BC-4005-88CA-A78819D78C9F}"/>
            </a:ext>
          </a:extLst>
        </xdr:cNvPr>
        <xdr:cNvSpPr txBox="1"/>
      </xdr:nvSpPr>
      <xdr:spPr>
        <a:xfrm>
          <a:off x="11900544" y="1328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130191</xdr:rowOff>
    </xdr:from>
    <xdr:ext cx="405111" cy="259045"/>
    <xdr:sp macro="" textlink="">
      <xdr:nvSpPr>
        <xdr:cNvPr id="573" name="n_4aveValue【児童館】&#10;有形固定資産減価償却率">
          <a:extLst>
            <a:ext uri="{FF2B5EF4-FFF2-40B4-BE49-F238E27FC236}">
              <a16:creationId xmlns:a16="http://schemas.microsoft.com/office/drawing/2014/main" id="{0E38DBDF-DCB8-453C-968E-253FC2E39D8B}"/>
            </a:ext>
          </a:extLst>
        </xdr:cNvPr>
        <xdr:cNvSpPr txBox="1"/>
      </xdr:nvSpPr>
      <xdr:spPr>
        <a:xfrm>
          <a:off x="11102984" y="13206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60977</xdr:rowOff>
    </xdr:from>
    <xdr:ext cx="405111" cy="259045"/>
    <xdr:sp macro="" textlink="">
      <xdr:nvSpPr>
        <xdr:cNvPr id="574" name="n_1mainValue【児童館】&#10;有形固定資産減価償却率">
          <a:extLst>
            <a:ext uri="{FF2B5EF4-FFF2-40B4-BE49-F238E27FC236}">
              <a16:creationId xmlns:a16="http://schemas.microsoft.com/office/drawing/2014/main" id="{7F1EC09F-AE4B-4276-80E9-041030B013B1}"/>
            </a:ext>
          </a:extLst>
        </xdr:cNvPr>
        <xdr:cNvSpPr txBox="1"/>
      </xdr:nvSpPr>
      <xdr:spPr>
        <a:xfrm>
          <a:off x="134372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20972</xdr:rowOff>
    </xdr:from>
    <xdr:ext cx="405111" cy="259045"/>
    <xdr:sp macro="" textlink="">
      <xdr:nvSpPr>
        <xdr:cNvPr id="575" name="n_2mainValue【児童館】&#10;有形固定資産減価償却率">
          <a:extLst>
            <a:ext uri="{FF2B5EF4-FFF2-40B4-BE49-F238E27FC236}">
              <a16:creationId xmlns:a16="http://schemas.microsoft.com/office/drawing/2014/main" id="{51ECB8BE-AA4C-4FE0-91DD-CF78CE2B2856}"/>
            </a:ext>
          </a:extLst>
        </xdr:cNvPr>
        <xdr:cNvSpPr txBox="1"/>
      </xdr:nvSpPr>
      <xdr:spPr>
        <a:xfrm>
          <a:off x="126752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152416</xdr:rowOff>
    </xdr:from>
    <xdr:ext cx="405111" cy="259045"/>
    <xdr:sp macro="" textlink="">
      <xdr:nvSpPr>
        <xdr:cNvPr id="576" name="n_3mainValue【児童館】&#10;有形固定資産減価償却率">
          <a:extLst>
            <a:ext uri="{FF2B5EF4-FFF2-40B4-BE49-F238E27FC236}">
              <a16:creationId xmlns:a16="http://schemas.microsoft.com/office/drawing/2014/main" id="{B641CFC6-7062-4C8B-806F-B3A6B1D07B2B}"/>
            </a:ext>
          </a:extLst>
        </xdr:cNvPr>
        <xdr:cNvSpPr txBox="1"/>
      </xdr:nvSpPr>
      <xdr:spPr>
        <a:xfrm>
          <a:off x="11900544" y="142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81932</xdr:rowOff>
    </xdr:from>
    <xdr:ext cx="405111" cy="259045"/>
    <xdr:sp macro="" textlink="">
      <xdr:nvSpPr>
        <xdr:cNvPr id="577" name="n_4mainValue【児童館】&#10;有形固定資産減価償却率">
          <a:extLst>
            <a:ext uri="{FF2B5EF4-FFF2-40B4-BE49-F238E27FC236}">
              <a16:creationId xmlns:a16="http://schemas.microsoft.com/office/drawing/2014/main" id="{9568B171-4CB6-4169-A738-9B8B325BA6FF}"/>
            </a:ext>
          </a:extLst>
        </xdr:cNvPr>
        <xdr:cNvSpPr txBox="1"/>
      </xdr:nvSpPr>
      <xdr:spPr>
        <a:xfrm>
          <a:off x="11102984" y="1433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8" name="正方形/長方形 577">
          <a:extLst>
            <a:ext uri="{FF2B5EF4-FFF2-40B4-BE49-F238E27FC236}">
              <a16:creationId xmlns:a16="http://schemas.microsoft.com/office/drawing/2014/main" id="{8A84CFB4-CBCB-4527-AB44-D9382C9FEFE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9" name="正方形/長方形 578">
          <a:extLst>
            <a:ext uri="{FF2B5EF4-FFF2-40B4-BE49-F238E27FC236}">
              <a16:creationId xmlns:a16="http://schemas.microsoft.com/office/drawing/2014/main" id="{8E8C1F87-07B9-4039-8131-8E8C3274E018}"/>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0" name="正方形/長方形 579">
          <a:extLst>
            <a:ext uri="{FF2B5EF4-FFF2-40B4-BE49-F238E27FC236}">
              <a16:creationId xmlns:a16="http://schemas.microsoft.com/office/drawing/2014/main" id="{80D8AF5F-AAFE-40C8-B8B3-A1D4FC6D4DDE}"/>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1" name="正方形/長方形 580">
          <a:extLst>
            <a:ext uri="{FF2B5EF4-FFF2-40B4-BE49-F238E27FC236}">
              <a16:creationId xmlns:a16="http://schemas.microsoft.com/office/drawing/2014/main" id="{41BFC250-255A-4C67-9DED-9E9CAC66A24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2" name="正方形/長方形 581">
          <a:extLst>
            <a:ext uri="{FF2B5EF4-FFF2-40B4-BE49-F238E27FC236}">
              <a16:creationId xmlns:a16="http://schemas.microsoft.com/office/drawing/2014/main" id="{D5844D7B-E466-4375-9590-293F4504B77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3" name="正方形/長方形 582">
          <a:extLst>
            <a:ext uri="{FF2B5EF4-FFF2-40B4-BE49-F238E27FC236}">
              <a16:creationId xmlns:a16="http://schemas.microsoft.com/office/drawing/2014/main" id="{CA44F648-ED89-400C-92CD-DFE38750D5D7}"/>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4" name="正方形/長方形 583">
          <a:extLst>
            <a:ext uri="{FF2B5EF4-FFF2-40B4-BE49-F238E27FC236}">
              <a16:creationId xmlns:a16="http://schemas.microsoft.com/office/drawing/2014/main" id="{78B96FC6-E278-4C4D-89F9-B75A953ACD3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5" name="正方形/長方形 584">
          <a:extLst>
            <a:ext uri="{FF2B5EF4-FFF2-40B4-BE49-F238E27FC236}">
              <a16:creationId xmlns:a16="http://schemas.microsoft.com/office/drawing/2014/main" id="{7A864C4E-95EF-426A-AA93-DAFEA52143A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6" name="テキスト ボックス 585">
          <a:extLst>
            <a:ext uri="{FF2B5EF4-FFF2-40B4-BE49-F238E27FC236}">
              <a16:creationId xmlns:a16="http://schemas.microsoft.com/office/drawing/2014/main" id="{87503D27-9F5A-42C8-86EE-8FC30AA3070C}"/>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7" name="直線コネクタ 586">
          <a:extLst>
            <a:ext uri="{FF2B5EF4-FFF2-40B4-BE49-F238E27FC236}">
              <a16:creationId xmlns:a16="http://schemas.microsoft.com/office/drawing/2014/main" id="{E9141695-E4EB-45C7-B50F-8FE96FE925F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8" name="直線コネクタ 587">
          <a:extLst>
            <a:ext uri="{FF2B5EF4-FFF2-40B4-BE49-F238E27FC236}">
              <a16:creationId xmlns:a16="http://schemas.microsoft.com/office/drawing/2014/main" id="{0B8E0DD4-1C6A-4EF7-B4A7-50C18EA5C580}"/>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9" name="テキスト ボックス 588">
          <a:extLst>
            <a:ext uri="{FF2B5EF4-FFF2-40B4-BE49-F238E27FC236}">
              <a16:creationId xmlns:a16="http://schemas.microsoft.com/office/drawing/2014/main" id="{189A7726-A0A8-4EAE-99A2-2D4DB9899789}"/>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0" name="直線コネクタ 589">
          <a:extLst>
            <a:ext uri="{FF2B5EF4-FFF2-40B4-BE49-F238E27FC236}">
              <a16:creationId xmlns:a16="http://schemas.microsoft.com/office/drawing/2014/main" id="{B6F81F32-6CB6-4908-937D-6E4F915B67CF}"/>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1" name="テキスト ボックス 590">
          <a:extLst>
            <a:ext uri="{FF2B5EF4-FFF2-40B4-BE49-F238E27FC236}">
              <a16:creationId xmlns:a16="http://schemas.microsoft.com/office/drawing/2014/main" id="{E7EB2CCE-8EBF-484B-8B40-83FDEF31764B}"/>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2" name="直線コネクタ 591">
          <a:extLst>
            <a:ext uri="{FF2B5EF4-FFF2-40B4-BE49-F238E27FC236}">
              <a16:creationId xmlns:a16="http://schemas.microsoft.com/office/drawing/2014/main" id="{03AFC313-17EA-4149-8DEC-336D91A11615}"/>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3" name="テキスト ボックス 592">
          <a:extLst>
            <a:ext uri="{FF2B5EF4-FFF2-40B4-BE49-F238E27FC236}">
              <a16:creationId xmlns:a16="http://schemas.microsoft.com/office/drawing/2014/main" id="{1AD331C7-10AB-46C7-854A-C46B5D570AAC}"/>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4" name="直線コネクタ 593">
          <a:extLst>
            <a:ext uri="{FF2B5EF4-FFF2-40B4-BE49-F238E27FC236}">
              <a16:creationId xmlns:a16="http://schemas.microsoft.com/office/drawing/2014/main" id="{B7EF6E97-FD7D-4830-BD7F-AEE6763CD890}"/>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5" name="テキスト ボックス 594">
          <a:extLst>
            <a:ext uri="{FF2B5EF4-FFF2-40B4-BE49-F238E27FC236}">
              <a16:creationId xmlns:a16="http://schemas.microsoft.com/office/drawing/2014/main" id="{7DD8C644-FFD3-4207-914B-4322FBAC8049}"/>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6" name="直線コネクタ 595">
          <a:extLst>
            <a:ext uri="{FF2B5EF4-FFF2-40B4-BE49-F238E27FC236}">
              <a16:creationId xmlns:a16="http://schemas.microsoft.com/office/drawing/2014/main" id="{00D3E369-5F56-4D7C-A320-721DD76A0234}"/>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7" name="テキスト ボックス 596">
          <a:extLst>
            <a:ext uri="{FF2B5EF4-FFF2-40B4-BE49-F238E27FC236}">
              <a16:creationId xmlns:a16="http://schemas.microsoft.com/office/drawing/2014/main" id="{EE28F450-9670-45FD-8C24-9E59A39C923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8" name="【児童館】&#10;一人当たり面積グラフ枠">
          <a:extLst>
            <a:ext uri="{FF2B5EF4-FFF2-40B4-BE49-F238E27FC236}">
              <a16:creationId xmlns:a16="http://schemas.microsoft.com/office/drawing/2014/main" id="{E7D9671D-7CFE-4D19-9061-E0BF778ECFA4}"/>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143256</xdr:rowOff>
    </xdr:from>
    <xdr:to>
      <xdr:col>116</xdr:col>
      <xdr:colOff>62864</xdr:colOff>
      <xdr:row>86</xdr:row>
      <xdr:rowOff>6096</xdr:rowOff>
    </xdr:to>
    <xdr:cxnSp macro="">
      <xdr:nvCxnSpPr>
        <xdr:cNvPr id="599" name="直線コネクタ 598">
          <a:extLst>
            <a:ext uri="{FF2B5EF4-FFF2-40B4-BE49-F238E27FC236}">
              <a16:creationId xmlns:a16="http://schemas.microsoft.com/office/drawing/2014/main" id="{25E7F2D3-524E-4FFA-A295-F4C1BF9A1EBF}"/>
            </a:ext>
          </a:extLst>
        </xdr:cNvPr>
        <xdr:cNvCxnSpPr/>
      </xdr:nvCxnSpPr>
      <xdr:spPr>
        <a:xfrm flipV="1">
          <a:off x="19509104" y="13219176"/>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600" name="【児童館】&#10;一人当たり面積最小値テキスト">
          <a:extLst>
            <a:ext uri="{FF2B5EF4-FFF2-40B4-BE49-F238E27FC236}">
              <a16:creationId xmlns:a16="http://schemas.microsoft.com/office/drawing/2014/main" id="{412BB04B-24E7-4BB8-A56E-56AFCDC7DB67}"/>
            </a:ext>
          </a:extLst>
        </xdr:cNvPr>
        <xdr:cNvSpPr txBox="1"/>
      </xdr:nvSpPr>
      <xdr:spPr>
        <a:xfrm>
          <a:off x="19547840" y="1442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601" name="直線コネクタ 600">
          <a:extLst>
            <a:ext uri="{FF2B5EF4-FFF2-40B4-BE49-F238E27FC236}">
              <a16:creationId xmlns:a16="http://schemas.microsoft.com/office/drawing/2014/main" id="{37E88562-5967-467A-B034-B07349011D3C}"/>
            </a:ext>
          </a:extLst>
        </xdr:cNvPr>
        <xdr:cNvCxnSpPr/>
      </xdr:nvCxnSpPr>
      <xdr:spPr>
        <a:xfrm>
          <a:off x="19443700" y="14423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89933</xdr:rowOff>
    </xdr:from>
    <xdr:ext cx="469744" cy="259045"/>
    <xdr:sp macro="" textlink="">
      <xdr:nvSpPr>
        <xdr:cNvPr id="602" name="【児童館】&#10;一人当たり面積最大値テキスト">
          <a:extLst>
            <a:ext uri="{FF2B5EF4-FFF2-40B4-BE49-F238E27FC236}">
              <a16:creationId xmlns:a16="http://schemas.microsoft.com/office/drawing/2014/main" id="{339AFF25-F0AE-4575-AE6F-4C5B3CF802DA}"/>
            </a:ext>
          </a:extLst>
        </xdr:cNvPr>
        <xdr:cNvSpPr txBox="1"/>
      </xdr:nvSpPr>
      <xdr:spPr>
        <a:xfrm>
          <a:off x="19547840" y="1299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143256</xdr:rowOff>
    </xdr:from>
    <xdr:to>
      <xdr:col>116</xdr:col>
      <xdr:colOff>152400</xdr:colOff>
      <xdr:row>78</xdr:row>
      <xdr:rowOff>143256</xdr:rowOff>
    </xdr:to>
    <xdr:cxnSp macro="">
      <xdr:nvCxnSpPr>
        <xdr:cNvPr id="603" name="直線コネクタ 602">
          <a:extLst>
            <a:ext uri="{FF2B5EF4-FFF2-40B4-BE49-F238E27FC236}">
              <a16:creationId xmlns:a16="http://schemas.microsoft.com/office/drawing/2014/main" id="{F9A8F97A-2AFE-4A85-BC24-B6B663AC034D}"/>
            </a:ext>
          </a:extLst>
        </xdr:cNvPr>
        <xdr:cNvCxnSpPr/>
      </xdr:nvCxnSpPr>
      <xdr:spPr>
        <a:xfrm>
          <a:off x="19443700" y="13219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97045</xdr:rowOff>
    </xdr:from>
    <xdr:ext cx="469744" cy="259045"/>
    <xdr:sp macro="" textlink="">
      <xdr:nvSpPr>
        <xdr:cNvPr id="604" name="【児童館】&#10;一人当たり面積平均値テキスト">
          <a:extLst>
            <a:ext uri="{FF2B5EF4-FFF2-40B4-BE49-F238E27FC236}">
              <a16:creationId xmlns:a16="http://schemas.microsoft.com/office/drawing/2014/main" id="{D7DCE1FA-90F4-4CED-BA32-B36538638CD1}"/>
            </a:ext>
          </a:extLst>
        </xdr:cNvPr>
        <xdr:cNvSpPr txBox="1"/>
      </xdr:nvSpPr>
      <xdr:spPr>
        <a:xfrm>
          <a:off x="19547840" y="140111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74168</xdr:rowOff>
    </xdr:from>
    <xdr:to>
      <xdr:col>116</xdr:col>
      <xdr:colOff>114300</xdr:colOff>
      <xdr:row>85</xdr:row>
      <xdr:rowOff>4318</xdr:rowOff>
    </xdr:to>
    <xdr:sp macro="" textlink="">
      <xdr:nvSpPr>
        <xdr:cNvPr id="605" name="フローチャート: 判断 604">
          <a:extLst>
            <a:ext uri="{FF2B5EF4-FFF2-40B4-BE49-F238E27FC236}">
              <a16:creationId xmlns:a16="http://schemas.microsoft.com/office/drawing/2014/main" id="{4FFFFBAB-6B41-472A-9A85-7DA5FF8CD7E5}"/>
            </a:ext>
          </a:extLst>
        </xdr:cNvPr>
        <xdr:cNvSpPr/>
      </xdr:nvSpPr>
      <xdr:spPr>
        <a:xfrm>
          <a:off x="19458940" y="141559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60452</xdr:rowOff>
    </xdr:from>
    <xdr:to>
      <xdr:col>112</xdr:col>
      <xdr:colOff>38100</xdr:colOff>
      <xdr:row>84</xdr:row>
      <xdr:rowOff>162052</xdr:rowOff>
    </xdr:to>
    <xdr:sp macro="" textlink="">
      <xdr:nvSpPr>
        <xdr:cNvPr id="606" name="フローチャート: 判断 605">
          <a:extLst>
            <a:ext uri="{FF2B5EF4-FFF2-40B4-BE49-F238E27FC236}">
              <a16:creationId xmlns:a16="http://schemas.microsoft.com/office/drawing/2014/main" id="{78D97BAD-7C45-4071-A73F-1303730F800E}"/>
            </a:ext>
          </a:extLst>
        </xdr:cNvPr>
        <xdr:cNvSpPr/>
      </xdr:nvSpPr>
      <xdr:spPr>
        <a:xfrm>
          <a:off x="18735040" y="141422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78739</xdr:rowOff>
    </xdr:from>
    <xdr:to>
      <xdr:col>107</xdr:col>
      <xdr:colOff>101600</xdr:colOff>
      <xdr:row>85</xdr:row>
      <xdr:rowOff>8889</xdr:rowOff>
    </xdr:to>
    <xdr:sp macro="" textlink="">
      <xdr:nvSpPr>
        <xdr:cNvPr id="607" name="フローチャート: 判断 606">
          <a:extLst>
            <a:ext uri="{FF2B5EF4-FFF2-40B4-BE49-F238E27FC236}">
              <a16:creationId xmlns:a16="http://schemas.microsoft.com/office/drawing/2014/main" id="{69CB622A-D113-4765-B450-6BA5B1C89408}"/>
            </a:ext>
          </a:extLst>
        </xdr:cNvPr>
        <xdr:cNvSpPr/>
      </xdr:nvSpPr>
      <xdr:spPr>
        <a:xfrm>
          <a:off x="17937480" y="141604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87885</xdr:rowOff>
    </xdr:from>
    <xdr:to>
      <xdr:col>102</xdr:col>
      <xdr:colOff>165100</xdr:colOff>
      <xdr:row>85</xdr:row>
      <xdr:rowOff>18035</xdr:rowOff>
    </xdr:to>
    <xdr:sp macro="" textlink="">
      <xdr:nvSpPr>
        <xdr:cNvPr id="608" name="フローチャート: 判断 607">
          <a:extLst>
            <a:ext uri="{FF2B5EF4-FFF2-40B4-BE49-F238E27FC236}">
              <a16:creationId xmlns:a16="http://schemas.microsoft.com/office/drawing/2014/main" id="{FBA3AF71-F616-4BC9-A3FA-8550273FA294}"/>
            </a:ext>
          </a:extLst>
        </xdr:cNvPr>
        <xdr:cNvSpPr/>
      </xdr:nvSpPr>
      <xdr:spPr>
        <a:xfrm>
          <a:off x="17162780" y="14169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609" name="フローチャート: 判断 608">
          <a:extLst>
            <a:ext uri="{FF2B5EF4-FFF2-40B4-BE49-F238E27FC236}">
              <a16:creationId xmlns:a16="http://schemas.microsoft.com/office/drawing/2014/main" id="{6D8F7FD6-4C25-4FB8-AAD8-69560C48580E}"/>
            </a:ext>
          </a:extLst>
        </xdr:cNvPr>
        <xdr:cNvSpPr/>
      </xdr:nvSpPr>
      <xdr:spPr>
        <a:xfrm>
          <a:off x="16388080" y="141513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4C023B7F-D717-412D-9E88-109074F398F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A696E3B2-96C1-4BCB-82CD-DF41E17FFEB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1B64CEB0-18D5-4C2F-B16F-15ACB35577D8}"/>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28FD313D-6F3B-4200-84C6-A9C48CEFD7C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33D99370-2D05-48AE-966B-175DC2328CE3}"/>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81026</xdr:rowOff>
    </xdr:from>
    <xdr:to>
      <xdr:col>116</xdr:col>
      <xdr:colOff>114300</xdr:colOff>
      <xdr:row>86</xdr:row>
      <xdr:rowOff>11176</xdr:rowOff>
    </xdr:to>
    <xdr:sp macro="" textlink="">
      <xdr:nvSpPr>
        <xdr:cNvPr id="615" name="楕円 614">
          <a:extLst>
            <a:ext uri="{FF2B5EF4-FFF2-40B4-BE49-F238E27FC236}">
              <a16:creationId xmlns:a16="http://schemas.microsoft.com/office/drawing/2014/main" id="{784898EC-A3F6-4D80-A8B7-8EF9B7B8184E}"/>
            </a:ext>
          </a:extLst>
        </xdr:cNvPr>
        <xdr:cNvSpPr/>
      </xdr:nvSpPr>
      <xdr:spPr>
        <a:xfrm>
          <a:off x="19458940" y="143304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167403</xdr:rowOff>
    </xdr:from>
    <xdr:ext cx="469744" cy="259045"/>
    <xdr:sp macro="" textlink="">
      <xdr:nvSpPr>
        <xdr:cNvPr id="616" name="【児童館】&#10;一人当たり面積該当値テキスト">
          <a:extLst>
            <a:ext uri="{FF2B5EF4-FFF2-40B4-BE49-F238E27FC236}">
              <a16:creationId xmlns:a16="http://schemas.microsoft.com/office/drawing/2014/main" id="{F8638132-C441-4C9E-B750-E5040682E3A7}"/>
            </a:ext>
          </a:extLst>
        </xdr:cNvPr>
        <xdr:cNvSpPr txBox="1"/>
      </xdr:nvSpPr>
      <xdr:spPr>
        <a:xfrm>
          <a:off x="19547840" y="14249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85598</xdr:rowOff>
    </xdr:from>
    <xdr:to>
      <xdr:col>112</xdr:col>
      <xdr:colOff>38100</xdr:colOff>
      <xdr:row>86</xdr:row>
      <xdr:rowOff>15748</xdr:rowOff>
    </xdr:to>
    <xdr:sp macro="" textlink="">
      <xdr:nvSpPr>
        <xdr:cNvPr id="617" name="楕円 616">
          <a:extLst>
            <a:ext uri="{FF2B5EF4-FFF2-40B4-BE49-F238E27FC236}">
              <a16:creationId xmlns:a16="http://schemas.microsoft.com/office/drawing/2014/main" id="{5BE735E4-8698-4B57-8686-6AE99C4D65BA}"/>
            </a:ext>
          </a:extLst>
        </xdr:cNvPr>
        <xdr:cNvSpPr/>
      </xdr:nvSpPr>
      <xdr:spPr>
        <a:xfrm>
          <a:off x="18735040" y="143349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131826</xdr:rowOff>
    </xdr:from>
    <xdr:to>
      <xdr:col>116</xdr:col>
      <xdr:colOff>63500</xdr:colOff>
      <xdr:row>85</xdr:row>
      <xdr:rowOff>136398</xdr:rowOff>
    </xdr:to>
    <xdr:cxnSp macro="">
      <xdr:nvCxnSpPr>
        <xdr:cNvPr id="618" name="直線コネクタ 617">
          <a:extLst>
            <a:ext uri="{FF2B5EF4-FFF2-40B4-BE49-F238E27FC236}">
              <a16:creationId xmlns:a16="http://schemas.microsoft.com/office/drawing/2014/main" id="{CD6E8CA1-B819-4E8D-9AC4-E5C65A71372C}"/>
            </a:ext>
          </a:extLst>
        </xdr:cNvPr>
        <xdr:cNvCxnSpPr/>
      </xdr:nvCxnSpPr>
      <xdr:spPr>
        <a:xfrm flipV="1">
          <a:off x="18778220" y="14381226"/>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85598</xdr:rowOff>
    </xdr:from>
    <xdr:to>
      <xdr:col>107</xdr:col>
      <xdr:colOff>101600</xdr:colOff>
      <xdr:row>86</xdr:row>
      <xdr:rowOff>15748</xdr:rowOff>
    </xdr:to>
    <xdr:sp macro="" textlink="">
      <xdr:nvSpPr>
        <xdr:cNvPr id="619" name="楕円 618">
          <a:extLst>
            <a:ext uri="{FF2B5EF4-FFF2-40B4-BE49-F238E27FC236}">
              <a16:creationId xmlns:a16="http://schemas.microsoft.com/office/drawing/2014/main" id="{4BD47A98-9CCD-4816-A3FE-C9D7FD2F96CE}"/>
            </a:ext>
          </a:extLst>
        </xdr:cNvPr>
        <xdr:cNvSpPr/>
      </xdr:nvSpPr>
      <xdr:spPr>
        <a:xfrm>
          <a:off x="17937480" y="143349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136398</xdr:rowOff>
    </xdr:from>
    <xdr:to>
      <xdr:col>111</xdr:col>
      <xdr:colOff>177800</xdr:colOff>
      <xdr:row>85</xdr:row>
      <xdr:rowOff>136398</xdr:rowOff>
    </xdr:to>
    <xdr:cxnSp macro="">
      <xdr:nvCxnSpPr>
        <xdr:cNvPr id="620" name="直線コネクタ 619">
          <a:extLst>
            <a:ext uri="{FF2B5EF4-FFF2-40B4-BE49-F238E27FC236}">
              <a16:creationId xmlns:a16="http://schemas.microsoft.com/office/drawing/2014/main" id="{BDBD60E7-B747-4F88-9308-522190331642}"/>
            </a:ext>
          </a:extLst>
        </xdr:cNvPr>
        <xdr:cNvCxnSpPr/>
      </xdr:nvCxnSpPr>
      <xdr:spPr>
        <a:xfrm>
          <a:off x="17988280" y="1438579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85598</xdr:rowOff>
    </xdr:from>
    <xdr:to>
      <xdr:col>102</xdr:col>
      <xdr:colOff>165100</xdr:colOff>
      <xdr:row>86</xdr:row>
      <xdr:rowOff>15748</xdr:rowOff>
    </xdr:to>
    <xdr:sp macro="" textlink="">
      <xdr:nvSpPr>
        <xdr:cNvPr id="621" name="楕円 620">
          <a:extLst>
            <a:ext uri="{FF2B5EF4-FFF2-40B4-BE49-F238E27FC236}">
              <a16:creationId xmlns:a16="http://schemas.microsoft.com/office/drawing/2014/main" id="{C11E91B2-BF62-4E74-B73A-E73573E6D6D5}"/>
            </a:ext>
          </a:extLst>
        </xdr:cNvPr>
        <xdr:cNvSpPr/>
      </xdr:nvSpPr>
      <xdr:spPr>
        <a:xfrm>
          <a:off x="17162780" y="143349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136398</xdr:rowOff>
    </xdr:from>
    <xdr:to>
      <xdr:col>107</xdr:col>
      <xdr:colOff>50800</xdr:colOff>
      <xdr:row>85</xdr:row>
      <xdr:rowOff>136398</xdr:rowOff>
    </xdr:to>
    <xdr:cxnSp macro="">
      <xdr:nvCxnSpPr>
        <xdr:cNvPr id="622" name="直線コネクタ 621">
          <a:extLst>
            <a:ext uri="{FF2B5EF4-FFF2-40B4-BE49-F238E27FC236}">
              <a16:creationId xmlns:a16="http://schemas.microsoft.com/office/drawing/2014/main" id="{D4FB0FB4-3F1C-4E68-BFDF-DF15F299F519}"/>
            </a:ext>
          </a:extLst>
        </xdr:cNvPr>
        <xdr:cNvCxnSpPr/>
      </xdr:nvCxnSpPr>
      <xdr:spPr>
        <a:xfrm>
          <a:off x="17213580" y="1438579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85598</xdr:rowOff>
    </xdr:from>
    <xdr:to>
      <xdr:col>98</xdr:col>
      <xdr:colOff>38100</xdr:colOff>
      <xdr:row>86</xdr:row>
      <xdr:rowOff>15748</xdr:rowOff>
    </xdr:to>
    <xdr:sp macro="" textlink="">
      <xdr:nvSpPr>
        <xdr:cNvPr id="623" name="楕円 622">
          <a:extLst>
            <a:ext uri="{FF2B5EF4-FFF2-40B4-BE49-F238E27FC236}">
              <a16:creationId xmlns:a16="http://schemas.microsoft.com/office/drawing/2014/main" id="{A5577F0E-0C5C-45F2-A465-0A2E742C5C92}"/>
            </a:ext>
          </a:extLst>
        </xdr:cNvPr>
        <xdr:cNvSpPr/>
      </xdr:nvSpPr>
      <xdr:spPr>
        <a:xfrm>
          <a:off x="16388080" y="143349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136398</xdr:rowOff>
    </xdr:from>
    <xdr:to>
      <xdr:col>102</xdr:col>
      <xdr:colOff>114300</xdr:colOff>
      <xdr:row>85</xdr:row>
      <xdr:rowOff>136398</xdr:rowOff>
    </xdr:to>
    <xdr:cxnSp macro="">
      <xdr:nvCxnSpPr>
        <xdr:cNvPr id="624" name="直線コネクタ 623">
          <a:extLst>
            <a:ext uri="{FF2B5EF4-FFF2-40B4-BE49-F238E27FC236}">
              <a16:creationId xmlns:a16="http://schemas.microsoft.com/office/drawing/2014/main" id="{63B50B66-9BF3-415D-97CD-6E96ECCB5685}"/>
            </a:ext>
          </a:extLst>
        </xdr:cNvPr>
        <xdr:cNvCxnSpPr/>
      </xdr:nvCxnSpPr>
      <xdr:spPr>
        <a:xfrm>
          <a:off x="16431260" y="1438579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7129</xdr:rowOff>
    </xdr:from>
    <xdr:ext cx="469744" cy="259045"/>
    <xdr:sp macro="" textlink="">
      <xdr:nvSpPr>
        <xdr:cNvPr id="625" name="n_1aveValue【児童館】&#10;一人当たり面積">
          <a:extLst>
            <a:ext uri="{FF2B5EF4-FFF2-40B4-BE49-F238E27FC236}">
              <a16:creationId xmlns:a16="http://schemas.microsoft.com/office/drawing/2014/main" id="{3D4FE2B8-DC2E-429C-824A-0506E84C849D}"/>
            </a:ext>
          </a:extLst>
        </xdr:cNvPr>
        <xdr:cNvSpPr txBox="1"/>
      </xdr:nvSpPr>
      <xdr:spPr>
        <a:xfrm>
          <a:off x="18561127" y="1392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25416</xdr:rowOff>
    </xdr:from>
    <xdr:ext cx="469744" cy="259045"/>
    <xdr:sp macro="" textlink="">
      <xdr:nvSpPr>
        <xdr:cNvPr id="626" name="n_2aveValue【児童館】&#10;一人当たり面積">
          <a:extLst>
            <a:ext uri="{FF2B5EF4-FFF2-40B4-BE49-F238E27FC236}">
              <a16:creationId xmlns:a16="http://schemas.microsoft.com/office/drawing/2014/main" id="{E66E79D9-6C79-4C69-BAB0-6FECA4CB67A6}"/>
            </a:ext>
          </a:extLst>
        </xdr:cNvPr>
        <xdr:cNvSpPr txBox="1"/>
      </xdr:nvSpPr>
      <xdr:spPr>
        <a:xfrm>
          <a:off x="17776267" y="1393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34562</xdr:rowOff>
    </xdr:from>
    <xdr:ext cx="469744" cy="259045"/>
    <xdr:sp macro="" textlink="">
      <xdr:nvSpPr>
        <xdr:cNvPr id="627" name="n_3aveValue【児童館】&#10;一人当たり面積">
          <a:extLst>
            <a:ext uri="{FF2B5EF4-FFF2-40B4-BE49-F238E27FC236}">
              <a16:creationId xmlns:a16="http://schemas.microsoft.com/office/drawing/2014/main" id="{7731C382-DAE5-4CB3-92CF-30955D9E9DEA}"/>
            </a:ext>
          </a:extLst>
        </xdr:cNvPr>
        <xdr:cNvSpPr txBox="1"/>
      </xdr:nvSpPr>
      <xdr:spPr>
        <a:xfrm>
          <a:off x="17001567" y="1394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628" name="n_4aveValue【児童館】&#10;一人当たり面積">
          <a:extLst>
            <a:ext uri="{FF2B5EF4-FFF2-40B4-BE49-F238E27FC236}">
              <a16:creationId xmlns:a16="http://schemas.microsoft.com/office/drawing/2014/main" id="{058CDE19-1281-442B-A9E2-742455B4EBC5}"/>
            </a:ext>
          </a:extLst>
        </xdr:cNvPr>
        <xdr:cNvSpPr txBox="1"/>
      </xdr:nvSpPr>
      <xdr:spPr>
        <a:xfrm>
          <a:off x="16226867" y="1393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6875</xdr:rowOff>
    </xdr:from>
    <xdr:ext cx="469744" cy="259045"/>
    <xdr:sp macro="" textlink="">
      <xdr:nvSpPr>
        <xdr:cNvPr id="629" name="n_1mainValue【児童館】&#10;一人当たり面積">
          <a:extLst>
            <a:ext uri="{FF2B5EF4-FFF2-40B4-BE49-F238E27FC236}">
              <a16:creationId xmlns:a16="http://schemas.microsoft.com/office/drawing/2014/main" id="{FA594DF4-3AC2-4B6F-B8FB-F7E280DB0FBA}"/>
            </a:ext>
          </a:extLst>
        </xdr:cNvPr>
        <xdr:cNvSpPr txBox="1"/>
      </xdr:nvSpPr>
      <xdr:spPr>
        <a:xfrm>
          <a:off x="18561127" y="1442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6875</xdr:rowOff>
    </xdr:from>
    <xdr:ext cx="469744" cy="259045"/>
    <xdr:sp macro="" textlink="">
      <xdr:nvSpPr>
        <xdr:cNvPr id="630" name="n_2mainValue【児童館】&#10;一人当たり面積">
          <a:extLst>
            <a:ext uri="{FF2B5EF4-FFF2-40B4-BE49-F238E27FC236}">
              <a16:creationId xmlns:a16="http://schemas.microsoft.com/office/drawing/2014/main" id="{75D8676F-E672-426A-A4CD-5D8E3FABA70C}"/>
            </a:ext>
          </a:extLst>
        </xdr:cNvPr>
        <xdr:cNvSpPr txBox="1"/>
      </xdr:nvSpPr>
      <xdr:spPr>
        <a:xfrm>
          <a:off x="17776267" y="1442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6875</xdr:rowOff>
    </xdr:from>
    <xdr:ext cx="469744" cy="259045"/>
    <xdr:sp macro="" textlink="">
      <xdr:nvSpPr>
        <xdr:cNvPr id="631" name="n_3mainValue【児童館】&#10;一人当たり面積">
          <a:extLst>
            <a:ext uri="{FF2B5EF4-FFF2-40B4-BE49-F238E27FC236}">
              <a16:creationId xmlns:a16="http://schemas.microsoft.com/office/drawing/2014/main" id="{C38BAC8B-ECBB-4089-A8CF-E727F21A0ED1}"/>
            </a:ext>
          </a:extLst>
        </xdr:cNvPr>
        <xdr:cNvSpPr txBox="1"/>
      </xdr:nvSpPr>
      <xdr:spPr>
        <a:xfrm>
          <a:off x="17001567" y="1442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6875</xdr:rowOff>
    </xdr:from>
    <xdr:ext cx="469744" cy="259045"/>
    <xdr:sp macro="" textlink="">
      <xdr:nvSpPr>
        <xdr:cNvPr id="632" name="n_4mainValue【児童館】&#10;一人当たり面積">
          <a:extLst>
            <a:ext uri="{FF2B5EF4-FFF2-40B4-BE49-F238E27FC236}">
              <a16:creationId xmlns:a16="http://schemas.microsoft.com/office/drawing/2014/main" id="{811461FF-C8CE-4026-990A-6E407C77C561}"/>
            </a:ext>
          </a:extLst>
        </xdr:cNvPr>
        <xdr:cNvSpPr txBox="1"/>
      </xdr:nvSpPr>
      <xdr:spPr>
        <a:xfrm>
          <a:off x="16226867" y="1442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16D2746D-D7CE-473B-8A85-FC1CD1E37455}"/>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E75A504C-4719-4E75-B3B2-8254CF0513F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7BBD17B1-865C-4222-86B4-EEB1DCA6F6A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7504E89A-701B-4D0D-BE2A-FCC85389461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4D19F004-7538-46C6-B8A7-E330E2375D47}"/>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F1828273-B465-41BA-B48B-062C954451E7}"/>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72EB94C1-16B6-4BFF-BCAD-0C905217DB15}"/>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F01C1E80-E2AB-41C5-909E-10E9B5E335B5}"/>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1" name="正方形/長方形 640">
          <a:extLst>
            <a:ext uri="{FF2B5EF4-FFF2-40B4-BE49-F238E27FC236}">
              <a16:creationId xmlns:a16="http://schemas.microsoft.com/office/drawing/2014/main" id="{99BDFC4A-8968-429F-AD13-3E47A278226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2" name="正方形/長方形 641">
          <a:extLst>
            <a:ext uri="{FF2B5EF4-FFF2-40B4-BE49-F238E27FC236}">
              <a16:creationId xmlns:a16="http://schemas.microsoft.com/office/drawing/2014/main" id="{3A81ACCB-87E0-449F-8AFC-49C76A0A40E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3" name="正方形/長方形 642">
          <a:extLst>
            <a:ext uri="{FF2B5EF4-FFF2-40B4-BE49-F238E27FC236}">
              <a16:creationId xmlns:a16="http://schemas.microsoft.com/office/drawing/2014/main" id="{9172856F-139F-4970-8718-1834FEA37E7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4" name="正方形/長方形 643">
          <a:extLst>
            <a:ext uri="{FF2B5EF4-FFF2-40B4-BE49-F238E27FC236}">
              <a16:creationId xmlns:a16="http://schemas.microsoft.com/office/drawing/2014/main" id="{D3EF8F01-1CB7-4675-B9DE-260CF4B46F15}"/>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5" name="正方形/長方形 644">
          <a:extLst>
            <a:ext uri="{FF2B5EF4-FFF2-40B4-BE49-F238E27FC236}">
              <a16:creationId xmlns:a16="http://schemas.microsoft.com/office/drawing/2014/main" id="{2015A8EC-38A9-49F9-BDA3-7D701673882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6" name="正方形/長方形 645">
          <a:extLst>
            <a:ext uri="{FF2B5EF4-FFF2-40B4-BE49-F238E27FC236}">
              <a16:creationId xmlns:a16="http://schemas.microsoft.com/office/drawing/2014/main" id="{B7B2041A-6041-477A-B5AB-7EE7F30E4CE1}"/>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7" name="正方形/長方形 646">
          <a:extLst>
            <a:ext uri="{FF2B5EF4-FFF2-40B4-BE49-F238E27FC236}">
              <a16:creationId xmlns:a16="http://schemas.microsoft.com/office/drawing/2014/main" id="{8A75B0AE-D46F-45DB-BA1D-636878B770D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8" name="正方形/長方形 647">
          <a:extLst>
            <a:ext uri="{FF2B5EF4-FFF2-40B4-BE49-F238E27FC236}">
              <a16:creationId xmlns:a16="http://schemas.microsoft.com/office/drawing/2014/main" id="{90E814B3-5DA1-45C0-8607-A6D557E5CB84}"/>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9" name="正方形/長方形 648">
          <a:extLst>
            <a:ext uri="{FF2B5EF4-FFF2-40B4-BE49-F238E27FC236}">
              <a16:creationId xmlns:a16="http://schemas.microsoft.com/office/drawing/2014/main" id="{C704FE60-7FE4-4275-B362-BD604D87021B}"/>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0" name="正方形/長方形 649">
          <a:extLst>
            <a:ext uri="{FF2B5EF4-FFF2-40B4-BE49-F238E27FC236}">
              <a16:creationId xmlns:a16="http://schemas.microsoft.com/office/drawing/2014/main" id="{D4D3E1A4-8C60-4B4A-94BB-693A7D020EE3}"/>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1" name="テキスト ボックス 650">
          <a:extLst>
            <a:ext uri="{FF2B5EF4-FFF2-40B4-BE49-F238E27FC236}">
              <a16:creationId xmlns:a16="http://schemas.microsoft.com/office/drawing/2014/main" id="{4C107E3F-B697-461F-9AD1-6CC51432E43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児童館及び学校施設の有形固定資産減価償却率が高くなっている。今後は、平成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月策定の公共施設等長期保全計画に基づき、必要に応じて個別施設計画を策定しながら長寿命化を図っていく。</a:t>
          </a:r>
          <a:endParaRPr lang="ja-JP" altLang="ja-JP" sz="1400">
            <a:effectLst/>
          </a:endParaRPr>
        </a:p>
        <a:p>
          <a:r>
            <a:rPr kumimoji="1" lang="ja-JP" altLang="ja-JP" sz="1100">
              <a:solidFill>
                <a:schemeClr val="dk1"/>
              </a:solidFill>
              <a:effectLst/>
              <a:latin typeface="+mn-lt"/>
              <a:ea typeface="+mn-ea"/>
              <a:cs typeface="+mn-cs"/>
            </a:rPr>
            <a:t>公営住宅においては、平成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年度から建て替えを行ったことにより、類似団体内でも低い値となっている。今後においても、平成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月に策定（令和元年度に更新）した公営住宅長寿命化計画に基づいた管理を実施していく。</a:t>
          </a:r>
          <a:endParaRPr lang="ja-JP" altLang="ja-JP" sz="1400">
            <a:effectLst/>
          </a:endParaRPr>
        </a:p>
        <a:p>
          <a:r>
            <a:rPr kumimoji="1" lang="ja-JP" altLang="ja-JP" sz="1100">
              <a:solidFill>
                <a:schemeClr val="dk1"/>
              </a:solidFill>
              <a:effectLst/>
              <a:latin typeface="+mn-lt"/>
              <a:ea typeface="+mn-ea"/>
              <a:cs typeface="+mn-cs"/>
            </a:rPr>
            <a:t>橋梁に関しては、</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％を超える償却率となっている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ここ数年契約不調となっている橋梁もあ</a:t>
          </a:r>
          <a:r>
            <a:rPr kumimoji="1" lang="ja-JP" altLang="en-US" sz="1100">
              <a:solidFill>
                <a:schemeClr val="dk1"/>
              </a:solidFill>
              <a:effectLst/>
              <a:latin typeface="+mn-lt"/>
              <a:ea typeface="+mn-ea"/>
              <a:cs typeface="+mn-cs"/>
            </a:rPr>
            <a:t>るため、</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年度に見直しを行った橋梁長寿命化計画に</a:t>
          </a:r>
          <a:r>
            <a:rPr kumimoji="1" lang="ja-JP" altLang="en-US" sz="1100">
              <a:solidFill>
                <a:schemeClr val="dk1"/>
              </a:solidFill>
              <a:effectLst/>
              <a:latin typeface="+mn-lt"/>
              <a:ea typeface="+mn-ea"/>
              <a:cs typeface="+mn-cs"/>
            </a:rPr>
            <a:t>基づき、</a:t>
          </a:r>
          <a:r>
            <a:rPr kumimoji="1" lang="ja-JP" altLang="ja-JP" sz="1100">
              <a:solidFill>
                <a:schemeClr val="dk1"/>
              </a:solidFill>
              <a:effectLst/>
              <a:latin typeface="+mn-lt"/>
              <a:ea typeface="+mn-ea"/>
              <a:cs typeface="+mn-cs"/>
            </a:rPr>
            <a:t>引き続き適切な管理を実施していく。</a:t>
          </a:r>
          <a:endParaRPr lang="ja-JP" altLang="ja-JP">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A553DE0-B72C-468A-81F6-590B5E479E4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A56B8D0-941E-41EA-B623-4FDEDA5274C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CAF76D6-6327-4B9A-8866-F3CD97B4C0B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A31E59C-177F-4FB9-8468-4D1AA31CC56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7992FFF-BD41-4190-B57F-1B99BC65DB55}"/>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989E418-7964-4340-AE29-7482E625E3B1}"/>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3F952A4-816B-4589-8DFB-B35B9077636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20A391F-A01E-44BC-9F2F-9670CAD1297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5EB2B29-BC62-4448-898F-51C67ADD1E9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CC6E1DD-3175-4258-B34F-E44662380D35}"/>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DD78814-5C8A-4401-962C-E4BC2A19B59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8EFFDDA-77EC-4EBF-AB5A-E24F6E68F0D4}"/>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1097925-C6FE-4738-AF1B-DE3C546A78C7}"/>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3A4AF2F-7F4A-411B-974D-88C2BFD4086C}"/>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E26FDBE-C9C9-4E36-9B95-79D83267DD1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81586E3-A100-445D-BE2E-6EF0BB2E86AE}"/>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DDB0C27-EC98-43F8-A49B-C8FE862995B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E06E514-2E0E-4BDF-AD9A-639B431A549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DCB0021-78B3-4459-A046-C6494EC29FC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3424886-9C41-4B37-B2D2-71C0D476D65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41C6619-FFFC-4BD3-B2A7-263C30207B2A}"/>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9195A81-19AD-4CFA-806E-D6FC67EF08B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EE2D09D-B8AA-4E06-9556-F8E34A49BE0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8842023-36C1-43A4-B51A-34D6EC2DEB1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E35BAA3-E370-4856-AC0E-FE986310E75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4283CB5-644E-4278-8F7B-1DAB12C56C6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0652E2B-D443-4431-BDE8-E7AF7477B4B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385D709-DD1E-4E81-B854-E5016FF1C5D5}"/>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37C51EA-A27F-49C2-81BD-398061D0E18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4FDA1CA-5FF3-4006-A5C3-1A6C96D7754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81AA997-D8B8-40C5-AF5D-A8BF0C2C3A2C}"/>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9FF4A49-B610-4DC9-8D33-88FFD74FDD9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8A36838-FA75-44A5-9800-151A58A87DB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E395936-9486-44DE-B8C4-CFB81E07D9D9}"/>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7434D68-3FC6-404B-ACD9-F3690B269A3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BD43993-5523-4C3E-89B8-5647CFCDD80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09FEDB9-1C1B-46A4-BB27-CC68F5FBA08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1C891AB-20A0-49BE-8950-3A4B7C220F9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B90919A-431B-4234-B63C-D666D76C5AF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64FEEF9-B00A-43E1-AB04-705671BED53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FB23A79-8C54-470D-9520-259C1A63AC8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3C8422F-E8F0-4D63-B111-36CF9C9D187D}"/>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9766F68-8150-44EE-8F26-DD146895DD4F}"/>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73578C4-B20E-410C-8C43-4823F524EC78}"/>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DB008AB-A71E-43E9-A13E-E0AE7EB18AC9}"/>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E3BA5A1-DD9A-4678-B4CE-5A4FC9919489}"/>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24E2172-2078-42C6-BDEB-212758A81431}"/>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8082D6C-C04D-4B93-9787-B9C1A5533978}"/>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CCA57377-FA4B-4E27-932E-6571D1DE3E6A}"/>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95EC350-988C-481C-B170-9AE87F2CD8DF}"/>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3B151B1-88AE-41A8-8FAB-8115349E2E5D}"/>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D205F66-350D-46D2-A404-8439340BE5F2}"/>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8513F01-F929-4C05-9B46-4E60AF2674AB}"/>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9D52C85-F22A-4453-B4AC-BFCA44BAF38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4515324E-9B51-4DF1-BF05-8AB68730B9E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BCC9DA0C-D427-4A65-8266-9EF50F46FAB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CF07F749-E335-424C-A1D0-2888A44D066D}"/>
            </a:ext>
          </a:extLst>
        </xdr:cNvPr>
        <xdr:cNvCxnSpPr/>
      </xdr:nvCxnSpPr>
      <xdr:spPr>
        <a:xfrm flipV="1">
          <a:off x="4086225" y="5700849"/>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D2534727-F98D-408F-B155-6886F8EAF2ED}"/>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C98C3E0B-E79F-488E-96C1-646CFA8A26AA}"/>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図書館】&#10;有形固定資産減価償却率最大値テキスト">
          <a:extLst>
            <a:ext uri="{FF2B5EF4-FFF2-40B4-BE49-F238E27FC236}">
              <a16:creationId xmlns:a16="http://schemas.microsoft.com/office/drawing/2014/main" id="{E52B13B9-EBD0-40A9-AFD5-E6F099BD0479}"/>
            </a:ext>
          </a:extLst>
        </xdr:cNvPr>
        <xdr:cNvSpPr txBox="1"/>
      </xdr:nvSpPr>
      <xdr:spPr>
        <a:xfrm>
          <a:off x="4124960" y="5483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a:extLst>
            <a:ext uri="{FF2B5EF4-FFF2-40B4-BE49-F238E27FC236}">
              <a16:creationId xmlns:a16="http://schemas.microsoft.com/office/drawing/2014/main" id="{F6628E2E-36BD-4318-8F0F-68030CF36121}"/>
            </a:ext>
          </a:extLst>
        </xdr:cNvPr>
        <xdr:cNvCxnSpPr/>
      </xdr:nvCxnSpPr>
      <xdr:spPr>
        <a:xfrm>
          <a:off x="4020820" y="5700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160944</xdr:rowOff>
    </xdr:from>
    <xdr:ext cx="405111" cy="259045"/>
    <xdr:sp macro="" textlink="">
      <xdr:nvSpPr>
        <xdr:cNvPr id="63" name="【図書館】&#10;有形固定資産減価償却率平均値テキスト">
          <a:extLst>
            <a:ext uri="{FF2B5EF4-FFF2-40B4-BE49-F238E27FC236}">
              <a16:creationId xmlns:a16="http://schemas.microsoft.com/office/drawing/2014/main" id="{DCB8AF22-B58B-4870-888E-3A78F8E3CB8B}"/>
            </a:ext>
          </a:extLst>
        </xdr:cNvPr>
        <xdr:cNvSpPr txBox="1"/>
      </xdr:nvSpPr>
      <xdr:spPr>
        <a:xfrm>
          <a:off x="4124960" y="6195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138067</xdr:rowOff>
    </xdr:from>
    <xdr:to>
      <xdr:col>24</xdr:col>
      <xdr:colOff>114300</xdr:colOff>
      <xdr:row>38</xdr:row>
      <xdr:rowOff>68218</xdr:rowOff>
    </xdr:to>
    <xdr:sp macro="" textlink="">
      <xdr:nvSpPr>
        <xdr:cNvPr id="64" name="フローチャート: 判断 63">
          <a:extLst>
            <a:ext uri="{FF2B5EF4-FFF2-40B4-BE49-F238E27FC236}">
              <a16:creationId xmlns:a16="http://schemas.microsoft.com/office/drawing/2014/main" id="{D8D5F8D9-B8BB-4023-A3D1-2B276D9E6C54}"/>
            </a:ext>
          </a:extLst>
        </xdr:cNvPr>
        <xdr:cNvSpPr/>
      </xdr:nvSpPr>
      <xdr:spPr>
        <a:xfrm>
          <a:off x="4036060" y="6340747"/>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107043</xdr:rowOff>
    </xdr:from>
    <xdr:to>
      <xdr:col>20</xdr:col>
      <xdr:colOff>38100</xdr:colOff>
      <xdr:row>38</xdr:row>
      <xdr:rowOff>37193</xdr:rowOff>
    </xdr:to>
    <xdr:sp macro="" textlink="">
      <xdr:nvSpPr>
        <xdr:cNvPr id="65" name="フローチャート: 判断 64">
          <a:extLst>
            <a:ext uri="{FF2B5EF4-FFF2-40B4-BE49-F238E27FC236}">
              <a16:creationId xmlns:a16="http://schemas.microsoft.com/office/drawing/2014/main" id="{68CAB0AA-A293-42F5-84C8-BEC51B6AA4FD}"/>
            </a:ext>
          </a:extLst>
        </xdr:cNvPr>
        <xdr:cNvSpPr/>
      </xdr:nvSpPr>
      <xdr:spPr>
        <a:xfrm>
          <a:off x="3312160" y="6309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113574</xdr:rowOff>
    </xdr:from>
    <xdr:to>
      <xdr:col>15</xdr:col>
      <xdr:colOff>101600</xdr:colOff>
      <xdr:row>38</xdr:row>
      <xdr:rowOff>43724</xdr:rowOff>
    </xdr:to>
    <xdr:sp macro="" textlink="">
      <xdr:nvSpPr>
        <xdr:cNvPr id="66" name="フローチャート: 判断 65">
          <a:extLst>
            <a:ext uri="{FF2B5EF4-FFF2-40B4-BE49-F238E27FC236}">
              <a16:creationId xmlns:a16="http://schemas.microsoft.com/office/drawing/2014/main" id="{6F376E38-B53D-4260-80B9-E88ED3CE33A7}"/>
            </a:ext>
          </a:extLst>
        </xdr:cNvPr>
        <xdr:cNvSpPr/>
      </xdr:nvSpPr>
      <xdr:spPr>
        <a:xfrm>
          <a:off x="2514600" y="63162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5806</xdr:rowOff>
    </xdr:from>
    <xdr:to>
      <xdr:col>10</xdr:col>
      <xdr:colOff>165100</xdr:colOff>
      <xdr:row>37</xdr:row>
      <xdr:rowOff>107406</xdr:rowOff>
    </xdr:to>
    <xdr:sp macro="" textlink="">
      <xdr:nvSpPr>
        <xdr:cNvPr id="67" name="フローチャート: 判断 66">
          <a:extLst>
            <a:ext uri="{FF2B5EF4-FFF2-40B4-BE49-F238E27FC236}">
              <a16:creationId xmlns:a16="http://schemas.microsoft.com/office/drawing/2014/main" id="{1845D585-4C46-4D00-8BFB-074CA8821B88}"/>
            </a:ext>
          </a:extLst>
        </xdr:cNvPr>
        <xdr:cNvSpPr/>
      </xdr:nvSpPr>
      <xdr:spPr>
        <a:xfrm>
          <a:off x="1739900" y="620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12337</xdr:rowOff>
    </xdr:from>
    <xdr:to>
      <xdr:col>6</xdr:col>
      <xdr:colOff>38100</xdr:colOff>
      <xdr:row>37</xdr:row>
      <xdr:rowOff>113937</xdr:rowOff>
    </xdr:to>
    <xdr:sp macro="" textlink="">
      <xdr:nvSpPr>
        <xdr:cNvPr id="68" name="フローチャート: 判断 67">
          <a:extLst>
            <a:ext uri="{FF2B5EF4-FFF2-40B4-BE49-F238E27FC236}">
              <a16:creationId xmlns:a16="http://schemas.microsoft.com/office/drawing/2014/main" id="{CCD152A5-7462-4CD2-B23D-B85BCFD37265}"/>
            </a:ext>
          </a:extLst>
        </xdr:cNvPr>
        <xdr:cNvSpPr/>
      </xdr:nvSpPr>
      <xdr:spPr>
        <a:xfrm>
          <a:off x="965200" y="62150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2D74142-2D31-4C7C-97E9-70DE70AAEEC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E309C0E-3400-4CD7-855C-AF2BC22CD21B}"/>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B262373-CDAD-41F3-A03B-D77C362BE4E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CA07997-A194-4E00-AC85-F658F640D20A}"/>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F5C8416-6CAC-4DEF-A44E-E634B16FF0A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xdr:rowOff>
    </xdr:from>
    <xdr:to>
      <xdr:col>24</xdr:col>
      <xdr:colOff>114300</xdr:colOff>
      <xdr:row>39</xdr:row>
      <xdr:rowOff>102507</xdr:rowOff>
    </xdr:to>
    <xdr:sp macro="" textlink="">
      <xdr:nvSpPr>
        <xdr:cNvPr id="74" name="楕円 73">
          <a:extLst>
            <a:ext uri="{FF2B5EF4-FFF2-40B4-BE49-F238E27FC236}">
              <a16:creationId xmlns:a16="http://schemas.microsoft.com/office/drawing/2014/main" id="{EB3912AD-0A6C-421C-B98C-1F55BCBD9AA1}"/>
            </a:ext>
          </a:extLst>
        </xdr:cNvPr>
        <xdr:cNvSpPr/>
      </xdr:nvSpPr>
      <xdr:spPr>
        <a:xfrm>
          <a:off x="4036060" y="653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150784</xdr:rowOff>
    </xdr:from>
    <xdr:ext cx="405111" cy="259045"/>
    <xdr:sp macro="" textlink="">
      <xdr:nvSpPr>
        <xdr:cNvPr id="75" name="【図書館】&#10;有形固定資産減価償却率該当値テキスト">
          <a:extLst>
            <a:ext uri="{FF2B5EF4-FFF2-40B4-BE49-F238E27FC236}">
              <a16:creationId xmlns:a16="http://schemas.microsoft.com/office/drawing/2014/main" id="{2320AC75-452A-4E9B-BD85-4F91ED772A16}"/>
            </a:ext>
          </a:extLst>
        </xdr:cNvPr>
        <xdr:cNvSpPr txBox="1"/>
      </xdr:nvSpPr>
      <xdr:spPr>
        <a:xfrm>
          <a:off x="4124960" y="6521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169091</xdr:rowOff>
    </xdr:from>
    <xdr:to>
      <xdr:col>20</xdr:col>
      <xdr:colOff>38100</xdr:colOff>
      <xdr:row>39</xdr:row>
      <xdr:rowOff>99241</xdr:rowOff>
    </xdr:to>
    <xdr:sp macro="" textlink="">
      <xdr:nvSpPr>
        <xdr:cNvPr id="76" name="楕円 75">
          <a:extLst>
            <a:ext uri="{FF2B5EF4-FFF2-40B4-BE49-F238E27FC236}">
              <a16:creationId xmlns:a16="http://schemas.microsoft.com/office/drawing/2014/main" id="{767CE5D8-7783-40E8-94EB-B92901B46E74}"/>
            </a:ext>
          </a:extLst>
        </xdr:cNvPr>
        <xdr:cNvSpPr/>
      </xdr:nvSpPr>
      <xdr:spPr>
        <a:xfrm>
          <a:off x="3312160" y="65394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48441</xdr:rowOff>
    </xdr:from>
    <xdr:to>
      <xdr:col>24</xdr:col>
      <xdr:colOff>63500</xdr:colOff>
      <xdr:row>39</xdr:row>
      <xdr:rowOff>51707</xdr:rowOff>
    </xdr:to>
    <xdr:cxnSp macro="">
      <xdr:nvCxnSpPr>
        <xdr:cNvPr id="77" name="直線コネクタ 76">
          <a:extLst>
            <a:ext uri="{FF2B5EF4-FFF2-40B4-BE49-F238E27FC236}">
              <a16:creationId xmlns:a16="http://schemas.microsoft.com/office/drawing/2014/main" id="{AEE5A723-0711-4A5E-9BF5-88C78E73AB80}"/>
            </a:ext>
          </a:extLst>
        </xdr:cNvPr>
        <xdr:cNvCxnSpPr/>
      </xdr:nvCxnSpPr>
      <xdr:spPr>
        <a:xfrm>
          <a:off x="3355340" y="6586401"/>
          <a:ext cx="7315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136434</xdr:rowOff>
    </xdr:from>
    <xdr:to>
      <xdr:col>15</xdr:col>
      <xdr:colOff>101600</xdr:colOff>
      <xdr:row>39</xdr:row>
      <xdr:rowOff>66584</xdr:rowOff>
    </xdr:to>
    <xdr:sp macro="" textlink="">
      <xdr:nvSpPr>
        <xdr:cNvPr id="78" name="楕円 77">
          <a:extLst>
            <a:ext uri="{FF2B5EF4-FFF2-40B4-BE49-F238E27FC236}">
              <a16:creationId xmlns:a16="http://schemas.microsoft.com/office/drawing/2014/main" id="{620EB0C4-C948-4562-BAB5-C905B3A7473D}"/>
            </a:ext>
          </a:extLst>
        </xdr:cNvPr>
        <xdr:cNvSpPr/>
      </xdr:nvSpPr>
      <xdr:spPr>
        <a:xfrm>
          <a:off x="2514600" y="6506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15784</xdr:rowOff>
    </xdr:from>
    <xdr:to>
      <xdr:col>19</xdr:col>
      <xdr:colOff>177800</xdr:colOff>
      <xdr:row>39</xdr:row>
      <xdr:rowOff>48441</xdr:rowOff>
    </xdr:to>
    <xdr:cxnSp macro="">
      <xdr:nvCxnSpPr>
        <xdr:cNvPr id="79" name="直線コネクタ 78">
          <a:extLst>
            <a:ext uri="{FF2B5EF4-FFF2-40B4-BE49-F238E27FC236}">
              <a16:creationId xmlns:a16="http://schemas.microsoft.com/office/drawing/2014/main" id="{E8C76C90-2AC8-47B9-B80B-158BA3236013}"/>
            </a:ext>
          </a:extLst>
        </xdr:cNvPr>
        <xdr:cNvCxnSpPr/>
      </xdr:nvCxnSpPr>
      <xdr:spPr>
        <a:xfrm>
          <a:off x="2565400" y="6553744"/>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103777</xdr:rowOff>
    </xdr:from>
    <xdr:to>
      <xdr:col>10</xdr:col>
      <xdr:colOff>165100</xdr:colOff>
      <xdr:row>39</xdr:row>
      <xdr:rowOff>33927</xdr:rowOff>
    </xdr:to>
    <xdr:sp macro="" textlink="">
      <xdr:nvSpPr>
        <xdr:cNvPr id="80" name="楕円 79">
          <a:extLst>
            <a:ext uri="{FF2B5EF4-FFF2-40B4-BE49-F238E27FC236}">
              <a16:creationId xmlns:a16="http://schemas.microsoft.com/office/drawing/2014/main" id="{7A73C91D-DD2B-4AAD-949A-56232A561D71}"/>
            </a:ext>
          </a:extLst>
        </xdr:cNvPr>
        <xdr:cNvSpPr/>
      </xdr:nvSpPr>
      <xdr:spPr>
        <a:xfrm>
          <a:off x="1739900" y="64740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154577</xdr:rowOff>
    </xdr:from>
    <xdr:to>
      <xdr:col>15</xdr:col>
      <xdr:colOff>50800</xdr:colOff>
      <xdr:row>39</xdr:row>
      <xdr:rowOff>15784</xdr:rowOff>
    </xdr:to>
    <xdr:cxnSp macro="">
      <xdr:nvCxnSpPr>
        <xdr:cNvPr id="81" name="直線コネクタ 80">
          <a:extLst>
            <a:ext uri="{FF2B5EF4-FFF2-40B4-BE49-F238E27FC236}">
              <a16:creationId xmlns:a16="http://schemas.microsoft.com/office/drawing/2014/main" id="{FD667845-2BB0-455F-9DE9-D55F61D191FD}"/>
            </a:ext>
          </a:extLst>
        </xdr:cNvPr>
        <xdr:cNvCxnSpPr/>
      </xdr:nvCxnSpPr>
      <xdr:spPr>
        <a:xfrm>
          <a:off x="1790700" y="6524897"/>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100512</xdr:rowOff>
    </xdr:from>
    <xdr:to>
      <xdr:col>6</xdr:col>
      <xdr:colOff>38100</xdr:colOff>
      <xdr:row>39</xdr:row>
      <xdr:rowOff>30662</xdr:rowOff>
    </xdr:to>
    <xdr:sp macro="" textlink="">
      <xdr:nvSpPr>
        <xdr:cNvPr id="82" name="楕円 81">
          <a:extLst>
            <a:ext uri="{FF2B5EF4-FFF2-40B4-BE49-F238E27FC236}">
              <a16:creationId xmlns:a16="http://schemas.microsoft.com/office/drawing/2014/main" id="{6637A91A-3CF0-4227-929E-3B423327E62E}"/>
            </a:ext>
          </a:extLst>
        </xdr:cNvPr>
        <xdr:cNvSpPr/>
      </xdr:nvSpPr>
      <xdr:spPr>
        <a:xfrm>
          <a:off x="965200" y="64708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151312</xdr:rowOff>
    </xdr:from>
    <xdr:to>
      <xdr:col>10</xdr:col>
      <xdr:colOff>114300</xdr:colOff>
      <xdr:row>38</xdr:row>
      <xdr:rowOff>154577</xdr:rowOff>
    </xdr:to>
    <xdr:cxnSp macro="">
      <xdr:nvCxnSpPr>
        <xdr:cNvPr id="83" name="直線コネクタ 82">
          <a:extLst>
            <a:ext uri="{FF2B5EF4-FFF2-40B4-BE49-F238E27FC236}">
              <a16:creationId xmlns:a16="http://schemas.microsoft.com/office/drawing/2014/main" id="{9EC544BF-EE60-4FAB-B088-186C2B80CE7F}"/>
            </a:ext>
          </a:extLst>
        </xdr:cNvPr>
        <xdr:cNvCxnSpPr/>
      </xdr:nvCxnSpPr>
      <xdr:spPr>
        <a:xfrm>
          <a:off x="1008380" y="6521632"/>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53720</xdr:rowOff>
    </xdr:from>
    <xdr:ext cx="405111" cy="259045"/>
    <xdr:sp macro="" textlink="">
      <xdr:nvSpPr>
        <xdr:cNvPr id="84" name="n_1aveValue【図書館】&#10;有形固定資産減価償却率">
          <a:extLst>
            <a:ext uri="{FF2B5EF4-FFF2-40B4-BE49-F238E27FC236}">
              <a16:creationId xmlns:a16="http://schemas.microsoft.com/office/drawing/2014/main" id="{C33432B3-7A80-452E-87F6-DFA38D11DE40}"/>
            </a:ext>
          </a:extLst>
        </xdr:cNvPr>
        <xdr:cNvSpPr txBox="1"/>
      </xdr:nvSpPr>
      <xdr:spPr>
        <a:xfrm>
          <a:off x="3170564" y="608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60251</xdr:rowOff>
    </xdr:from>
    <xdr:ext cx="405111" cy="259045"/>
    <xdr:sp macro="" textlink="">
      <xdr:nvSpPr>
        <xdr:cNvPr id="85" name="n_2aveValue【図書館】&#10;有形固定資産減価償却率">
          <a:extLst>
            <a:ext uri="{FF2B5EF4-FFF2-40B4-BE49-F238E27FC236}">
              <a16:creationId xmlns:a16="http://schemas.microsoft.com/office/drawing/2014/main" id="{D40885CB-5DA1-4DC1-AD2A-BD86D27DF992}"/>
            </a:ext>
          </a:extLst>
        </xdr:cNvPr>
        <xdr:cNvSpPr txBox="1"/>
      </xdr:nvSpPr>
      <xdr:spPr>
        <a:xfrm>
          <a:off x="238570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123933</xdr:rowOff>
    </xdr:from>
    <xdr:ext cx="405111" cy="259045"/>
    <xdr:sp macro="" textlink="">
      <xdr:nvSpPr>
        <xdr:cNvPr id="86" name="n_3aveValue【図書館】&#10;有形固定資産減価償却率">
          <a:extLst>
            <a:ext uri="{FF2B5EF4-FFF2-40B4-BE49-F238E27FC236}">
              <a16:creationId xmlns:a16="http://schemas.microsoft.com/office/drawing/2014/main" id="{3046B94D-D8BC-4DF5-ADDC-483814B9A71E}"/>
            </a:ext>
          </a:extLst>
        </xdr:cNvPr>
        <xdr:cNvSpPr txBox="1"/>
      </xdr:nvSpPr>
      <xdr:spPr>
        <a:xfrm>
          <a:off x="1611004" y="599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130464</xdr:rowOff>
    </xdr:from>
    <xdr:ext cx="405111" cy="259045"/>
    <xdr:sp macro="" textlink="">
      <xdr:nvSpPr>
        <xdr:cNvPr id="87" name="n_4aveValue【図書館】&#10;有形固定資産減価償却率">
          <a:extLst>
            <a:ext uri="{FF2B5EF4-FFF2-40B4-BE49-F238E27FC236}">
              <a16:creationId xmlns:a16="http://schemas.microsoft.com/office/drawing/2014/main" id="{5D3CBF1D-965C-408B-B3C4-459C868F7648}"/>
            </a:ext>
          </a:extLst>
        </xdr:cNvPr>
        <xdr:cNvSpPr txBox="1"/>
      </xdr:nvSpPr>
      <xdr:spPr>
        <a:xfrm>
          <a:off x="836304" y="599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90368</xdr:rowOff>
    </xdr:from>
    <xdr:ext cx="405111" cy="259045"/>
    <xdr:sp macro="" textlink="">
      <xdr:nvSpPr>
        <xdr:cNvPr id="88" name="n_1mainValue【図書館】&#10;有形固定資産減価償却率">
          <a:extLst>
            <a:ext uri="{FF2B5EF4-FFF2-40B4-BE49-F238E27FC236}">
              <a16:creationId xmlns:a16="http://schemas.microsoft.com/office/drawing/2014/main" id="{0A37F0B2-7E9A-4039-97C6-0CF7D3E405C1}"/>
            </a:ext>
          </a:extLst>
        </xdr:cNvPr>
        <xdr:cNvSpPr txBox="1"/>
      </xdr:nvSpPr>
      <xdr:spPr>
        <a:xfrm>
          <a:off x="3170564" y="662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57711</xdr:rowOff>
    </xdr:from>
    <xdr:ext cx="405111" cy="259045"/>
    <xdr:sp macro="" textlink="">
      <xdr:nvSpPr>
        <xdr:cNvPr id="89" name="n_2mainValue【図書館】&#10;有形固定資産減価償却率">
          <a:extLst>
            <a:ext uri="{FF2B5EF4-FFF2-40B4-BE49-F238E27FC236}">
              <a16:creationId xmlns:a16="http://schemas.microsoft.com/office/drawing/2014/main" id="{7FB78192-6B45-4AA4-A290-05346BC38A84}"/>
            </a:ext>
          </a:extLst>
        </xdr:cNvPr>
        <xdr:cNvSpPr txBox="1"/>
      </xdr:nvSpPr>
      <xdr:spPr>
        <a:xfrm>
          <a:off x="2385704" y="659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25054</xdr:rowOff>
    </xdr:from>
    <xdr:ext cx="405111" cy="259045"/>
    <xdr:sp macro="" textlink="">
      <xdr:nvSpPr>
        <xdr:cNvPr id="90" name="n_3mainValue【図書館】&#10;有形固定資産減価償却率">
          <a:extLst>
            <a:ext uri="{FF2B5EF4-FFF2-40B4-BE49-F238E27FC236}">
              <a16:creationId xmlns:a16="http://schemas.microsoft.com/office/drawing/2014/main" id="{8C09CA89-275F-4778-93B9-F7BB7950C4AD}"/>
            </a:ext>
          </a:extLst>
        </xdr:cNvPr>
        <xdr:cNvSpPr txBox="1"/>
      </xdr:nvSpPr>
      <xdr:spPr>
        <a:xfrm>
          <a:off x="1611004" y="656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21789</xdr:rowOff>
    </xdr:from>
    <xdr:ext cx="405111" cy="259045"/>
    <xdr:sp macro="" textlink="">
      <xdr:nvSpPr>
        <xdr:cNvPr id="91" name="n_4mainValue【図書館】&#10;有形固定資産減価償却率">
          <a:extLst>
            <a:ext uri="{FF2B5EF4-FFF2-40B4-BE49-F238E27FC236}">
              <a16:creationId xmlns:a16="http://schemas.microsoft.com/office/drawing/2014/main" id="{EB158F95-9E2B-4EE4-8E9A-2CC3B341ACD2}"/>
            </a:ext>
          </a:extLst>
        </xdr:cNvPr>
        <xdr:cNvSpPr txBox="1"/>
      </xdr:nvSpPr>
      <xdr:spPr>
        <a:xfrm>
          <a:off x="83630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8737490-E72B-4775-8EF2-AEF954F4D41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B5C084E-DC8E-4A2A-93FF-84707D1C8AE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97B6882-73A4-41C9-951B-FB46B5A6E5DF}"/>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6EDBEEB-3CAF-45B1-A0C0-22558AFD4BE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EE06B0A-B603-462D-96AE-BF289256390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353C798-85E2-4646-A323-8D232E863B1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2A7D205-11BA-4F2A-A499-4E81F856D2C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56495F3-7247-4DBA-B53F-CFB4648E99B5}"/>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58C6F0AE-817A-4216-8760-1854CAD0C4A9}"/>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03BAF7D-FDBC-46B5-83ED-ADF75FBA637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262397E1-04F0-4198-9268-2C8A766E871A}"/>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2E4A16C0-853A-436B-A0A1-8F907C778D6B}"/>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B15F4EE4-9B87-4D40-946F-F4A14B5214C6}"/>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13C973C4-3E99-43A4-9452-1FF7E7304267}"/>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A49B8269-7AB5-48E1-B500-A54F042005DE}"/>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0A0FB4B0-A65B-4518-9213-1F361B989583}"/>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3BB682DA-376B-46F4-9FF7-FDC3E01B8CC8}"/>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707F43E0-D804-458D-B951-38E88A143734}"/>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9BDB8E2D-3BEE-4DBE-AC68-682F60A25C3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FB9C2833-5EB1-42FC-BB6A-4CE057BBFB61}"/>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50B274E8-D3CB-411F-977E-A77335D20983}"/>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51054</xdr:rowOff>
    </xdr:from>
    <xdr:to>
      <xdr:col>54</xdr:col>
      <xdr:colOff>189865</xdr:colOff>
      <xdr:row>41</xdr:row>
      <xdr:rowOff>73914</xdr:rowOff>
    </xdr:to>
    <xdr:cxnSp macro="">
      <xdr:nvCxnSpPr>
        <xdr:cNvPr id="113" name="直線コネクタ 112">
          <a:extLst>
            <a:ext uri="{FF2B5EF4-FFF2-40B4-BE49-F238E27FC236}">
              <a16:creationId xmlns:a16="http://schemas.microsoft.com/office/drawing/2014/main" id="{BD11D419-4B1B-4245-B53D-303169F5E103}"/>
            </a:ext>
          </a:extLst>
        </xdr:cNvPr>
        <xdr:cNvCxnSpPr/>
      </xdr:nvCxnSpPr>
      <xdr:spPr>
        <a:xfrm flipV="1">
          <a:off x="9219565" y="591845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4" name="【図書館】&#10;一人当たり面積最小値テキスト">
          <a:extLst>
            <a:ext uri="{FF2B5EF4-FFF2-40B4-BE49-F238E27FC236}">
              <a16:creationId xmlns:a16="http://schemas.microsoft.com/office/drawing/2014/main" id="{E5A14391-176B-47C7-8923-9993FB076650}"/>
            </a:ext>
          </a:extLst>
        </xdr:cNvPr>
        <xdr:cNvSpPr txBox="1"/>
      </xdr:nvSpPr>
      <xdr:spPr>
        <a:xfrm>
          <a:off x="9258300" y="695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5" name="直線コネクタ 114">
          <a:extLst>
            <a:ext uri="{FF2B5EF4-FFF2-40B4-BE49-F238E27FC236}">
              <a16:creationId xmlns:a16="http://schemas.microsoft.com/office/drawing/2014/main" id="{82B3BBEE-3406-4142-A11D-4C66182A1B41}"/>
            </a:ext>
          </a:extLst>
        </xdr:cNvPr>
        <xdr:cNvCxnSpPr/>
      </xdr:nvCxnSpPr>
      <xdr:spPr>
        <a:xfrm>
          <a:off x="9154160" y="69471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169181</xdr:rowOff>
    </xdr:from>
    <xdr:ext cx="469744" cy="259045"/>
    <xdr:sp macro="" textlink="">
      <xdr:nvSpPr>
        <xdr:cNvPr id="116" name="【図書館】&#10;一人当たり面積最大値テキスト">
          <a:extLst>
            <a:ext uri="{FF2B5EF4-FFF2-40B4-BE49-F238E27FC236}">
              <a16:creationId xmlns:a16="http://schemas.microsoft.com/office/drawing/2014/main" id="{30C66F40-3E50-4F21-9B32-4F126261BDAD}"/>
            </a:ext>
          </a:extLst>
        </xdr:cNvPr>
        <xdr:cNvSpPr txBox="1"/>
      </xdr:nvSpPr>
      <xdr:spPr>
        <a:xfrm>
          <a:off x="9258300" y="570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51054</xdr:rowOff>
    </xdr:from>
    <xdr:to>
      <xdr:col>55</xdr:col>
      <xdr:colOff>88900</xdr:colOff>
      <xdr:row>35</xdr:row>
      <xdr:rowOff>51054</xdr:rowOff>
    </xdr:to>
    <xdr:cxnSp macro="">
      <xdr:nvCxnSpPr>
        <xdr:cNvPr id="117" name="直線コネクタ 116">
          <a:extLst>
            <a:ext uri="{FF2B5EF4-FFF2-40B4-BE49-F238E27FC236}">
              <a16:creationId xmlns:a16="http://schemas.microsoft.com/office/drawing/2014/main" id="{FE9AED58-6CC8-42BC-9092-B8AA66421E7A}"/>
            </a:ext>
          </a:extLst>
        </xdr:cNvPr>
        <xdr:cNvCxnSpPr/>
      </xdr:nvCxnSpPr>
      <xdr:spPr>
        <a:xfrm>
          <a:off x="9154160" y="5918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18" name="【図書館】&#10;一人当たり面積平均値テキスト">
          <a:extLst>
            <a:ext uri="{FF2B5EF4-FFF2-40B4-BE49-F238E27FC236}">
              <a16:creationId xmlns:a16="http://schemas.microsoft.com/office/drawing/2014/main" id="{1559F10F-0B9F-4D20-B2A3-A2DCA80EE502}"/>
            </a:ext>
          </a:extLst>
        </xdr:cNvPr>
        <xdr:cNvSpPr txBox="1"/>
      </xdr:nvSpPr>
      <xdr:spPr>
        <a:xfrm>
          <a:off x="925830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19" name="フローチャート: 判断 118">
          <a:extLst>
            <a:ext uri="{FF2B5EF4-FFF2-40B4-BE49-F238E27FC236}">
              <a16:creationId xmlns:a16="http://schemas.microsoft.com/office/drawing/2014/main" id="{6C7399E3-9DF7-491B-AB09-C4865870A8FA}"/>
            </a:ext>
          </a:extLst>
        </xdr:cNvPr>
        <xdr:cNvSpPr/>
      </xdr:nvSpPr>
      <xdr:spPr>
        <a:xfrm>
          <a:off x="9192260" y="6620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87122</xdr:rowOff>
    </xdr:from>
    <xdr:to>
      <xdr:col>50</xdr:col>
      <xdr:colOff>165100</xdr:colOff>
      <xdr:row>40</xdr:row>
      <xdr:rowOff>17272</xdr:rowOff>
    </xdr:to>
    <xdr:sp macro="" textlink="">
      <xdr:nvSpPr>
        <xdr:cNvPr id="120" name="フローチャート: 判断 119">
          <a:extLst>
            <a:ext uri="{FF2B5EF4-FFF2-40B4-BE49-F238E27FC236}">
              <a16:creationId xmlns:a16="http://schemas.microsoft.com/office/drawing/2014/main" id="{81C2E238-D904-4FC4-A516-655929A42348}"/>
            </a:ext>
          </a:extLst>
        </xdr:cNvPr>
        <xdr:cNvSpPr/>
      </xdr:nvSpPr>
      <xdr:spPr>
        <a:xfrm>
          <a:off x="8445500" y="66250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77978</xdr:rowOff>
    </xdr:from>
    <xdr:to>
      <xdr:col>46</xdr:col>
      <xdr:colOff>38100</xdr:colOff>
      <xdr:row>40</xdr:row>
      <xdr:rowOff>8128</xdr:rowOff>
    </xdr:to>
    <xdr:sp macro="" textlink="">
      <xdr:nvSpPr>
        <xdr:cNvPr id="121" name="フローチャート: 判断 120">
          <a:extLst>
            <a:ext uri="{FF2B5EF4-FFF2-40B4-BE49-F238E27FC236}">
              <a16:creationId xmlns:a16="http://schemas.microsoft.com/office/drawing/2014/main" id="{4612B3B3-8595-49FE-A3C8-8D4B4C2384BC}"/>
            </a:ext>
          </a:extLst>
        </xdr:cNvPr>
        <xdr:cNvSpPr/>
      </xdr:nvSpPr>
      <xdr:spPr>
        <a:xfrm>
          <a:off x="7670800" y="66159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27686</xdr:rowOff>
    </xdr:from>
    <xdr:to>
      <xdr:col>41</xdr:col>
      <xdr:colOff>101600</xdr:colOff>
      <xdr:row>39</xdr:row>
      <xdr:rowOff>129286</xdr:rowOff>
    </xdr:to>
    <xdr:sp macro="" textlink="">
      <xdr:nvSpPr>
        <xdr:cNvPr id="122" name="フローチャート: 判断 121">
          <a:extLst>
            <a:ext uri="{FF2B5EF4-FFF2-40B4-BE49-F238E27FC236}">
              <a16:creationId xmlns:a16="http://schemas.microsoft.com/office/drawing/2014/main" id="{65C7D9BE-43E7-4BA4-85F1-6A446261258A}"/>
            </a:ext>
          </a:extLst>
        </xdr:cNvPr>
        <xdr:cNvSpPr/>
      </xdr:nvSpPr>
      <xdr:spPr>
        <a:xfrm>
          <a:off x="6873240" y="656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41402</xdr:rowOff>
    </xdr:from>
    <xdr:to>
      <xdr:col>36</xdr:col>
      <xdr:colOff>165100</xdr:colOff>
      <xdr:row>39</xdr:row>
      <xdr:rowOff>143002</xdr:rowOff>
    </xdr:to>
    <xdr:sp macro="" textlink="">
      <xdr:nvSpPr>
        <xdr:cNvPr id="123" name="フローチャート: 判断 122">
          <a:extLst>
            <a:ext uri="{FF2B5EF4-FFF2-40B4-BE49-F238E27FC236}">
              <a16:creationId xmlns:a16="http://schemas.microsoft.com/office/drawing/2014/main" id="{C5A0F7BF-5007-47FD-82C2-0EC5C164579F}"/>
            </a:ext>
          </a:extLst>
        </xdr:cNvPr>
        <xdr:cNvSpPr/>
      </xdr:nvSpPr>
      <xdr:spPr>
        <a:xfrm>
          <a:off x="6098540" y="65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17AD704-6518-47F9-845B-7A88715AA42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8FC1886-11AF-4746-8111-EA16B0FCFE02}"/>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0DF29D0-DB68-4DF1-B187-4CCC6503307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F76661A-964D-47A6-8DD0-F8CC2BEC99B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7300C13-2A8C-42EB-B432-5D837689266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144272</xdr:rowOff>
    </xdr:from>
    <xdr:to>
      <xdr:col>55</xdr:col>
      <xdr:colOff>50800</xdr:colOff>
      <xdr:row>41</xdr:row>
      <xdr:rowOff>74422</xdr:rowOff>
    </xdr:to>
    <xdr:sp macro="" textlink="">
      <xdr:nvSpPr>
        <xdr:cNvPr id="129" name="楕円 128">
          <a:extLst>
            <a:ext uri="{FF2B5EF4-FFF2-40B4-BE49-F238E27FC236}">
              <a16:creationId xmlns:a16="http://schemas.microsoft.com/office/drawing/2014/main" id="{439D1CD4-B466-444B-8A62-1C7E11B017B2}"/>
            </a:ext>
          </a:extLst>
        </xdr:cNvPr>
        <xdr:cNvSpPr/>
      </xdr:nvSpPr>
      <xdr:spPr>
        <a:xfrm>
          <a:off x="9192260" y="68498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59199</xdr:rowOff>
    </xdr:from>
    <xdr:ext cx="469744" cy="259045"/>
    <xdr:sp macro="" textlink="">
      <xdr:nvSpPr>
        <xdr:cNvPr id="130" name="【図書館】&#10;一人当たり面積該当値テキスト">
          <a:extLst>
            <a:ext uri="{FF2B5EF4-FFF2-40B4-BE49-F238E27FC236}">
              <a16:creationId xmlns:a16="http://schemas.microsoft.com/office/drawing/2014/main" id="{572B9B6E-A66F-4C64-BD88-222453283F37}"/>
            </a:ext>
          </a:extLst>
        </xdr:cNvPr>
        <xdr:cNvSpPr txBox="1"/>
      </xdr:nvSpPr>
      <xdr:spPr>
        <a:xfrm>
          <a:off x="9258300" y="676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121412</xdr:rowOff>
    </xdr:from>
    <xdr:to>
      <xdr:col>50</xdr:col>
      <xdr:colOff>165100</xdr:colOff>
      <xdr:row>41</xdr:row>
      <xdr:rowOff>51562</xdr:rowOff>
    </xdr:to>
    <xdr:sp macro="" textlink="">
      <xdr:nvSpPr>
        <xdr:cNvPr id="131" name="楕円 130">
          <a:extLst>
            <a:ext uri="{FF2B5EF4-FFF2-40B4-BE49-F238E27FC236}">
              <a16:creationId xmlns:a16="http://schemas.microsoft.com/office/drawing/2014/main" id="{C4236BC2-93A2-4763-8C4D-897CF71BB642}"/>
            </a:ext>
          </a:extLst>
        </xdr:cNvPr>
        <xdr:cNvSpPr/>
      </xdr:nvSpPr>
      <xdr:spPr>
        <a:xfrm>
          <a:off x="8445500" y="6827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xdr:rowOff>
    </xdr:from>
    <xdr:to>
      <xdr:col>55</xdr:col>
      <xdr:colOff>0</xdr:colOff>
      <xdr:row>41</xdr:row>
      <xdr:rowOff>23622</xdr:rowOff>
    </xdr:to>
    <xdr:cxnSp macro="">
      <xdr:nvCxnSpPr>
        <xdr:cNvPr id="132" name="直線コネクタ 131">
          <a:extLst>
            <a:ext uri="{FF2B5EF4-FFF2-40B4-BE49-F238E27FC236}">
              <a16:creationId xmlns:a16="http://schemas.microsoft.com/office/drawing/2014/main" id="{428F53F8-30F2-478D-ABE3-16E9AB25DC37}"/>
            </a:ext>
          </a:extLst>
        </xdr:cNvPr>
        <xdr:cNvCxnSpPr/>
      </xdr:nvCxnSpPr>
      <xdr:spPr>
        <a:xfrm>
          <a:off x="8496300" y="6874002"/>
          <a:ext cx="7239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121412</xdr:rowOff>
    </xdr:from>
    <xdr:to>
      <xdr:col>46</xdr:col>
      <xdr:colOff>38100</xdr:colOff>
      <xdr:row>41</xdr:row>
      <xdr:rowOff>51562</xdr:rowOff>
    </xdr:to>
    <xdr:sp macro="" textlink="">
      <xdr:nvSpPr>
        <xdr:cNvPr id="133" name="楕円 132">
          <a:extLst>
            <a:ext uri="{FF2B5EF4-FFF2-40B4-BE49-F238E27FC236}">
              <a16:creationId xmlns:a16="http://schemas.microsoft.com/office/drawing/2014/main" id="{1E54EAED-A4FC-41F8-B028-67EA4CC1B002}"/>
            </a:ext>
          </a:extLst>
        </xdr:cNvPr>
        <xdr:cNvSpPr/>
      </xdr:nvSpPr>
      <xdr:spPr>
        <a:xfrm>
          <a:off x="7670800" y="68270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xdr:rowOff>
    </xdr:from>
    <xdr:to>
      <xdr:col>50</xdr:col>
      <xdr:colOff>114300</xdr:colOff>
      <xdr:row>41</xdr:row>
      <xdr:rowOff>762</xdr:rowOff>
    </xdr:to>
    <xdr:cxnSp macro="">
      <xdr:nvCxnSpPr>
        <xdr:cNvPr id="134" name="直線コネクタ 133">
          <a:extLst>
            <a:ext uri="{FF2B5EF4-FFF2-40B4-BE49-F238E27FC236}">
              <a16:creationId xmlns:a16="http://schemas.microsoft.com/office/drawing/2014/main" id="{3B17DC72-06F3-4409-8350-05DAC2A3CD49}"/>
            </a:ext>
          </a:extLst>
        </xdr:cNvPr>
        <xdr:cNvCxnSpPr/>
      </xdr:nvCxnSpPr>
      <xdr:spPr>
        <a:xfrm>
          <a:off x="7713980" y="687400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121412</xdr:rowOff>
    </xdr:from>
    <xdr:to>
      <xdr:col>41</xdr:col>
      <xdr:colOff>101600</xdr:colOff>
      <xdr:row>41</xdr:row>
      <xdr:rowOff>51562</xdr:rowOff>
    </xdr:to>
    <xdr:sp macro="" textlink="">
      <xdr:nvSpPr>
        <xdr:cNvPr id="135" name="楕円 134">
          <a:extLst>
            <a:ext uri="{FF2B5EF4-FFF2-40B4-BE49-F238E27FC236}">
              <a16:creationId xmlns:a16="http://schemas.microsoft.com/office/drawing/2014/main" id="{2F8214BB-5B21-4152-B54A-460768ADB68A}"/>
            </a:ext>
          </a:extLst>
        </xdr:cNvPr>
        <xdr:cNvSpPr/>
      </xdr:nvSpPr>
      <xdr:spPr>
        <a:xfrm>
          <a:off x="6873240" y="6827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762</xdr:rowOff>
    </xdr:from>
    <xdr:to>
      <xdr:col>45</xdr:col>
      <xdr:colOff>177800</xdr:colOff>
      <xdr:row>41</xdr:row>
      <xdr:rowOff>762</xdr:rowOff>
    </xdr:to>
    <xdr:cxnSp macro="">
      <xdr:nvCxnSpPr>
        <xdr:cNvPr id="136" name="直線コネクタ 135">
          <a:extLst>
            <a:ext uri="{FF2B5EF4-FFF2-40B4-BE49-F238E27FC236}">
              <a16:creationId xmlns:a16="http://schemas.microsoft.com/office/drawing/2014/main" id="{90ADEA7E-D442-4961-8FBD-CD252D8EDBE0}"/>
            </a:ext>
          </a:extLst>
        </xdr:cNvPr>
        <xdr:cNvCxnSpPr/>
      </xdr:nvCxnSpPr>
      <xdr:spPr>
        <a:xfrm>
          <a:off x="6924040" y="687400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121412</xdr:rowOff>
    </xdr:from>
    <xdr:to>
      <xdr:col>36</xdr:col>
      <xdr:colOff>165100</xdr:colOff>
      <xdr:row>41</xdr:row>
      <xdr:rowOff>51562</xdr:rowOff>
    </xdr:to>
    <xdr:sp macro="" textlink="">
      <xdr:nvSpPr>
        <xdr:cNvPr id="137" name="楕円 136">
          <a:extLst>
            <a:ext uri="{FF2B5EF4-FFF2-40B4-BE49-F238E27FC236}">
              <a16:creationId xmlns:a16="http://schemas.microsoft.com/office/drawing/2014/main" id="{B7F55E5F-7CF2-402B-8A62-C8092F981BEA}"/>
            </a:ext>
          </a:extLst>
        </xdr:cNvPr>
        <xdr:cNvSpPr/>
      </xdr:nvSpPr>
      <xdr:spPr>
        <a:xfrm>
          <a:off x="6098540" y="6827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xdr:rowOff>
    </xdr:from>
    <xdr:to>
      <xdr:col>41</xdr:col>
      <xdr:colOff>50800</xdr:colOff>
      <xdr:row>41</xdr:row>
      <xdr:rowOff>762</xdr:rowOff>
    </xdr:to>
    <xdr:cxnSp macro="">
      <xdr:nvCxnSpPr>
        <xdr:cNvPr id="138" name="直線コネクタ 137">
          <a:extLst>
            <a:ext uri="{FF2B5EF4-FFF2-40B4-BE49-F238E27FC236}">
              <a16:creationId xmlns:a16="http://schemas.microsoft.com/office/drawing/2014/main" id="{3B992A24-DD01-44A6-9296-42E42408F8FC}"/>
            </a:ext>
          </a:extLst>
        </xdr:cNvPr>
        <xdr:cNvCxnSpPr/>
      </xdr:nvCxnSpPr>
      <xdr:spPr>
        <a:xfrm>
          <a:off x="6149340" y="687400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33799</xdr:rowOff>
    </xdr:from>
    <xdr:ext cx="469744" cy="259045"/>
    <xdr:sp macro="" textlink="">
      <xdr:nvSpPr>
        <xdr:cNvPr id="139" name="n_1aveValue【図書館】&#10;一人当たり面積">
          <a:extLst>
            <a:ext uri="{FF2B5EF4-FFF2-40B4-BE49-F238E27FC236}">
              <a16:creationId xmlns:a16="http://schemas.microsoft.com/office/drawing/2014/main" id="{62C88C23-A89C-4BD2-AAAA-3602B747169C}"/>
            </a:ext>
          </a:extLst>
        </xdr:cNvPr>
        <xdr:cNvSpPr txBox="1"/>
      </xdr:nvSpPr>
      <xdr:spPr>
        <a:xfrm>
          <a:off x="8271587" y="640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24655</xdr:rowOff>
    </xdr:from>
    <xdr:ext cx="469744" cy="259045"/>
    <xdr:sp macro="" textlink="">
      <xdr:nvSpPr>
        <xdr:cNvPr id="140" name="n_2aveValue【図書館】&#10;一人当たり面積">
          <a:extLst>
            <a:ext uri="{FF2B5EF4-FFF2-40B4-BE49-F238E27FC236}">
              <a16:creationId xmlns:a16="http://schemas.microsoft.com/office/drawing/2014/main" id="{14D75BAB-B30B-44BE-80BA-D4366BFC1DF1}"/>
            </a:ext>
          </a:extLst>
        </xdr:cNvPr>
        <xdr:cNvSpPr txBox="1"/>
      </xdr:nvSpPr>
      <xdr:spPr>
        <a:xfrm>
          <a:off x="7509587" y="639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145813</xdr:rowOff>
    </xdr:from>
    <xdr:ext cx="469744" cy="259045"/>
    <xdr:sp macro="" textlink="">
      <xdr:nvSpPr>
        <xdr:cNvPr id="141" name="n_3aveValue【図書館】&#10;一人当たり面積">
          <a:extLst>
            <a:ext uri="{FF2B5EF4-FFF2-40B4-BE49-F238E27FC236}">
              <a16:creationId xmlns:a16="http://schemas.microsoft.com/office/drawing/2014/main" id="{2C6DFA24-80E9-4205-A21D-421705B3F49D}"/>
            </a:ext>
          </a:extLst>
        </xdr:cNvPr>
        <xdr:cNvSpPr txBox="1"/>
      </xdr:nvSpPr>
      <xdr:spPr>
        <a:xfrm>
          <a:off x="6712027" y="63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159529</xdr:rowOff>
    </xdr:from>
    <xdr:ext cx="469744" cy="259045"/>
    <xdr:sp macro="" textlink="">
      <xdr:nvSpPr>
        <xdr:cNvPr id="142" name="n_4aveValue【図書館】&#10;一人当たり面積">
          <a:extLst>
            <a:ext uri="{FF2B5EF4-FFF2-40B4-BE49-F238E27FC236}">
              <a16:creationId xmlns:a16="http://schemas.microsoft.com/office/drawing/2014/main" id="{55E57EC6-EBFA-4D7B-89B0-7BF37807259A}"/>
            </a:ext>
          </a:extLst>
        </xdr:cNvPr>
        <xdr:cNvSpPr txBox="1"/>
      </xdr:nvSpPr>
      <xdr:spPr>
        <a:xfrm>
          <a:off x="5937327" y="636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42689</xdr:rowOff>
    </xdr:from>
    <xdr:ext cx="469744" cy="259045"/>
    <xdr:sp macro="" textlink="">
      <xdr:nvSpPr>
        <xdr:cNvPr id="143" name="n_1mainValue【図書館】&#10;一人当たり面積">
          <a:extLst>
            <a:ext uri="{FF2B5EF4-FFF2-40B4-BE49-F238E27FC236}">
              <a16:creationId xmlns:a16="http://schemas.microsoft.com/office/drawing/2014/main" id="{6C67A9E2-6A4C-47C5-B445-E32F90143564}"/>
            </a:ext>
          </a:extLst>
        </xdr:cNvPr>
        <xdr:cNvSpPr txBox="1"/>
      </xdr:nvSpPr>
      <xdr:spPr>
        <a:xfrm>
          <a:off x="8271587" y="691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42689</xdr:rowOff>
    </xdr:from>
    <xdr:ext cx="469744" cy="259045"/>
    <xdr:sp macro="" textlink="">
      <xdr:nvSpPr>
        <xdr:cNvPr id="144" name="n_2mainValue【図書館】&#10;一人当たり面積">
          <a:extLst>
            <a:ext uri="{FF2B5EF4-FFF2-40B4-BE49-F238E27FC236}">
              <a16:creationId xmlns:a16="http://schemas.microsoft.com/office/drawing/2014/main" id="{3A35A59B-A739-405C-A755-18659410108A}"/>
            </a:ext>
          </a:extLst>
        </xdr:cNvPr>
        <xdr:cNvSpPr txBox="1"/>
      </xdr:nvSpPr>
      <xdr:spPr>
        <a:xfrm>
          <a:off x="7509587" y="691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42689</xdr:rowOff>
    </xdr:from>
    <xdr:ext cx="469744" cy="259045"/>
    <xdr:sp macro="" textlink="">
      <xdr:nvSpPr>
        <xdr:cNvPr id="145" name="n_3mainValue【図書館】&#10;一人当たり面積">
          <a:extLst>
            <a:ext uri="{FF2B5EF4-FFF2-40B4-BE49-F238E27FC236}">
              <a16:creationId xmlns:a16="http://schemas.microsoft.com/office/drawing/2014/main" id="{3D6DE802-622A-4C88-A963-B7025F5988C1}"/>
            </a:ext>
          </a:extLst>
        </xdr:cNvPr>
        <xdr:cNvSpPr txBox="1"/>
      </xdr:nvSpPr>
      <xdr:spPr>
        <a:xfrm>
          <a:off x="6712027" y="691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42689</xdr:rowOff>
    </xdr:from>
    <xdr:ext cx="469744" cy="259045"/>
    <xdr:sp macro="" textlink="">
      <xdr:nvSpPr>
        <xdr:cNvPr id="146" name="n_4mainValue【図書館】&#10;一人当たり面積">
          <a:extLst>
            <a:ext uri="{FF2B5EF4-FFF2-40B4-BE49-F238E27FC236}">
              <a16:creationId xmlns:a16="http://schemas.microsoft.com/office/drawing/2014/main" id="{7190F0CF-E1FC-4F22-8750-275F03A617FB}"/>
            </a:ext>
          </a:extLst>
        </xdr:cNvPr>
        <xdr:cNvSpPr txBox="1"/>
      </xdr:nvSpPr>
      <xdr:spPr>
        <a:xfrm>
          <a:off x="5937327" y="691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626C7E04-FDA7-4211-B734-0AAB59DB8885}"/>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9C5EEFC9-EC01-4095-A912-FC06F089FE4F}"/>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70DF8DC-62A7-4D10-95B2-385536D52A89}"/>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8A9B6EC1-9DBA-48CC-97B6-D170B6115D4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9D350EE5-59F6-4F41-A257-27FEE885675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E833CDCC-8E65-40E4-8FBD-6953FE5E4C3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33AC9EBA-2310-4EC7-9EF9-441A0BAD211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51F2A23-4867-4525-A6E7-7657F22D0B85}"/>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353B0AD2-3214-4702-BD7C-6218464C115D}"/>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AB3701B5-1481-4809-A693-872F81700DE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A50606BC-7C95-44EA-91AA-5A398FA7C267}"/>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9DF8303C-95F3-4509-ACFD-C26E5984A1D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20C7981B-ED4F-4B41-8FE9-6A142D166A76}"/>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00B8DF81-4855-47EE-95C1-1D3F3A3A004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4B02AFFA-8AEB-4D10-9743-4FD874C45C16}"/>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93F43D75-0D2B-4852-A996-80128594A449}"/>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F478A783-1E23-415A-8619-81487F9E6F8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8F8C380A-A349-4603-9555-6C54297CE2B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CE965CAC-9993-4E8E-96C7-5668AA5FDC5C}"/>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B5AFFDA8-58D2-46BA-9684-AE6948AD813B}"/>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D76EE4AE-2C21-48D1-8F0C-11A244B0B8A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166C40B4-3AFA-4864-AA42-B793D0FB090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50F73311-111C-45EF-A548-88688DDC7ED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2BD8D351-DBC3-4DEB-8B7F-CD230312645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1BE0F0D0-95A3-498F-A18E-C11A157AF92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91DC040E-5BB6-4855-9555-3E14E0CFC7DE}"/>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39D1AF7E-BEAF-4365-85D7-A764E200600D}"/>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338F6E46-FB12-466E-A1D4-6F0166F76241}"/>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9D465F54-588D-4DDA-A0FC-731A9C9223AF}"/>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4788FE5E-5316-4647-B2BE-9FBB091C5EA8}"/>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834E0242-A719-498B-83EB-0D0A70DB5409}"/>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02570A6D-6E8D-44F8-8E9A-AADF8FAD2524}"/>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B8FC220E-B7F1-45BC-9A30-62AF8DC7AAA5}"/>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11F81137-4817-474E-8FF9-1D06F8A09721}"/>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2A9F44B5-0D9B-4828-80D3-10856DC8C603}"/>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BCCD42D2-CEC2-4EBD-A1F2-A49974F6E246}"/>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39BC8E48-AB9B-4B58-AB81-A87EF829177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9644382A-6657-4C15-A528-A66E9879560E}"/>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1C2AF133-7E6E-44A9-B3D6-A2FA6E4DC83D}"/>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29BB2809-B695-40FF-82A4-266767946E19}"/>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F65421D4-D937-4799-9AC0-474B892E8F7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158931</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494FB8B3-E943-4628-B2D2-6E9AC8D4A61C}"/>
            </a:ext>
          </a:extLst>
        </xdr:cNvPr>
        <xdr:cNvCxnSpPr/>
      </xdr:nvCxnSpPr>
      <xdr:spPr>
        <a:xfrm flipV="1">
          <a:off x="4086225" y="13067211"/>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785B463A-F746-4EC9-90A0-5A16DA29FE3E}"/>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2177F3DD-A0B7-4904-89C1-19DDB347FF86}"/>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105608</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6CC1C7D6-31C6-4672-8EDE-71ED12A2EEE1}"/>
            </a:ext>
          </a:extLst>
        </xdr:cNvPr>
        <xdr:cNvSpPr txBox="1"/>
      </xdr:nvSpPr>
      <xdr:spPr>
        <a:xfrm>
          <a:off x="4124960" y="128462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158931</xdr:rowOff>
    </xdr:from>
    <xdr:to>
      <xdr:col>24</xdr:col>
      <xdr:colOff>152400</xdr:colOff>
      <xdr:row>77</xdr:row>
      <xdr:rowOff>158931</xdr:rowOff>
    </xdr:to>
    <xdr:cxnSp macro="">
      <xdr:nvCxnSpPr>
        <xdr:cNvPr id="192" name="直線コネクタ 191">
          <a:extLst>
            <a:ext uri="{FF2B5EF4-FFF2-40B4-BE49-F238E27FC236}">
              <a16:creationId xmlns:a16="http://schemas.microsoft.com/office/drawing/2014/main" id="{33466C4B-11B0-4442-A5F2-4210F02A61B0}"/>
            </a:ext>
          </a:extLst>
        </xdr:cNvPr>
        <xdr:cNvCxnSpPr/>
      </xdr:nvCxnSpPr>
      <xdr:spPr>
        <a:xfrm>
          <a:off x="4020820" y="13067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158766</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F98A4A75-5E74-483A-AE2F-AAEB313B35C0}"/>
            </a:ext>
          </a:extLst>
        </xdr:cNvPr>
        <xdr:cNvSpPr txBox="1"/>
      </xdr:nvSpPr>
      <xdr:spPr>
        <a:xfrm>
          <a:off x="4124960" y="137376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135889</xdr:rowOff>
    </xdr:from>
    <xdr:to>
      <xdr:col>24</xdr:col>
      <xdr:colOff>114300</xdr:colOff>
      <xdr:row>83</xdr:row>
      <xdr:rowOff>66039</xdr:rowOff>
    </xdr:to>
    <xdr:sp macro="" textlink="">
      <xdr:nvSpPr>
        <xdr:cNvPr id="194" name="フローチャート: 判断 193">
          <a:extLst>
            <a:ext uri="{FF2B5EF4-FFF2-40B4-BE49-F238E27FC236}">
              <a16:creationId xmlns:a16="http://schemas.microsoft.com/office/drawing/2014/main" id="{78134CB8-178E-4E3A-A660-73AA3EDF9325}"/>
            </a:ext>
          </a:extLst>
        </xdr:cNvPr>
        <xdr:cNvSpPr/>
      </xdr:nvSpPr>
      <xdr:spPr>
        <a:xfrm>
          <a:off x="4036060" y="138823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195" name="フローチャート: 判断 194">
          <a:extLst>
            <a:ext uri="{FF2B5EF4-FFF2-40B4-BE49-F238E27FC236}">
              <a16:creationId xmlns:a16="http://schemas.microsoft.com/office/drawing/2014/main" id="{8991160E-30F4-4AFD-8AA2-F35A58303B79}"/>
            </a:ext>
          </a:extLst>
        </xdr:cNvPr>
        <xdr:cNvSpPr/>
      </xdr:nvSpPr>
      <xdr:spPr>
        <a:xfrm>
          <a:off x="3312160" y="138546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28121</xdr:rowOff>
    </xdr:from>
    <xdr:to>
      <xdr:col>15</xdr:col>
      <xdr:colOff>101600</xdr:colOff>
      <xdr:row>82</xdr:row>
      <xdr:rowOff>129721</xdr:rowOff>
    </xdr:to>
    <xdr:sp macro="" textlink="">
      <xdr:nvSpPr>
        <xdr:cNvPr id="196" name="フローチャート: 判断 195">
          <a:extLst>
            <a:ext uri="{FF2B5EF4-FFF2-40B4-BE49-F238E27FC236}">
              <a16:creationId xmlns:a16="http://schemas.microsoft.com/office/drawing/2014/main" id="{F7F200EC-CDEB-4E9C-9B07-7795F6355829}"/>
            </a:ext>
          </a:extLst>
        </xdr:cNvPr>
        <xdr:cNvSpPr/>
      </xdr:nvSpPr>
      <xdr:spPr>
        <a:xfrm>
          <a:off x="2514600" y="137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108131</xdr:rowOff>
    </xdr:from>
    <xdr:to>
      <xdr:col>10</xdr:col>
      <xdr:colOff>165100</xdr:colOff>
      <xdr:row>83</xdr:row>
      <xdr:rowOff>38281</xdr:rowOff>
    </xdr:to>
    <xdr:sp macro="" textlink="">
      <xdr:nvSpPr>
        <xdr:cNvPr id="197" name="フローチャート: 判断 196">
          <a:extLst>
            <a:ext uri="{FF2B5EF4-FFF2-40B4-BE49-F238E27FC236}">
              <a16:creationId xmlns:a16="http://schemas.microsoft.com/office/drawing/2014/main" id="{7357D5B0-3BFB-4CEC-8D2A-D681D2938AB2}"/>
            </a:ext>
          </a:extLst>
        </xdr:cNvPr>
        <xdr:cNvSpPr/>
      </xdr:nvSpPr>
      <xdr:spPr>
        <a:xfrm>
          <a:off x="1739900" y="13854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54248</xdr:rowOff>
    </xdr:from>
    <xdr:to>
      <xdr:col>6</xdr:col>
      <xdr:colOff>38100</xdr:colOff>
      <xdr:row>82</xdr:row>
      <xdr:rowOff>155848</xdr:rowOff>
    </xdr:to>
    <xdr:sp macro="" textlink="">
      <xdr:nvSpPr>
        <xdr:cNvPr id="198" name="フローチャート: 判断 197">
          <a:extLst>
            <a:ext uri="{FF2B5EF4-FFF2-40B4-BE49-F238E27FC236}">
              <a16:creationId xmlns:a16="http://schemas.microsoft.com/office/drawing/2014/main" id="{7F7DB791-3850-4A82-B83B-90BF89738AF4}"/>
            </a:ext>
          </a:extLst>
        </xdr:cNvPr>
        <xdr:cNvSpPr/>
      </xdr:nvSpPr>
      <xdr:spPr>
        <a:xfrm>
          <a:off x="965200" y="138007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C3F7922B-2387-46B9-B5BF-02A5EC9F30F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B7C4DBBD-FA3C-4E39-8422-955BA2A54B4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953CAD4F-A522-47CD-A1B2-DB78389C1D5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DBAA1D95-8E11-49C9-A1F6-A89BF417A84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885D94A1-135F-44ED-8AB2-E757E122B1F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137523</xdr:rowOff>
    </xdr:from>
    <xdr:to>
      <xdr:col>24</xdr:col>
      <xdr:colOff>114300</xdr:colOff>
      <xdr:row>85</xdr:row>
      <xdr:rowOff>67673</xdr:rowOff>
    </xdr:to>
    <xdr:sp macro="" textlink="">
      <xdr:nvSpPr>
        <xdr:cNvPr id="204" name="楕円 203">
          <a:extLst>
            <a:ext uri="{FF2B5EF4-FFF2-40B4-BE49-F238E27FC236}">
              <a16:creationId xmlns:a16="http://schemas.microsoft.com/office/drawing/2014/main" id="{81467D74-998F-4CDE-9975-7A3EEEC7583D}"/>
            </a:ext>
          </a:extLst>
        </xdr:cNvPr>
        <xdr:cNvSpPr/>
      </xdr:nvSpPr>
      <xdr:spPr>
        <a:xfrm>
          <a:off x="4036060" y="142192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115950</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5B32F5BD-61F8-4E4C-890B-6919E1165905}"/>
            </a:ext>
          </a:extLst>
        </xdr:cNvPr>
        <xdr:cNvSpPr txBox="1"/>
      </xdr:nvSpPr>
      <xdr:spPr>
        <a:xfrm>
          <a:off x="4124960" y="1419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85271</xdr:rowOff>
    </xdr:from>
    <xdr:to>
      <xdr:col>20</xdr:col>
      <xdr:colOff>38100</xdr:colOff>
      <xdr:row>85</xdr:row>
      <xdr:rowOff>15421</xdr:rowOff>
    </xdr:to>
    <xdr:sp macro="" textlink="">
      <xdr:nvSpPr>
        <xdr:cNvPr id="206" name="楕円 205">
          <a:extLst>
            <a:ext uri="{FF2B5EF4-FFF2-40B4-BE49-F238E27FC236}">
              <a16:creationId xmlns:a16="http://schemas.microsoft.com/office/drawing/2014/main" id="{990EE36C-7300-4D22-832E-45D3F30E9E24}"/>
            </a:ext>
          </a:extLst>
        </xdr:cNvPr>
        <xdr:cNvSpPr/>
      </xdr:nvSpPr>
      <xdr:spPr>
        <a:xfrm>
          <a:off x="3312160" y="141670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136071</xdr:rowOff>
    </xdr:from>
    <xdr:to>
      <xdr:col>24</xdr:col>
      <xdr:colOff>63500</xdr:colOff>
      <xdr:row>85</xdr:row>
      <xdr:rowOff>16873</xdr:rowOff>
    </xdr:to>
    <xdr:cxnSp macro="">
      <xdr:nvCxnSpPr>
        <xdr:cNvPr id="207" name="直線コネクタ 206">
          <a:extLst>
            <a:ext uri="{FF2B5EF4-FFF2-40B4-BE49-F238E27FC236}">
              <a16:creationId xmlns:a16="http://schemas.microsoft.com/office/drawing/2014/main" id="{287AEBFA-5F97-496D-BC44-C8AF2139A5FD}"/>
            </a:ext>
          </a:extLst>
        </xdr:cNvPr>
        <xdr:cNvCxnSpPr/>
      </xdr:nvCxnSpPr>
      <xdr:spPr>
        <a:xfrm>
          <a:off x="3355340" y="14217831"/>
          <a:ext cx="73152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57513</xdr:rowOff>
    </xdr:from>
    <xdr:to>
      <xdr:col>15</xdr:col>
      <xdr:colOff>101600</xdr:colOff>
      <xdr:row>84</xdr:row>
      <xdr:rowOff>159113</xdr:rowOff>
    </xdr:to>
    <xdr:sp macro="" textlink="">
      <xdr:nvSpPr>
        <xdr:cNvPr id="208" name="楕円 207">
          <a:extLst>
            <a:ext uri="{FF2B5EF4-FFF2-40B4-BE49-F238E27FC236}">
              <a16:creationId xmlns:a16="http://schemas.microsoft.com/office/drawing/2014/main" id="{BB878AB1-AAB1-4851-866F-387964077833}"/>
            </a:ext>
          </a:extLst>
        </xdr:cNvPr>
        <xdr:cNvSpPr/>
      </xdr:nvSpPr>
      <xdr:spPr>
        <a:xfrm>
          <a:off x="2514600" y="141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108313</xdr:rowOff>
    </xdr:from>
    <xdr:to>
      <xdr:col>19</xdr:col>
      <xdr:colOff>177800</xdr:colOff>
      <xdr:row>84</xdr:row>
      <xdr:rowOff>136071</xdr:rowOff>
    </xdr:to>
    <xdr:cxnSp macro="">
      <xdr:nvCxnSpPr>
        <xdr:cNvPr id="209" name="直線コネクタ 208">
          <a:extLst>
            <a:ext uri="{FF2B5EF4-FFF2-40B4-BE49-F238E27FC236}">
              <a16:creationId xmlns:a16="http://schemas.microsoft.com/office/drawing/2014/main" id="{9E04E029-17CC-46DA-8579-F452D6742FFF}"/>
            </a:ext>
          </a:extLst>
        </xdr:cNvPr>
        <xdr:cNvCxnSpPr/>
      </xdr:nvCxnSpPr>
      <xdr:spPr>
        <a:xfrm>
          <a:off x="2565400" y="14190073"/>
          <a:ext cx="78994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170180</xdr:rowOff>
    </xdr:from>
    <xdr:to>
      <xdr:col>10</xdr:col>
      <xdr:colOff>165100</xdr:colOff>
      <xdr:row>84</xdr:row>
      <xdr:rowOff>100330</xdr:rowOff>
    </xdr:to>
    <xdr:sp macro="" textlink="">
      <xdr:nvSpPr>
        <xdr:cNvPr id="210" name="楕円 209">
          <a:extLst>
            <a:ext uri="{FF2B5EF4-FFF2-40B4-BE49-F238E27FC236}">
              <a16:creationId xmlns:a16="http://schemas.microsoft.com/office/drawing/2014/main" id="{EFFAC2B4-FA8C-4427-A2B1-F0499AD1C8EA}"/>
            </a:ext>
          </a:extLst>
        </xdr:cNvPr>
        <xdr:cNvSpPr/>
      </xdr:nvSpPr>
      <xdr:spPr>
        <a:xfrm>
          <a:off x="1739900" y="14084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49530</xdr:rowOff>
    </xdr:from>
    <xdr:to>
      <xdr:col>15</xdr:col>
      <xdr:colOff>50800</xdr:colOff>
      <xdr:row>84</xdr:row>
      <xdr:rowOff>108313</xdr:rowOff>
    </xdr:to>
    <xdr:cxnSp macro="">
      <xdr:nvCxnSpPr>
        <xdr:cNvPr id="211" name="直線コネクタ 210">
          <a:extLst>
            <a:ext uri="{FF2B5EF4-FFF2-40B4-BE49-F238E27FC236}">
              <a16:creationId xmlns:a16="http://schemas.microsoft.com/office/drawing/2014/main" id="{C3F4FB89-0116-404E-B064-A4DB4F5712A4}"/>
            </a:ext>
          </a:extLst>
        </xdr:cNvPr>
        <xdr:cNvCxnSpPr/>
      </xdr:nvCxnSpPr>
      <xdr:spPr>
        <a:xfrm>
          <a:off x="1790700" y="14131290"/>
          <a:ext cx="7747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82006</xdr:rowOff>
    </xdr:from>
    <xdr:to>
      <xdr:col>6</xdr:col>
      <xdr:colOff>38100</xdr:colOff>
      <xdr:row>84</xdr:row>
      <xdr:rowOff>12156</xdr:rowOff>
    </xdr:to>
    <xdr:sp macro="" textlink="">
      <xdr:nvSpPr>
        <xdr:cNvPr id="212" name="楕円 211">
          <a:extLst>
            <a:ext uri="{FF2B5EF4-FFF2-40B4-BE49-F238E27FC236}">
              <a16:creationId xmlns:a16="http://schemas.microsoft.com/office/drawing/2014/main" id="{57D99FB1-8ABE-4B9E-AE8C-0D48BDE32FBB}"/>
            </a:ext>
          </a:extLst>
        </xdr:cNvPr>
        <xdr:cNvSpPr/>
      </xdr:nvSpPr>
      <xdr:spPr>
        <a:xfrm>
          <a:off x="965200" y="139961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132806</xdr:rowOff>
    </xdr:from>
    <xdr:to>
      <xdr:col>10</xdr:col>
      <xdr:colOff>114300</xdr:colOff>
      <xdr:row>84</xdr:row>
      <xdr:rowOff>49530</xdr:rowOff>
    </xdr:to>
    <xdr:cxnSp macro="">
      <xdr:nvCxnSpPr>
        <xdr:cNvPr id="213" name="直線コネクタ 212">
          <a:extLst>
            <a:ext uri="{FF2B5EF4-FFF2-40B4-BE49-F238E27FC236}">
              <a16:creationId xmlns:a16="http://schemas.microsoft.com/office/drawing/2014/main" id="{B063F0F1-2FFD-48E4-A06C-6DF00657A437}"/>
            </a:ext>
          </a:extLst>
        </xdr:cNvPr>
        <xdr:cNvCxnSpPr/>
      </xdr:nvCxnSpPr>
      <xdr:spPr>
        <a:xfrm>
          <a:off x="1008380" y="14046926"/>
          <a:ext cx="782320" cy="8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54808</xdr:rowOff>
    </xdr:from>
    <xdr:ext cx="405111" cy="259045"/>
    <xdr:sp macro="" textlink="">
      <xdr:nvSpPr>
        <xdr:cNvPr id="214" name="n_1aveValue【福祉施設】&#10;有形固定資産減価償却率">
          <a:extLst>
            <a:ext uri="{FF2B5EF4-FFF2-40B4-BE49-F238E27FC236}">
              <a16:creationId xmlns:a16="http://schemas.microsoft.com/office/drawing/2014/main" id="{D9844C3E-9093-46E8-B65F-7F2B4AE0D468}"/>
            </a:ext>
          </a:extLst>
        </xdr:cNvPr>
        <xdr:cNvSpPr txBox="1"/>
      </xdr:nvSpPr>
      <xdr:spPr>
        <a:xfrm>
          <a:off x="3170564" y="1363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146248</xdr:rowOff>
    </xdr:from>
    <xdr:ext cx="405111" cy="259045"/>
    <xdr:sp macro="" textlink="">
      <xdr:nvSpPr>
        <xdr:cNvPr id="215" name="n_2aveValue【福祉施設】&#10;有形固定資産減価償却率">
          <a:extLst>
            <a:ext uri="{FF2B5EF4-FFF2-40B4-BE49-F238E27FC236}">
              <a16:creationId xmlns:a16="http://schemas.microsoft.com/office/drawing/2014/main" id="{BDB5DA57-FB0D-40A5-B6C6-3FDBBE879D17}"/>
            </a:ext>
          </a:extLst>
        </xdr:cNvPr>
        <xdr:cNvSpPr txBox="1"/>
      </xdr:nvSpPr>
      <xdr:spPr>
        <a:xfrm>
          <a:off x="2385704" y="13557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54808</xdr:rowOff>
    </xdr:from>
    <xdr:ext cx="405111" cy="259045"/>
    <xdr:sp macro="" textlink="">
      <xdr:nvSpPr>
        <xdr:cNvPr id="216" name="n_3aveValue【福祉施設】&#10;有形固定資産減価償却率">
          <a:extLst>
            <a:ext uri="{FF2B5EF4-FFF2-40B4-BE49-F238E27FC236}">
              <a16:creationId xmlns:a16="http://schemas.microsoft.com/office/drawing/2014/main" id="{DB879F8D-39BC-4D00-B0EB-C9910DF307EE}"/>
            </a:ext>
          </a:extLst>
        </xdr:cNvPr>
        <xdr:cNvSpPr txBox="1"/>
      </xdr:nvSpPr>
      <xdr:spPr>
        <a:xfrm>
          <a:off x="1611004" y="1363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925</xdr:rowOff>
    </xdr:from>
    <xdr:ext cx="405111" cy="259045"/>
    <xdr:sp macro="" textlink="">
      <xdr:nvSpPr>
        <xdr:cNvPr id="217" name="n_4aveValue【福祉施設】&#10;有形固定資産減価償却率">
          <a:extLst>
            <a:ext uri="{FF2B5EF4-FFF2-40B4-BE49-F238E27FC236}">
              <a16:creationId xmlns:a16="http://schemas.microsoft.com/office/drawing/2014/main" id="{5E7E4DEB-C585-4924-9E5F-14D196D6B9F5}"/>
            </a:ext>
          </a:extLst>
        </xdr:cNvPr>
        <xdr:cNvSpPr txBox="1"/>
      </xdr:nvSpPr>
      <xdr:spPr>
        <a:xfrm>
          <a:off x="836304" y="13579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6548</xdr:rowOff>
    </xdr:from>
    <xdr:ext cx="405111" cy="259045"/>
    <xdr:sp macro="" textlink="">
      <xdr:nvSpPr>
        <xdr:cNvPr id="218" name="n_1mainValue【福祉施設】&#10;有形固定資産減価償却率">
          <a:extLst>
            <a:ext uri="{FF2B5EF4-FFF2-40B4-BE49-F238E27FC236}">
              <a16:creationId xmlns:a16="http://schemas.microsoft.com/office/drawing/2014/main" id="{75558C14-2EE6-4DBA-96E2-B244944E8FBA}"/>
            </a:ext>
          </a:extLst>
        </xdr:cNvPr>
        <xdr:cNvSpPr txBox="1"/>
      </xdr:nvSpPr>
      <xdr:spPr>
        <a:xfrm>
          <a:off x="3170564" y="14255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150240</xdr:rowOff>
    </xdr:from>
    <xdr:ext cx="405111" cy="259045"/>
    <xdr:sp macro="" textlink="">
      <xdr:nvSpPr>
        <xdr:cNvPr id="219" name="n_2mainValue【福祉施設】&#10;有形固定資産減価償却率">
          <a:extLst>
            <a:ext uri="{FF2B5EF4-FFF2-40B4-BE49-F238E27FC236}">
              <a16:creationId xmlns:a16="http://schemas.microsoft.com/office/drawing/2014/main" id="{0CBB1E88-39A7-44E2-842E-991E2CB82FBD}"/>
            </a:ext>
          </a:extLst>
        </xdr:cNvPr>
        <xdr:cNvSpPr txBox="1"/>
      </xdr:nvSpPr>
      <xdr:spPr>
        <a:xfrm>
          <a:off x="2385704" y="142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91457</xdr:rowOff>
    </xdr:from>
    <xdr:ext cx="405111" cy="259045"/>
    <xdr:sp macro="" textlink="">
      <xdr:nvSpPr>
        <xdr:cNvPr id="220" name="n_3mainValue【福祉施設】&#10;有形固定資産減価償却率">
          <a:extLst>
            <a:ext uri="{FF2B5EF4-FFF2-40B4-BE49-F238E27FC236}">
              <a16:creationId xmlns:a16="http://schemas.microsoft.com/office/drawing/2014/main" id="{0FAAF100-0A49-4891-85E2-6C982F64F265}"/>
            </a:ext>
          </a:extLst>
        </xdr:cNvPr>
        <xdr:cNvSpPr txBox="1"/>
      </xdr:nvSpPr>
      <xdr:spPr>
        <a:xfrm>
          <a:off x="1611004" y="1417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3283</xdr:rowOff>
    </xdr:from>
    <xdr:ext cx="405111" cy="259045"/>
    <xdr:sp macro="" textlink="">
      <xdr:nvSpPr>
        <xdr:cNvPr id="221" name="n_4mainValue【福祉施設】&#10;有形固定資産減価償却率">
          <a:extLst>
            <a:ext uri="{FF2B5EF4-FFF2-40B4-BE49-F238E27FC236}">
              <a16:creationId xmlns:a16="http://schemas.microsoft.com/office/drawing/2014/main" id="{74D0FD1D-816E-4B4B-839E-56CA7721ED79}"/>
            </a:ext>
          </a:extLst>
        </xdr:cNvPr>
        <xdr:cNvSpPr txBox="1"/>
      </xdr:nvSpPr>
      <xdr:spPr>
        <a:xfrm>
          <a:off x="836304" y="1408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9B262661-C2D8-408E-B0CC-C8A7CD39AC6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1BE06D54-5B78-4604-9127-141F5852124B}"/>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30E9953C-5BB8-4FE4-B749-7BF3204F7B36}"/>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4BC29E68-0C86-4509-82FF-3071635AB7B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FA7C0D06-4F29-4927-9DC9-B0155B7CBD01}"/>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36040BE4-16A4-4556-B77B-7E8FE942C09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09E7A403-1997-4A82-9801-D430F022C60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DCA787E2-FA55-4948-8F1E-D07E0CDE157C}"/>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C7BDB86F-EC6B-4836-AEB6-863AF6F6882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059D768D-2797-4424-80C4-E27F9AFF0549}"/>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2" name="直線コネクタ 231">
          <a:extLst>
            <a:ext uri="{FF2B5EF4-FFF2-40B4-BE49-F238E27FC236}">
              <a16:creationId xmlns:a16="http://schemas.microsoft.com/office/drawing/2014/main" id="{CD216567-C77F-4A51-B28A-0C84CCAABCD7}"/>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3" name="テキスト ボックス 232">
          <a:extLst>
            <a:ext uri="{FF2B5EF4-FFF2-40B4-BE49-F238E27FC236}">
              <a16:creationId xmlns:a16="http://schemas.microsoft.com/office/drawing/2014/main" id="{D0FC3277-3CA7-4560-ADCD-AFE390801752}"/>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4" name="直線コネクタ 233">
          <a:extLst>
            <a:ext uri="{FF2B5EF4-FFF2-40B4-BE49-F238E27FC236}">
              <a16:creationId xmlns:a16="http://schemas.microsoft.com/office/drawing/2014/main" id="{C4C5CE78-41BB-4A1E-9AFC-6EBAA80D0341}"/>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5" name="テキスト ボックス 234">
          <a:extLst>
            <a:ext uri="{FF2B5EF4-FFF2-40B4-BE49-F238E27FC236}">
              <a16:creationId xmlns:a16="http://schemas.microsoft.com/office/drawing/2014/main" id="{45E90114-14F3-4C10-A766-65294051D9B3}"/>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6" name="直線コネクタ 235">
          <a:extLst>
            <a:ext uri="{FF2B5EF4-FFF2-40B4-BE49-F238E27FC236}">
              <a16:creationId xmlns:a16="http://schemas.microsoft.com/office/drawing/2014/main" id="{29A3B9BC-31E4-473D-B704-475620C8A8EF}"/>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7" name="テキスト ボックス 236">
          <a:extLst>
            <a:ext uri="{FF2B5EF4-FFF2-40B4-BE49-F238E27FC236}">
              <a16:creationId xmlns:a16="http://schemas.microsoft.com/office/drawing/2014/main" id="{7ED32070-348D-44E7-A91C-BA4E89F5B6B8}"/>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8" name="直線コネクタ 237">
          <a:extLst>
            <a:ext uri="{FF2B5EF4-FFF2-40B4-BE49-F238E27FC236}">
              <a16:creationId xmlns:a16="http://schemas.microsoft.com/office/drawing/2014/main" id="{A834FFD3-DFE5-4240-8AF8-DDECEC165421}"/>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9" name="テキスト ボックス 238">
          <a:extLst>
            <a:ext uri="{FF2B5EF4-FFF2-40B4-BE49-F238E27FC236}">
              <a16:creationId xmlns:a16="http://schemas.microsoft.com/office/drawing/2014/main" id="{0A483DFE-7E5D-4B32-94CA-12454363917D}"/>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7E6D87AD-605A-431B-A3F6-C0ED9F20AF7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72170F66-71A4-4F55-B3F1-EECA5A1FAB99}"/>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68574BDE-0EE1-4486-91B6-6B99C11A5482}"/>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118111</xdr:rowOff>
    </xdr:from>
    <xdr:to>
      <xdr:col>54</xdr:col>
      <xdr:colOff>189865</xdr:colOff>
      <xdr:row>86</xdr:row>
      <xdr:rowOff>1524</xdr:rowOff>
    </xdr:to>
    <xdr:cxnSp macro="">
      <xdr:nvCxnSpPr>
        <xdr:cNvPr id="243" name="直線コネクタ 242">
          <a:extLst>
            <a:ext uri="{FF2B5EF4-FFF2-40B4-BE49-F238E27FC236}">
              <a16:creationId xmlns:a16="http://schemas.microsoft.com/office/drawing/2014/main" id="{67C8E817-46EF-4B86-9120-23E84C527BFA}"/>
            </a:ext>
          </a:extLst>
        </xdr:cNvPr>
        <xdr:cNvCxnSpPr/>
      </xdr:nvCxnSpPr>
      <xdr:spPr>
        <a:xfrm flipV="1">
          <a:off x="9219565" y="13194031"/>
          <a:ext cx="0" cy="122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5351</xdr:rowOff>
    </xdr:from>
    <xdr:ext cx="469744" cy="259045"/>
    <xdr:sp macro="" textlink="">
      <xdr:nvSpPr>
        <xdr:cNvPr id="244" name="【福祉施設】&#10;一人当たり面積最小値テキスト">
          <a:extLst>
            <a:ext uri="{FF2B5EF4-FFF2-40B4-BE49-F238E27FC236}">
              <a16:creationId xmlns:a16="http://schemas.microsoft.com/office/drawing/2014/main" id="{5C14E452-596A-49AB-B784-A3759D319537}"/>
            </a:ext>
          </a:extLst>
        </xdr:cNvPr>
        <xdr:cNvSpPr txBox="1"/>
      </xdr:nvSpPr>
      <xdr:spPr>
        <a:xfrm>
          <a:off x="9258300" y="1442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xdr:rowOff>
    </xdr:from>
    <xdr:to>
      <xdr:col>55</xdr:col>
      <xdr:colOff>88900</xdr:colOff>
      <xdr:row>86</xdr:row>
      <xdr:rowOff>1524</xdr:rowOff>
    </xdr:to>
    <xdr:cxnSp macro="">
      <xdr:nvCxnSpPr>
        <xdr:cNvPr id="245" name="直線コネクタ 244">
          <a:extLst>
            <a:ext uri="{FF2B5EF4-FFF2-40B4-BE49-F238E27FC236}">
              <a16:creationId xmlns:a16="http://schemas.microsoft.com/office/drawing/2014/main" id="{598E4A93-FD7C-49F8-8675-AF28282390EF}"/>
            </a:ext>
          </a:extLst>
        </xdr:cNvPr>
        <xdr:cNvCxnSpPr/>
      </xdr:nvCxnSpPr>
      <xdr:spPr>
        <a:xfrm>
          <a:off x="9154160" y="14418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64788</xdr:rowOff>
    </xdr:from>
    <xdr:ext cx="469744" cy="259045"/>
    <xdr:sp macro="" textlink="">
      <xdr:nvSpPr>
        <xdr:cNvPr id="246" name="【福祉施設】&#10;一人当たり面積最大値テキスト">
          <a:extLst>
            <a:ext uri="{FF2B5EF4-FFF2-40B4-BE49-F238E27FC236}">
              <a16:creationId xmlns:a16="http://schemas.microsoft.com/office/drawing/2014/main" id="{8213860C-ECDA-4766-8FAE-69C99F4F59A0}"/>
            </a:ext>
          </a:extLst>
        </xdr:cNvPr>
        <xdr:cNvSpPr txBox="1"/>
      </xdr:nvSpPr>
      <xdr:spPr>
        <a:xfrm>
          <a:off x="9258300" y="129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118111</xdr:rowOff>
    </xdr:from>
    <xdr:to>
      <xdr:col>55</xdr:col>
      <xdr:colOff>88900</xdr:colOff>
      <xdr:row>78</xdr:row>
      <xdr:rowOff>118111</xdr:rowOff>
    </xdr:to>
    <xdr:cxnSp macro="">
      <xdr:nvCxnSpPr>
        <xdr:cNvPr id="247" name="直線コネクタ 246">
          <a:extLst>
            <a:ext uri="{FF2B5EF4-FFF2-40B4-BE49-F238E27FC236}">
              <a16:creationId xmlns:a16="http://schemas.microsoft.com/office/drawing/2014/main" id="{FEAE94D3-E05A-4A1C-873F-47CC30BBAEA7}"/>
            </a:ext>
          </a:extLst>
        </xdr:cNvPr>
        <xdr:cNvCxnSpPr/>
      </xdr:nvCxnSpPr>
      <xdr:spPr>
        <a:xfrm>
          <a:off x="9154160" y="131940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113047</xdr:rowOff>
    </xdr:from>
    <xdr:ext cx="469744" cy="259045"/>
    <xdr:sp macro="" textlink="">
      <xdr:nvSpPr>
        <xdr:cNvPr id="248" name="【福祉施設】&#10;一人当たり面積平均値テキスト">
          <a:extLst>
            <a:ext uri="{FF2B5EF4-FFF2-40B4-BE49-F238E27FC236}">
              <a16:creationId xmlns:a16="http://schemas.microsoft.com/office/drawing/2014/main" id="{E13EB14C-12C1-432E-80B6-6EF329A81B4B}"/>
            </a:ext>
          </a:extLst>
        </xdr:cNvPr>
        <xdr:cNvSpPr txBox="1"/>
      </xdr:nvSpPr>
      <xdr:spPr>
        <a:xfrm>
          <a:off x="9258300" y="1385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90170</xdr:rowOff>
    </xdr:from>
    <xdr:to>
      <xdr:col>55</xdr:col>
      <xdr:colOff>50800</xdr:colOff>
      <xdr:row>84</xdr:row>
      <xdr:rowOff>20320</xdr:rowOff>
    </xdr:to>
    <xdr:sp macro="" textlink="">
      <xdr:nvSpPr>
        <xdr:cNvPr id="249" name="フローチャート: 判断 248">
          <a:extLst>
            <a:ext uri="{FF2B5EF4-FFF2-40B4-BE49-F238E27FC236}">
              <a16:creationId xmlns:a16="http://schemas.microsoft.com/office/drawing/2014/main" id="{E5A49824-471C-46F2-BC9F-4FACF0F1BCF7}"/>
            </a:ext>
          </a:extLst>
        </xdr:cNvPr>
        <xdr:cNvSpPr/>
      </xdr:nvSpPr>
      <xdr:spPr>
        <a:xfrm>
          <a:off x="919226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65024</xdr:rowOff>
    </xdr:from>
    <xdr:to>
      <xdr:col>50</xdr:col>
      <xdr:colOff>165100</xdr:colOff>
      <xdr:row>83</xdr:row>
      <xdr:rowOff>166624</xdr:rowOff>
    </xdr:to>
    <xdr:sp macro="" textlink="">
      <xdr:nvSpPr>
        <xdr:cNvPr id="250" name="フローチャート: 判断 249">
          <a:extLst>
            <a:ext uri="{FF2B5EF4-FFF2-40B4-BE49-F238E27FC236}">
              <a16:creationId xmlns:a16="http://schemas.microsoft.com/office/drawing/2014/main" id="{B049167E-5AD3-4D34-A364-9488DF5179B9}"/>
            </a:ext>
          </a:extLst>
        </xdr:cNvPr>
        <xdr:cNvSpPr/>
      </xdr:nvSpPr>
      <xdr:spPr>
        <a:xfrm>
          <a:off x="8445500" y="1397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94742</xdr:rowOff>
    </xdr:from>
    <xdr:to>
      <xdr:col>46</xdr:col>
      <xdr:colOff>38100</xdr:colOff>
      <xdr:row>84</xdr:row>
      <xdr:rowOff>24892</xdr:rowOff>
    </xdr:to>
    <xdr:sp macro="" textlink="">
      <xdr:nvSpPr>
        <xdr:cNvPr id="251" name="フローチャート: 判断 250">
          <a:extLst>
            <a:ext uri="{FF2B5EF4-FFF2-40B4-BE49-F238E27FC236}">
              <a16:creationId xmlns:a16="http://schemas.microsoft.com/office/drawing/2014/main" id="{14EA13FD-0DB0-488B-9A9A-B1E6F717DB84}"/>
            </a:ext>
          </a:extLst>
        </xdr:cNvPr>
        <xdr:cNvSpPr/>
      </xdr:nvSpPr>
      <xdr:spPr>
        <a:xfrm>
          <a:off x="7670800" y="14008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115315</xdr:rowOff>
    </xdr:from>
    <xdr:to>
      <xdr:col>41</xdr:col>
      <xdr:colOff>101600</xdr:colOff>
      <xdr:row>84</xdr:row>
      <xdr:rowOff>45465</xdr:rowOff>
    </xdr:to>
    <xdr:sp macro="" textlink="">
      <xdr:nvSpPr>
        <xdr:cNvPr id="252" name="フローチャート: 判断 251">
          <a:extLst>
            <a:ext uri="{FF2B5EF4-FFF2-40B4-BE49-F238E27FC236}">
              <a16:creationId xmlns:a16="http://schemas.microsoft.com/office/drawing/2014/main" id="{15AC9E47-AEE4-4A74-92DD-E19A58A25AE4}"/>
            </a:ext>
          </a:extLst>
        </xdr:cNvPr>
        <xdr:cNvSpPr/>
      </xdr:nvSpPr>
      <xdr:spPr>
        <a:xfrm>
          <a:off x="6873240" y="14029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138176</xdr:rowOff>
    </xdr:from>
    <xdr:to>
      <xdr:col>36</xdr:col>
      <xdr:colOff>165100</xdr:colOff>
      <xdr:row>84</xdr:row>
      <xdr:rowOff>68326</xdr:rowOff>
    </xdr:to>
    <xdr:sp macro="" textlink="">
      <xdr:nvSpPr>
        <xdr:cNvPr id="253" name="フローチャート: 判断 252">
          <a:extLst>
            <a:ext uri="{FF2B5EF4-FFF2-40B4-BE49-F238E27FC236}">
              <a16:creationId xmlns:a16="http://schemas.microsoft.com/office/drawing/2014/main" id="{7B132FA9-03FC-4D00-B410-6BF2D3893B6A}"/>
            </a:ext>
          </a:extLst>
        </xdr:cNvPr>
        <xdr:cNvSpPr/>
      </xdr:nvSpPr>
      <xdr:spPr>
        <a:xfrm>
          <a:off x="6098540" y="140522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4A6FAE24-EBFF-4A74-BA5E-7D5FB7FB70A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84DBB54B-8758-4516-AF4D-96DD4501173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F1BFB070-C67B-4BD4-9CB9-7C01950AA1D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BE266473-DFE0-403E-A010-0F12B0C3838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0D0E7A8-C8B0-4FE9-B5EB-57BD27CA19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26163</xdr:rowOff>
    </xdr:from>
    <xdr:to>
      <xdr:col>55</xdr:col>
      <xdr:colOff>50800</xdr:colOff>
      <xdr:row>84</xdr:row>
      <xdr:rowOff>127763</xdr:rowOff>
    </xdr:to>
    <xdr:sp macro="" textlink="">
      <xdr:nvSpPr>
        <xdr:cNvPr id="259" name="楕円 258">
          <a:extLst>
            <a:ext uri="{FF2B5EF4-FFF2-40B4-BE49-F238E27FC236}">
              <a16:creationId xmlns:a16="http://schemas.microsoft.com/office/drawing/2014/main" id="{74A83A0D-F985-4999-BD0D-A3D33B84B1F9}"/>
            </a:ext>
          </a:extLst>
        </xdr:cNvPr>
        <xdr:cNvSpPr/>
      </xdr:nvSpPr>
      <xdr:spPr>
        <a:xfrm>
          <a:off x="9192260" y="141079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4590</xdr:rowOff>
    </xdr:from>
    <xdr:ext cx="469744" cy="259045"/>
    <xdr:sp macro="" textlink="">
      <xdr:nvSpPr>
        <xdr:cNvPr id="260" name="【福祉施設】&#10;一人当たり面積該当値テキスト">
          <a:extLst>
            <a:ext uri="{FF2B5EF4-FFF2-40B4-BE49-F238E27FC236}">
              <a16:creationId xmlns:a16="http://schemas.microsoft.com/office/drawing/2014/main" id="{E60BE450-D619-4008-B4DB-0FB0DC054B04}"/>
            </a:ext>
          </a:extLst>
        </xdr:cNvPr>
        <xdr:cNvSpPr txBox="1"/>
      </xdr:nvSpPr>
      <xdr:spPr>
        <a:xfrm>
          <a:off x="9258300" y="1408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28448</xdr:rowOff>
    </xdr:from>
    <xdr:to>
      <xdr:col>50</xdr:col>
      <xdr:colOff>165100</xdr:colOff>
      <xdr:row>84</xdr:row>
      <xdr:rowOff>130048</xdr:rowOff>
    </xdr:to>
    <xdr:sp macro="" textlink="">
      <xdr:nvSpPr>
        <xdr:cNvPr id="261" name="楕円 260">
          <a:extLst>
            <a:ext uri="{FF2B5EF4-FFF2-40B4-BE49-F238E27FC236}">
              <a16:creationId xmlns:a16="http://schemas.microsoft.com/office/drawing/2014/main" id="{360B43EB-0307-4393-A62D-8BA7F9E05E4C}"/>
            </a:ext>
          </a:extLst>
        </xdr:cNvPr>
        <xdr:cNvSpPr/>
      </xdr:nvSpPr>
      <xdr:spPr>
        <a:xfrm>
          <a:off x="8445500" y="1411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76963</xdr:rowOff>
    </xdr:from>
    <xdr:to>
      <xdr:col>55</xdr:col>
      <xdr:colOff>0</xdr:colOff>
      <xdr:row>84</xdr:row>
      <xdr:rowOff>79248</xdr:rowOff>
    </xdr:to>
    <xdr:cxnSp macro="">
      <xdr:nvCxnSpPr>
        <xdr:cNvPr id="262" name="直線コネクタ 261">
          <a:extLst>
            <a:ext uri="{FF2B5EF4-FFF2-40B4-BE49-F238E27FC236}">
              <a16:creationId xmlns:a16="http://schemas.microsoft.com/office/drawing/2014/main" id="{9D960865-82D4-4E26-8F80-598FA64862C3}"/>
            </a:ext>
          </a:extLst>
        </xdr:cNvPr>
        <xdr:cNvCxnSpPr/>
      </xdr:nvCxnSpPr>
      <xdr:spPr>
        <a:xfrm flipV="1">
          <a:off x="8496300" y="14158723"/>
          <a:ext cx="7239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126746</xdr:rowOff>
    </xdr:from>
    <xdr:to>
      <xdr:col>46</xdr:col>
      <xdr:colOff>38100</xdr:colOff>
      <xdr:row>84</xdr:row>
      <xdr:rowOff>56896</xdr:rowOff>
    </xdr:to>
    <xdr:sp macro="" textlink="">
      <xdr:nvSpPr>
        <xdr:cNvPr id="263" name="楕円 262">
          <a:extLst>
            <a:ext uri="{FF2B5EF4-FFF2-40B4-BE49-F238E27FC236}">
              <a16:creationId xmlns:a16="http://schemas.microsoft.com/office/drawing/2014/main" id="{1F957902-341A-4769-85B8-D1561B492C5D}"/>
            </a:ext>
          </a:extLst>
        </xdr:cNvPr>
        <xdr:cNvSpPr/>
      </xdr:nvSpPr>
      <xdr:spPr>
        <a:xfrm>
          <a:off x="7670800" y="140408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6096</xdr:rowOff>
    </xdr:from>
    <xdr:to>
      <xdr:col>50</xdr:col>
      <xdr:colOff>114300</xdr:colOff>
      <xdr:row>84</xdr:row>
      <xdr:rowOff>79248</xdr:rowOff>
    </xdr:to>
    <xdr:cxnSp macro="">
      <xdr:nvCxnSpPr>
        <xdr:cNvPr id="264" name="直線コネクタ 263">
          <a:extLst>
            <a:ext uri="{FF2B5EF4-FFF2-40B4-BE49-F238E27FC236}">
              <a16:creationId xmlns:a16="http://schemas.microsoft.com/office/drawing/2014/main" id="{0DE6BB96-6630-4BAB-80C2-5D2BDE9E44C7}"/>
            </a:ext>
          </a:extLst>
        </xdr:cNvPr>
        <xdr:cNvCxnSpPr/>
      </xdr:nvCxnSpPr>
      <xdr:spPr>
        <a:xfrm>
          <a:off x="7713980" y="14087856"/>
          <a:ext cx="78232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129032</xdr:rowOff>
    </xdr:from>
    <xdr:to>
      <xdr:col>41</xdr:col>
      <xdr:colOff>101600</xdr:colOff>
      <xdr:row>84</xdr:row>
      <xdr:rowOff>59182</xdr:rowOff>
    </xdr:to>
    <xdr:sp macro="" textlink="">
      <xdr:nvSpPr>
        <xdr:cNvPr id="265" name="楕円 264">
          <a:extLst>
            <a:ext uri="{FF2B5EF4-FFF2-40B4-BE49-F238E27FC236}">
              <a16:creationId xmlns:a16="http://schemas.microsoft.com/office/drawing/2014/main" id="{5CBAD133-DF0A-418D-BD32-9142A50D4460}"/>
            </a:ext>
          </a:extLst>
        </xdr:cNvPr>
        <xdr:cNvSpPr/>
      </xdr:nvSpPr>
      <xdr:spPr>
        <a:xfrm>
          <a:off x="6873240" y="140431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6096</xdr:rowOff>
    </xdr:from>
    <xdr:to>
      <xdr:col>45</xdr:col>
      <xdr:colOff>177800</xdr:colOff>
      <xdr:row>84</xdr:row>
      <xdr:rowOff>8382</xdr:rowOff>
    </xdr:to>
    <xdr:cxnSp macro="">
      <xdr:nvCxnSpPr>
        <xdr:cNvPr id="266" name="直線コネクタ 265">
          <a:extLst>
            <a:ext uri="{FF2B5EF4-FFF2-40B4-BE49-F238E27FC236}">
              <a16:creationId xmlns:a16="http://schemas.microsoft.com/office/drawing/2014/main" id="{18D38315-7856-4D15-9819-B671FD2B1DB6}"/>
            </a:ext>
          </a:extLst>
        </xdr:cNvPr>
        <xdr:cNvCxnSpPr/>
      </xdr:nvCxnSpPr>
      <xdr:spPr>
        <a:xfrm flipV="1">
          <a:off x="6924040" y="14087856"/>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131318</xdr:rowOff>
    </xdr:from>
    <xdr:to>
      <xdr:col>36</xdr:col>
      <xdr:colOff>165100</xdr:colOff>
      <xdr:row>84</xdr:row>
      <xdr:rowOff>61468</xdr:rowOff>
    </xdr:to>
    <xdr:sp macro="" textlink="">
      <xdr:nvSpPr>
        <xdr:cNvPr id="267" name="楕円 266">
          <a:extLst>
            <a:ext uri="{FF2B5EF4-FFF2-40B4-BE49-F238E27FC236}">
              <a16:creationId xmlns:a16="http://schemas.microsoft.com/office/drawing/2014/main" id="{88F2E33C-1D8F-4216-87AE-C0FBD18057B7}"/>
            </a:ext>
          </a:extLst>
        </xdr:cNvPr>
        <xdr:cNvSpPr/>
      </xdr:nvSpPr>
      <xdr:spPr>
        <a:xfrm>
          <a:off x="6098540" y="140454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8382</xdr:rowOff>
    </xdr:from>
    <xdr:to>
      <xdr:col>41</xdr:col>
      <xdr:colOff>50800</xdr:colOff>
      <xdr:row>84</xdr:row>
      <xdr:rowOff>10668</xdr:rowOff>
    </xdr:to>
    <xdr:cxnSp macro="">
      <xdr:nvCxnSpPr>
        <xdr:cNvPr id="268" name="直線コネクタ 267">
          <a:extLst>
            <a:ext uri="{FF2B5EF4-FFF2-40B4-BE49-F238E27FC236}">
              <a16:creationId xmlns:a16="http://schemas.microsoft.com/office/drawing/2014/main" id="{7FAEB8F1-9076-454B-A078-9016FB1944DA}"/>
            </a:ext>
          </a:extLst>
        </xdr:cNvPr>
        <xdr:cNvCxnSpPr/>
      </xdr:nvCxnSpPr>
      <xdr:spPr>
        <a:xfrm flipV="1">
          <a:off x="6149340" y="14090142"/>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11701</xdr:rowOff>
    </xdr:from>
    <xdr:ext cx="469744" cy="259045"/>
    <xdr:sp macro="" textlink="">
      <xdr:nvSpPr>
        <xdr:cNvPr id="269" name="n_1aveValue【福祉施設】&#10;一人当たり面積">
          <a:extLst>
            <a:ext uri="{FF2B5EF4-FFF2-40B4-BE49-F238E27FC236}">
              <a16:creationId xmlns:a16="http://schemas.microsoft.com/office/drawing/2014/main" id="{AD0F6CFC-BFC9-4A44-9653-12E1CC50375E}"/>
            </a:ext>
          </a:extLst>
        </xdr:cNvPr>
        <xdr:cNvSpPr txBox="1"/>
      </xdr:nvSpPr>
      <xdr:spPr>
        <a:xfrm>
          <a:off x="8271587" y="13758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41419</xdr:rowOff>
    </xdr:from>
    <xdr:ext cx="469744" cy="259045"/>
    <xdr:sp macro="" textlink="">
      <xdr:nvSpPr>
        <xdr:cNvPr id="270" name="n_2aveValue【福祉施設】&#10;一人当たり面積">
          <a:extLst>
            <a:ext uri="{FF2B5EF4-FFF2-40B4-BE49-F238E27FC236}">
              <a16:creationId xmlns:a16="http://schemas.microsoft.com/office/drawing/2014/main" id="{4209E09A-BAC0-474C-85D8-4EE2C9CA9F3B}"/>
            </a:ext>
          </a:extLst>
        </xdr:cNvPr>
        <xdr:cNvSpPr txBox="1"/>
      </xdr:nvSpPr>
      <xdr:spPr>
        <a:xfrm>
          <a:off x="7509587" y="1378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61992</xdr:rowOff>
    </xdr:from>
    <xdr:ext cx="469744" cy="259045"/>
    <xdr:sp macro="" textlink="">
      <xdr:nvSpPr>
        <xdr:cNvPr id="271" name="n_3aveValue【福祉施設】&#10;一人当たり面積">
          <a:extLst>
            <a:ext uri="{FF2B5EF4-FFF2-40B4-BE49-F238E27FC236}">
              <a16:creationId xmlns:a16="http://schemas.microsoft.com/office/drawing/2014/main" id="{5CE843C7-BD37-41B5-850A-7D789E31E6AD}"/>
            </a:ext>
          </a:extLst>
        </xdr:cNvPr>
        <xdr:cNvSpPr txBox="1"/>
      </xdr:nvSpPr>
      <xdr:spPr>
        <a:xfrm>
          <a:off x="6712027" y="1380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59453</xdr:rowOff>
    </xdr:from>
    <xdr:ext cx="469744" cy="259045"/>
    <xdr:sp macro="" textlink="">
      <xdr:nvSpPr>
        <xdr:cNvPr id="272" name="n_4aveValue【福祉施設】&#10;一人当たり面積">
          <a:extLst>
            <a:ext uri="{FF2B5EF4-FFF2-40B4-BE49-F238E27FC236}">
              <a16:creationId xmlns:a16="http://schemas.microsoft.com/office/drawing/2014/main" id="{87014ABB-CF66-43C6-94CA-D2DE009708CA}"/>
            </a:ext>
          </a:extLst>
        </xdr:cNvPr>
        <xdr:cNvSpPr txBox="1"/>
      </xdr:nvSpPr>
      <xdr:spPr>
        <a:xfrm>
          <a:off x="5937327" y="14141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121175</xdr:rowOff>
    </xdr:from>
    <xdr:ext cx="469744" cy="259045"/>
    <xdr:sp macro="" textlink="">
      <xdr:nvSpPr>
        <xdr:cNvPr id="273" name="n_1mainValue【福祉施設】&#10;一人当たり面積">
          <a:extLst>
            <a:ext uri="{FF2B5EF4-FFF2-40B4-BE49-F238E27FC236}">
              <a16:creationId xmlns:a16="http://schemas.microsoft.com/office/drawing/2014/main" id="{8CE5C714-1F73-4362-9964-97D74D7DA73C}"/>
            </a:ext>
          </a:extLst>
        </xdr:cNvPr>
        <xdr:cNvSpPr txBox="1"/>
      </xdr:nvSpPr>
      <xdr:spPr>
        <a:xfrm>
          <a:off x="8271587" y="1420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48023</xdr:rowOff>
    </xdr:from>
    <xdr:ext cx="469744" cy="259045"/>
    <xdr:sp macro="" textlink="">
      <xdr:nvSpPr>
        <xdr:cNvPr id="274" name="n_2mainValue【福祉施設】&#10;一人当たり面積">
          <a:extLst>
            <a:ext uri="{FF2B5EF4-FFF2-40B4-BE49-F238E27FC236}">
              <a16:creationId xmlns:a16="http://schemas.microsoft.com/office/drawing/2014/main" id="{6E5D7993-7951-4F99-82DC-844E4447E915}"/>
            </a:ext>
          </a:extLst>
        </xdr:cNvPr>
        <xdr:cNvSpPr txBox="1"/>
      </xdr:nvSpPr>
      <xdr:spPr>
        <a:xfrm>
          <a:off x="7509587" y="1412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50309</xdr:rowOff>
    </xdr:from>
    <xdr:ext cx="469744" cy="259045"/>
    <xdr:sp macro="" textlink="">
      <xdr:nvSpPr>
        <xdr:cNvPr id="275" name="n_3mainValue【福祉施設】&#10;一人当たり面積">
          <a:extLst>
            <a:ext uri="{FF2B5EF4-FFF2-40B4-BE49-F238E27FC236}">
              <a16:creationId xmlns:a16="http://schemas.microsoft.com/office/drawing/2014/main" id="{A9146D3D-33AB-4697-A874-6C7DE53D6041}"/>
            </a:ext>
          </a:extLst>
        </xdr:cNvPr>
        <xdr:cNvSpPr txBox="1"/>
      </xdr:nvSpPr>
      <xdr:spPr>
        <a:xfrm>
          <a:off x="6712027" y="141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77995</xdr:rowOff>
    </xdr:from>
    <xdr:ext cx="469744" cy="259045"/>
    <xdr:sp macro="" textlink="">
      <xdr:nvSpPr>
        <xdr:cNvPr id="276" name="n_4mainValue【福祉施設】&#10;一人当たり面積">
          <a:extLst>
            <a:ext uri="{FF2B5EF4-FFF2-40B4-BE49-F238E27FC236}">
              <a16:creationId xmlns:a16="http://schemas.microsoft.com/office/drawing/2014/main" id="{690D15EF-E34F-4947-ADF8-3D6FF548D786}"/>
            </a:ext>
          </a:extLst>
        </xdr:cNvPr>
        <xdr:cNvSpPr txBox="1"/>
      </xdr:nvSpPr>
      <xdr:spPr>
        <a:xfrm>
          <a:off x="5937327" y="13824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7F1D6CB6-F2A3-4028-ADC9-C0DEBF2B450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2E110022-4BEC-41F9-B9EE-8EE1B4D85BFD}"/>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0B348F9A-D59D-438C-8252-242E4E5AD17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12122345-1660-40E7-9786-4628E2FDB16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FD80158C-C423-4441-8719-2CBE13A798E6}"/>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5BB3A9EC-7113-480C-A7C4-61B2D80FAF43}"/>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6E37A4A1-9110-40BD-982A-9C3B27C82FD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C023F352-8C29-4A4E-9CB8-ABEE86BD54EA}"/>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C11B00F7-490E-488C-B42E-713924864F4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62E83203-0807-4E5E-8FFF-18990771641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C474CE51-B52E-42DE-867A-15A0982285DA}"/>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50E1EFFA-BE5D-486B-B13A-9F694CE9464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69A3D8E8-1707-44E0-B040-C528CE1FDAD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2FDBA7FB-9767-41BC-8A35-7948A21B97B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E1ECFFD7-CE40-48A7-A0A4-0F495B139A4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056BF23F-1DEF-4124-B5AC-021CE28A85F5}"/>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72504842-75FE-49A1-83DC-0CBA912D08B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28AF7A6D-5805-441F-8795-76A0913BECF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9069793C-30ED-4F59-9640-A3B34045D1F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76A4341D-729E-40F3-A748-D56DB668646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BC0E0CE9-7FEA-4B17-8243-02E908024AF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C90D33A2-5459-43C6-B126-477ADAAE690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2CCA63F6-85C1-4597-B9CA-6EBC66146AE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73AB3ECD-EF9C-49C1-B0E9-CCF9D51B0295}"/>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30F112F0-57EC-4AA9-96DC-27F8A797BC9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5099B671-0B23-4BD3-B115-02301676DBDD}"/>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4333806F-9133-4D6A-AECE-D0A204A9937C}"/>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4" name="直線コネクタ 303">
          <a:extLst>
            <a:ext uri="{FF2B5EF4-FFF2-40B4-BE49-F238E27FC236}">
              <a16:creationId xmlns:a16="http://schemas.microsoft.com/office/drawing/2014/main" id="{DD663EF5-E8BF-42C3-AC41-46F293F847DA}"/>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5" name="テキスト ボックス 304">
          <a:extLst>
            <a:ext uri="{FF2B5EF4-FFF2-40B4-BE49-F238E27FC236}">
              <a16:creationId xmlns:a16="http://schemas.microsoft.com/office/drawing/2014/main" id="{52FF7702-BB3D-4A2B-903D-455C50B36ECC}"/>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6" name="直線コネクタ 305">
          <a:extLst>
            <a:ext uri="{FF2B5EF4-FFF2-40B4-BE49-F238E27FC236}">
              <a16:creationId xmlns:a16="http://schemas.microsoft.com/office/drawing/2014/main" id="{B0816BFD-BAD6-4EE1-8AC5-C505073A4CCA}"/>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7" name="テキスト ボックス 306">
          <a:extLst>
            <a:ext uri="{FF2B5EF4-FFF2-40B4-BE49-F238E27FC236}">
              <a16:creationId xmlns:a16="http://schemas.microsoft.com/office/drawing/2014/main" id="{8F65FED6-F4F6-42F9-960F-179B260A490C}"/>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8" name="直線コネクタ 307">
          <a:extLst>
            <a:ext uri="{FF2B5EF4-FFF2-40B4-BE49-F238E27FC236}">
              <a16:creationId xmlns:a16="http://schemas.microsoft.com/office/drawing/2014/main" id="{8BC1431E-B916-4C88-877E-CDC3AE2F7E8C}"/>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9" name="テキスト ボックス 308">
          <a:extLst>
            <a:ext uri="{FF2B5EF4-FFF2-40B4-BE49-F238E27FC236}">
              <a16:creationId xmlns:a16="http://schemas.microsoft.com/office/drawing/2014/main" id="{A4C898C7-660A-46C6-A6FF-D2B458582651}"/>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0" name="直線コネクタ 309">
          <a:extLst>
            <a:ext uri="{FF2B5EF4-FFF2-40B4-BE49-F238E27FC236}">
              <a16:creationId xmlns:a16="http://schemas.microsoft.com/office/drawing/2014/main" id="{ED20711B-3C43-48AC-9D10-0BAD488E2182}"/>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1" name="テキスト ボックス 310">
          <a:extLst>
            <a:ext uri="{FF2B5EF4-FFF2-40B4-BE49-F238E27FC236}">
              <a16:creationId xmlns:a16="http://schemas.microsoft.com/office/drawing/2014/main" id="{7C6E9EEE-F2BB-4785-B837-189D85E7B65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2" name="直線コネクタ 311">
          <a:extLst>
            <a:ext uri="{FF2B5EF4-FFF2-40B4-BE49-F238E27FC236}">
              <a16:creationId xmlns:a16="http://schemas.microsoft.com/office/drawing/2014/main" id="{CF4A7504-1CF5-4095-9757-23F6CC2A7B64}"/>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3" name="テキスト ボックス 312">
          <a:extLst>
            <a:ext uri="{FF2B5EF4-FFF2-40B4-BE49-F238E27FC236}">
              <a16:creationId xmlns:a16="http://schemas.microsoft.com/office/drawing/2014/main" id="{234ACFA9-866A-4DEE-93D7-6C9CFA8DD4F7}"/>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4" name="直線コネクタ 313">
          <a:extLst>
            <a:ext uri="{FF2B5EF4-FFF2-40B4-BE49-F238E27FC236}">
              <a16:creationId xmlns:a16="http://schemas.microsoft.com/office/drawing/2014/main" id="{ACA2C439-C5C5-433E-8F5A-3C67392F683A}"/>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5" name="テキスト ボックス 314">
          <a:extLst>
            <a:ext uri="{FF2B5EF4-FFF2-40B4-BE49-F238E27FC236}">
              <a16:creationId xmlns:a16="http://schemas.microsoft.com/office/drawing/2014/main" id="{F4F8980E-ABD0-4312-8721-D9E66769C624}"/>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ACE0EA45-145F-4361-B357-2E46D30FEB2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a:extLst>
            <a:ext uri="{FF2B5EF4-FFF2-40B4-BE49-F238E27FC236}">
              <a16:creationId xmlns:a16="http://schemas.microsoft.com/office/drawing/2014/main" id="{F3C3671E-7419-4AA3-8D5C-D3DA9515A3DA}"/>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30480</xdr:rowOff>
    </xdr:from>
    <xdr:to>
      <xdr:col>85</xdr:col>
      <xdr:colOff>126364</xdr:colOff>
      <xdr:row>42</xdr:row>
      <xdr:rowOff>32113</xdr:rowOff>
    </xdr:to>
    <xdr:cxnSp macro="">
      <xdr:nvCxnSpPr>
        <xdr:cNvPr id="318" name="直線コネクタ 317">
          <a:extLst>
            <a:ext uri="{FF2B5EF4-FFF2-40B4-BE49-F238E27FC236}">
              <a16:creationId xmlns:a16="http://schemas.microsoft.com/office/drawing/2014/main" id="{DC58B814-3120-41E1-8CD5-99AA97AEAB70}"/>
            </a:ext>
          </a:extLst>
        </xdr:cNvPr>
        <xdr:cNvCxnSpPr/>
      </xdr:nvCxnSpPr>
      <xdr:spPr>
        <a:xfrm flipV="1">
          <a:off x="14375764" y="5730240"/>
          <a:ext cx="0" cy="1342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35940</xdr:rowOff>
    </xdr:from>
    <xdr:ext cx="405111" cy="259045"/>
    <xdr:sp macro="" textlink="">
      <xdr:nvSpPr>
        <xdr:cNvPr id="319" name="【一般廃棄物処理施設】&#10;有形固定資産減価償却率最小値テキスト">
          <a:extLst>
            <a:ext uri="{FF2B5EF4-FFF2-40B4-BE49-F238E27FC236}">
              <a16:creationId xmlns:a16="http://schemas.microsoft.com/office/drawing/2014/main" id="{87485B26-F6E5-4FF4-9EDC-F23B027D75F7}"/>
            </a:ext>
          </a:extLst>
        </xdr:cNvPr>
        <xdr:cNvSpPr txBox="1"/>
      </xdr:nvSpPr>
      <xdr:spPr>
        <a:xfrm>
          <a:off x="14414500" y="707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32113</xdr:rowOff>
    </xdr:from>
    <xdr:to>
      <xdr:col>86</xdr:col>
      <xdr:colOff>25400</xdr:colOff>
      <xdr:row>42</xdr:row>
      <xdr:rowOff>32113</xdr:rowOff>
    </xdr:to>
    <xdr:cxnSp macro="">
      <xdr:nvCxnSpPr>
        <xdr:cNvPr id="320" name="直線コネクタ 319">
          <a:extLst>
            <a:ext uri="{FF2B5EF4-FFF2-40B4-BE49-F238E27FC236}">
              <a16:creationId xmlns:a16="http://schemas.microsoft.com/office/drawing/2014/main" id="{C2368CDB-2290-44A6-BD6A-17042E73E749}"/>
            </a:ext>
          </a:extLst>
        </xdr:cNvPr>
        <xdr:cNvCxnSpPr/>
      </xdr:nvCxnSpPr>
      <xdr:spPr>
        <a:xfrm>
          <a:off x="14287500" y="7072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148607</xdr:rowOff>
    </xdr:from>
    <xdr:ext cx="405111" cy="259045"/>
    <xdr:sp macro="" textlink="">
      <xdr:nvSpPr>
        <xdr:cNvPr id="321" name="【一般廃棄物処理施設】&#10;有形固定資産減価償却率最大値テキスト">
          <a:extLst>
            <a:ext uri="{FF2B5EF4-FFF2-40B4-BE49-F238E27FC236}">
              <a16:creationId xmlns:a16="http://schemas.microsoft.com/office/drawing/2014/main" id="{BF7CD11B-08E5-4883-931A-0173ED952505}"/>
            </a:ext>
          </a:extLst>
        </xdr:cNvPr>
        <xdr:cNvSpPr txBox="1"/>
      </xdr:nvSpPr>
      <xdr:spPr>
        <a:xfrm>
          <a:off x="144145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30480</xdr:rowOff>
    </xdr:from>
    <xdr:to>
      <xdr:col>86</xdr:col>
      <xdr:colOff>25400</xdr:colOff>
      <xdr:row>34</xdr:row>
      <xdr:rowOff>30480</xdr:rowOff>
    </xdr:to>
    <xdr:cxnSp macro="">
      <xdr:nvCxnSpPr>
        <xdr:cNvPr id="322" name="直線コネクタ 321">
          <a:extLst>
            <a:ext uri="{FF2B5EF4-FFF2-40B4-BE49-F238E27FC236}">
              <a16:creationId xmlns:a16="http://schemas.microsoft.com/office/drawing/2014/main" id="{9F2EF7A7-B9BF-4C31-8236-525956B266D7}"/>
            </a:ext>
          </a:extLst>
        </xdr:cNvPr>
        <xdr:cNvCxnSpPr/>
      </xdr:nvCxnSpPr>
      <xdr:spPr>
        <a:xfrm>
          <a:off x="14287500" y="5730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154050</xdr:rowOff>
    </xdr:from>
    <xdr:ext cx="405111" cy="259045"/>
    <xdr:sp macro="" textlink="">
      <xdr:nvSpPr>
        <xdr:cNvPr id="323" name="【一般廃棄物処理施設】&#10;有形固定資産減価償却率平均値テキスト">
          <a:extLst>
            <a:ext uri="{FF2B5EF4-FFF2-40B4-BE49-F238E27FC236}">
              <a16:creationId xmlns:a16="http://schemas.microsoft.com/office/drawing/2014/main" id="{EC9A1CB5-B6C4-454D-BEF7-38F2208D65A1}"/>
            </a:ext>
          </a:extLst>
        </xdr:cNvPr>
        <xdr:cNvSpPr txBox="1"/>
      </xdr:nvSpPr>
      <xdr:spPr>
        <a:xfrm>
          <a:off x="14414500" y="6524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4173</xdr:rowOff>
    </xdr:from>
    <xdr:to>
      <xdr:col>85</xdr:col>
      <xdr:colOff>177800</xdr:colOff>
      <xdr:row>39</xdr:row>
      <xdr:rowOff>105773</xdr:rowOff>
    </xdr:to>
    <xdr:sp macro="" textlink="">
      <xdr:nvSpPr>
        <xdr:cNvPr id="324" name="フローチャート: 判断 323">
          <a:extLst>
            <a:ext uri="{FF2B5EF4-FFF2-40B4-BE49-F238E27FC236}">
              <a16:creationId xmlns:a16="http://schemas.microsoft.com/office/drawing/2014/main" id="{7C220C50-2954-4A34-8746-ED174E55E573}"/>
            </a:ext>
          </a:extLst>
        </xdr:cNvPr>
        <xdr:cNvSpPr/>
      </xdr:nvSpPr>
      <xdr:spPr>
        <a:xfrm>
          <a:off x="14325600" y="654213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149497</xdr:rowOff>
    </xdr:from>
    <xdr:to>
      <xdr:col>81</xdr:col>
      <xdr:colOff>101600</xdr:colOff>
      <xdr:row>39</xdr:row>
      <xdr:rowOff>79647</xdr:rowOff>
    </xdr:to>
    <xdr:sp macro="" textlink="">
      <xdr:nvSpPr>
        <xdr:cNvPr id="325" name="フローチャート: 判断 324">
          <a:extLst>
            <a:ext uri="{FF2B5EF4-FFF2-40B4-BE49-F238E27FC236}">
              <a16:creationId xmlns:a16="http://schemas.microsoft.com/office/drawing/2014/main" id="{F84C1473-1B38-4959-9E74-FB025EC50455}"/>
            </a:ext>
          </a:extLst>
        </xdr:cNvPr>
        <xdr:cNvSpPr/>
      </xdr:nvSpPr>
      <xdr:spPr>
        <a:xfrm>
          <a:off x="13578840" y="65198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138067</xdr:rowOff>
    </xdr:from>
    <xdr:to>
      <xdr:col>76</xdr:col>
      <xdr:colOff>165100</xdr:colOff>
      <xdr:row>39</xdr:row>
      <xdr:rowOff>68217</xdr:rowOff>
    </xdr:to>
    <xdr:sp macro="" textlink="">
      <xdr:nvSpPr>
        <xdr:cNvPr id="326" name="フローチャート: 判断 325">
          <a:extLst>
            <a:ext uri="{FF2B5EF4-FFF2-40B4-BE49-F238E27FC236}">
              <a16:creationId xmlns:a16="http://schemas.microsoft.com/office/drawing/2014/main" id="{6AC01B64-F7E5-4360-ADC1-85DD465F7575}"/>
            </a:ext>
          </a:extLst>
        </xdr:cNvPr>
        <xdr:cNvSpPr/>
      </xdr:nvSpPr>
      <xdr:spPr>
        <a:xfrm>
          <a:off x="1280414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7438</xdr:rowOff>
    </xdr:from>
    <xdr:to>
      <xdr:col>72</xdr:col>
      <xdr:colOff>38100</xdr:colOff>
      <xdr:row>39</xdr:row>
      <xdr:rowOff>109038</xdr:rowOff>
    </xdr:to>
    <xdr:sp macro="" textlink="">
      <xdr:nvSpPr>
        <xdr:cNvPr id="327" name="フローチャート: 判断 326">
          <a:extLst>
            <a:ext uri="{FF2B5EF4-FFF2-40B4-BE49-F238E27FC236}">
              <a16:creationId xmlns:a16="http://schemas.microsoft.com/office/drawing/2014/main" id="{4F7B2D80-EC9D-4698-BA1A-0D6691145BC0}"/>
            </a:ext>
          </a:extLst>
        </xdr:cNvPr>
        <xdr:cNvSpPr/>
      </xdr:nvSpPr>
      <xdr:spPr>
        <a:xfrm>
          <a:off x="12029440" y="65453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131535</xdr:rowOff>
    </xdr:from>
    <xdr:to>
      <xdr:col>67</xdr:col>
      <xdr:colOff>101600</xdr:colOff>
      <xdr:row>39</xdr:row>
      <xdr:rowOff>61685</xdr:rowOff>
    </xdr:to>
    <xdr:sp macro="" textlink="">
      <xdr:nvSpPr>
        <xdr:cNvPr id="328" name="フローチャート: 判断 327">
          <a:extLst>
            <a:ext uri="{FF2B5EF4-FFF2-40B4-BE49-F238E27FC236}">
              <a16:creationId xmlns:a16="http://schemas.microsoft.com/office/drawing/2014/main" id="{47D112A4-754E-49DE-8D4B-A0566A588E63}"/>
            </a:ext>
          </a:extLst>
        </xdr:cNvPr>
        <xdr:cNvSpPr/>
      </xdr:nvSpPr>
      <xdr:spPr>
        <a:xfrm>
          <a:off x="11231880" y="6501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7F02078A-389A-4D9F-97AF-5274C009FE8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B8AC2530-9E91-463B-859B-AA568F2BFEA3}"/>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C2E82E7A-9465-46A1-A696-C5C6BA1B632B}"/>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5B4FF109-E0F1-41BB-AA97-6890D99B49E4}"/>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C768BE72-B2A4-48FD-8D84-36F99202D47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46627</xdr:rowOff>
    </xdr:from>
    <xdr:to>
      <xdr:col>85</xdr:col>
      <xdr:colOff>177800</xdr:colOff>
      <xdr:row>36</xdr:row>
      <xdr:rowOff>148227</xdr:rowOff>
    </xdr:to>
    <xdr:sp macro="" textlink="">
      <xdr:nvSpPr>
        <xdr:cNvPr id="334" name="楕円 333">
          <a:extLst>
            <a:ext uri="{FF2B5EF4-FFF2-40B4-BE49-F238E27FC236}">
              <a16:creationId xmlns:a16="http://schemas.microsoft.com/office/drawing/2014/main" id="{DB614243-981E-4664-BDBB-9EFEB9FF2762}"/>
            </a:ext>
          </a:extLst>
        </xdr:cNvPr>
        <xdr:cNvSpPr/>
      </xdr:nvSpPr>
      <xdr:spPr>
        <a:xfrm>
          <a:off x="14325600" y="608166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69504</xdr:rowOff>
    </xdr:from>
    <xdr:ext cx="405111" cy="259045"/>
    <xdr:sp macro="" textlink="">
      <xdr:nvSpPr>
        <xdr:cNvPr id="335" name="【一般廃棄物処理施設】&#10;有形固定資産減価償却率該当値テキスト">
          <a:extLst>
            <a:ext uri="{FF2B5EF4-FFF2-40B4-BE49-F238E27FC236}">
              <a16:creationId xmlns:a16="http://schemas.microsoft.com/office/drawing/2014/main" id="{CEE6578A-CBF2-4230-9BA3-A19437F73FBC}"/>
            </a:ext>
          </a:extLst>
        </xdr:cNvPr>
        <xdr:cNvSpPr txBox="1"/>
      </xdr:nvSpPr>
      <xdr:spPr>
        <a:xfrm>
          <a:off x="14414500" y="593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136434</xdr:rowOff>
    </xdr:from>
    <xdr:to>
      <xdr:col>81</xdr:col>
      <xdr:colOff>101600</xdr:colOff>
      <xdr:row>36</xdr:row>
      <xdr:rowOff>66584</xdr:rowOff>
    </xdr:to>
    <xdr:sp macro="" textlink="">
      <xdr:nvSpPr>
        <xdr:cNvPr id="336" name="楕円 335">
          <a:extLst>
            <a:ext uri="{FF2B5EF4-FFF2-40B4-BE49-F238E27FC236}">
              <a16:creationId xmlns:a16="http://schemas.microsoft.com/office/drawing/2014/main" id="{84C287BE-31C3-4CE7-83B6-C61261813A34}"/>
            </a:ext>
          </a:extLst>
        </xdr:cNvPr>
        <xdr:cNvSpPr/>
      </xdr:nvSpPr>
      <xdr:spPr>
        <a:xfrm>
          <a:off x="13578840" y="60038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15784</xdr:rowOff>
    </xdr:from>
    <xdr:to>
      <xdr:col>85</xdr:col>
      <xdr:colOff>127000</xdr:colOff>
      <xdr:row>36</xdr:row>
      <xdr:rowOff>97427</xdr:rowOff>
    </xdr:to>
    <xdr:cxnSp macro="">
      <xdr:nvCxnSpPr>
        <xdr:cNvPr id="337" name="直線コネクタ 336">
          <a:extLst>
            <a:ext uri="{FF2B5EF4-FFF2-40B4-BE49-F238E27FC236}">
              <a16:creationId xmlns:a16="http://schemas.microsoft.com/office/drawing/2014/main" id="{C05CA376-0FDA-46D6-AA65-D831302F5A53}"/>
            </a:ext>
          </a:extLst>
        </xdr:cNvPr>
        <xdr:cNvCxnSpPr/>
      </xdr:nvCxnSpPr>
      <xdr:spPr>
        <a:xfrm>
          <a:off x="13629640" y="6050824"/>
          <a:ext cx="74676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53158</xdr:rowOff>
    </xdr:from>
    <xdr:to>
      <xdr:col>76</xdr:col>
      <xdr:colOff>165100</xdr:colOff>
      <xdr:row>35</xdr:row>
      <xdr:rowOff>154758</xdr:rowOff>
    </xdr:to>
    <xdr:sp macro="" textlink="">
      <xdr:nvSpPr>
        <xdr:cNvPr id="338" name="楕円 337">
          <a:extLst>
            <a:ext uri="{FF2B5EF4-FFF2-40B4-BE49-F238E27FC236}">
              <a16:creationId xmlns:a16="http://schemas.microsoft.com/office/drawing/2014/main" id="{16E829A2-6E3E-4354-B5B3-3DD5C0FEF2E9}"/>
            </a:ext>
          </a:extLst>
        </xdr:cNvPr>
        <xdr:cNvSpPr/>
      </xdr:nvSpPr>
      <xdr:spPr>
        <a:xfrm>
          <a:off x="12804140" y="592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103958</xdr:rowOff>
    </xdr:from>
    <xdr:to>
      <xdr:col>81</xdr:col>
      <xdr:colOff>50800</xdr:colOff>
      <xdr:row>36</xdr:row>
      <xdr:rowOff>15784</xdr:rowOff>
    </xdr:to>
    <xdr:cxnSp macro="">
      <xdr:nvCxnSpPr>
        <xdr:cNvPr id="339" name="直線コネクタ 338">
          <a:extLst>
            <a:ext uri="{FF2B5EF4-FFF2-40B4-BE49-F238E27FC236}">
              <a16:creationId xmlns:a16="http://schemas.microsoft.com/office/drawing/2014/main" id="{BA28C368-529C-497B-915D-C3873E773ECD}"/>
            </a:ext>
          </a:extLst>
        </xdr:cNvPr>
        <xdr:cNvCxnSpPr/>
      </xdr:nvCxnSpPr>
      <xdr:spPr>
        <a:xfrm>
          <a:off x="12854940" y="5971358"/>
          <a:ext cx="774700" cy="7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142966</xdr:rowOff>
    </xdr:from>
    <xdr:to>
      <xdr:col>72</xdr:col>
      <xdr:colOff>38100</xdr:colOff>
      <xdr:row>35</xdr:row>
      <xdr:rowOff>73116</xdr:rowOff>
    </xdr:to>
    <xdr:sp macro="" textlink="">
      <xdr:nvSpPr>
        <xdr:cNvPr id="340" name="楕円 339">
          <a:extLst>
            <a:ext uri="{FF2B5EF4-FFF2-40B4-BE49-F238E27FC236}">
              <a16:creationId xmlns:a16="http://schemas.microsoft.com/office/drawing/2014/main" id="{D25C88DC-A57A-45B9-9BED-E3D5D0AC5B07}"/>
            </a:ext>
          </a:extLst>
        </xdr:cNvPr>
        <xdr:cNvSpPr/>
      </xdr:nvSpPr>
      <xdr:spPr>
        <a:xfrm>
          <a:off x="12029440" y="58427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22316</xdr:rowOff>
    </xdr:from>
    <xdr:to>
      <xdr:col>76</xdr:col>
      <xdr:colOff>114300</xdr:colOff>
      <xdr:row>35</xdr:row>
      <xdr:rowOff>103958</xdr:rowOff>
    </xdr:to>
    <xdr:cxnSp macro="">
      <xdr:nvCxnSpPr>
        <xdr:cNvPr id="341" name="直線コネクタ 340">
          <a:extLst>
            <a:ext uri="{FF2B5EF4-FFF2-40B4-BE49-F238E27FC236}">
              <a16:creationId xmlns:a16="http://schemas.microsoft.com/office/drawing/2014/main" id="{E1835C41-1394-475B-A55E-929D01AB3B47}"/>
            </a:ext>
          </a:extLst>
        </xdr:cNvPr>
        <xdr:cNvCxnSpPr/>
      </xdr:nvCxnSpPr>
      <xdr:spPr>
        <a:xfrm>
          <a:off x="12072620" y="5889716"/>
          <a:ext cx="78232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61323</xdr:rowOff>
    </xdr:from>
    <xdr:to>
      <xdr:col>67</xdr:col>
      <xdr:colOff>101600</xdr:colOff>
      <xdr:row>34</xdr:row>
      <xdr:rowOff>162923</xdr:rowOff>
    </xdr:to>
    <xdr:sp macro="" textlink="">
      <xdr:nvSpPr>
        <xdr:cNvPr id="342" name="楕円 341">
          <a:extLst>
            <a:ext uri="{FF2B5EF4-FFF2-40B4-BE49-F238E27FC236}">
              <a16:creationId xmlns:a16="http://schemas.microsoft.com/office/drawing/2014/main" id="{8EF6553E-72A7-40C9-A4D4-0055CC9644EE}"/>
            </a:ext>
          </a:extLst>
        </xdr:cNvPr>
        <xdr:cNvSpPr/>
      </xdr:nvSpPr>
      <xdr:spPr>
        <a:xfrm>
          <a:off x="11231880" y="576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112123</xdr:rowOff>
    </xdr:from>
    <xdr:to>
      <xdr:col>71</xdr:col>
      <xdr:colOff>177800</xdr:colOff>
      <xdr:row>35</xdr:row>
      <xdr:rowOff>22316</xdr:rowOff>
    </xdr:to>
    <xdr:cxnSp macro="">
      <xdr:nvCxnSpPr>
        <xdr:cNvPr id="343" name="直線コネクタ 342">
          <a:extLst>
            <a:ext uri="{FF2B5EF4-FFF2-40B4-BE49-F238E27FC236}">
              <a16:creationId xmlns:a16="http://schemas.microsoft.com/office/drawing/2014/main" id="{7FDAF4BC-CA47-4A8D-8915-5A79A6FE3801}"/>
            </a:ext>
          </a:extLst>
        </xdr:cNvPr>
        <xdr:cNvCxnSpPr/>
      </xdr:nvCxnSpPr>
      <xdr:spPr>
        <a:xfrm>
          <a:off x="11282680" y="5811883"/>
          <a:ext cx="78994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70774</xdr:rowOff>
    </xdr:from>
    <xdr:ext cx="405111" cy="259045"/>
    <xdr:sp macro="" textlink="">
      <xdr:nvSpPr>
        <xdr:cNvPr id="344" name="n_1aveValue【一般廃棄物処理施設】&#10;有形固定資産減価償却率">
          <a:extLst>
            <a:ext uri="{FF2B5EF4-FFF2-40B4-BE49-F238E27FC236}">
              <a16:creationId xmlns:a16="http://schemas.microsoft.com/office/drawing/2014/main" id="{AE3B6ECC-27BB-4637-A274-003736DCB4D8}"/>
            </a:ext>
          </a:extLst>
        </xdr:cNvPr>
        <xdr:cNvSpPr txBox="1"/>
      </xdr:nvSpPr>
      <xdr:spPr>
        <a:xfrm>
          <a:off x="13437244"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59344</xdr:rowOff>
    </xdr:from>
    <xdr:ext cx="405111" cy="259045"/>
    <xdr:sp macro="" textlink="">
      <xdr:nvSpPr>
        <xdr:cNvPr id="345" name="n_2aveValue【一般廃棄物処理施設】&#10;有形固定資産減価償却率">
          <a:extLst>
            <a:ext uri="{FF2B5EF4-FFF2-40B4-BE49-F238E27FC236}">
              <a16:creationId xmlns:a16="http://schemas.microsoft.com/office/drawing/2014/main" id="{F9E8E82D-EE57-4F58-BC82-5EC58B659840}"/>
            </a:ext>
          </a:extLst>
        </xdr:cNvPr>
        <xdr:cNvSpPr txBox="1"/>
      </xdr:nvSpPr>
      <xdr:spPr>
        <a:xfrm>
          <a:off x="126752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100165</xdr:rowOff>
    </xdr:from>
    <xdr:ext cx="405111" cy="259045"/>
    <xdr:sp macro="" textlink="">
      <xdr:nvSpPr>
        <xdr:cNvPr id="346" name="n_3aveValue【一般廃棄物処理施設】&#10;有形固定資産減価償却率">
          <a:extLst>
            <a:ext uri="{FF2B5EF4-FFF2-40B4-BE49-F238E27FC236}">
              <a16:creationId xmlns:a16="http://schemas.microsoft.com/office/drawing/2014/main" id="{BBC75A6E-6630-43DD-BDFB-5B83C2F34F5C}"/>
            </a:ext>
          </a:extLst>
        </xdr:cNvPr>
        <xdr:cNvSpPr txBox="1"/>
      </xdr:nvSpPr>
      <xdr:spPr>
        <a:xfrm>
          <a:off x="11900544" y="6638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52812</xdr:rowOff>
    </xdr:from>
    <xdr:ext cx="405111" cy="259045"/>
    <xdr:sp macro="" textlink="">
      <xdr:nvSpPr>
        <xdr:cNvPr id="347" name="n_4aveValue【一般廃棄物処理施設】&#10;有形固定資産減価償却率">
          <a:extLst>
            <a:ext uri="{FF2B5EF4-FFF2-40B4-BE49-F238E27FC236}">
              <a16:creationId xmlns:a16="http://schemas.microsoft.com/office/drawing/2014/main" id="{6E527725-E839-4C28-B31D-00277DC582BF}"/>
            </a:ext>
          </a:extLst>
        </xdr:cNvPr>
        <xdr:cNvSpPr txBox="1"/>
      </xdr:nvSpPr>
      <xdr:spPr>
        <a:xfrm>
          <a:off x="11102984" y="659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83111</xdr:rowOff>
    </xdr:from>
    <xdr:ext cx="405111" cy="259045"/>
    <xdr:sp macro="" textlink="">
      <xdr:nvSpPr>
        <xdr:cNvPr id="348" name="n_1mainValue【一般廃棄物処理施設】&#10;有形固定資産減価償却率">
          <a:extLst>
            <a:ext uri="{FF2B5EF4-FFF2-40B4-BE49-F238E27FC236}">
              <a16:creationId xmlns:a16="http://schemas.microsoft.com/office/drawing/2014/main" id="{82A114FC-6B55-4F96-9BA1-8E1056F9137D}"/>
            </a:ext>
          </a:extLst>
        </xdr:cNvPr>
        <xdr:cNvSpPr txBox="1"/>
      </xdr:nvSpPr>
      <xdr:spPr>
        <a:xfrm>
          <a:off x="13437244" y="57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171285</xdr:rowOff>
    </xdr:from>
    <xdr:ext cx="405111" cy="259045"/>
    <xdr:sp macro="" textlink="">
      <xdr:nvSpPr>
        <xdr:cNvPr id="349" name="n_2mainValue【一般廃棄物処理施設】&#10;有形固定資産減価償却率">
          <a:extLst>
            <a:ext uri="{FF2B5EF4-FFF2-40B4-BE49-F238E27FC236}">
              <a16:creationId xmlns:a16="http://schemas.microsoft.com/office/drawing/2014/main" id="{BFEAE427-B468-4F7C-80E4-FC82C19701DB}"/>
            </a:ext>
          </a:extLst>
        </xdr:cNvPr>
        <xdr:cNvSpPr txBox="1"/>
      </xdr:nvSpPr>
      <xdr:spPr>
        <a:xfrm>
          <a:off x="12675244" y="570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89643</xdr:rowOff>
    </xdr:from>
    <xdr:ext cx="405111" cy="259045"/>
    <xdr:sp macro="" textlink="">
      <xdr:nvSpPr>
        <xdr:cNvPr id="350" name="n_3mainValue【一般廃棄物処理施設】&#10;有形固定資産減価償却率">
          <a:extLst>
            <a:ext uri="{FF2B5EF4-FFF2-40B4-BE49-F238E27FC236}">
              <a16:creationId xmlns:a16="http://schemas.microsoft.com/office/drawing/2014/main" id="{8F75ACA9-603F-4270-8752-EF67B36659E8}"/>
            </a:ext>
          </a:extLst>
        </xdr:cNvPr>
        <xdr:cNvSpPr txBox="1"/>
      </xdr:nvSpPr>
      <xdr:spPr>
        <a:xfrm>
          <a:off x="11900544" y="56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8000</xdr:rowOff>
    </xdr:from>
    <xdr:ext cx="405111" cy="259045"/>
    <xdr:sp macro="" textlink="">
      <xdr:nvSpPr>
        <xdr:cNvPr id="351" name="n_4mainValue【一般廃棄物処理施設】&#10;有形固定資産減価償却率">
          <a:extLst>
            <a:ext uri="{FF2B5EF4-FFF2-40B4-BE49-F238E27FC236}">
              <a16:creationId xmlns:a16="http://schemas.microsoft.com/office/drawing/2014/main" id="{59C5D3B6-E20F-4B45-A9D8-13E2A8381697}"/>
            </a:ext>
          </a:extLst>
        </xdr:cNvPr>
        <xdr:cNvSpPr txBox="1"/>
      </xdr:nvSpPr>
      <xdr:spPr>
        <a:xfrm>
          <a:off x="11102984" y="5540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49467879-6ABD-47FA-9BB1-C94A45843E6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7BC280A2-44C6-4999-8DE9-3C9501181B9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926AEE0F-1C40-41DC-96D4-CA003F48C76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E0B2278D-11D7-48A4-BBCD-7DB50175C546}"/>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0DC56653-1C5A-4821-A60E-4A8E75CF357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730BE72D-4928-416F-91A4-622C52EF946F}"/>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7307DA03-75B5-4831-8EB5-D20EBE6F75F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066187D3-ED51-4023-8208-F0CD953F9FE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61B281EC-820E-4572-B0B9-51D08275670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CCCC4819-E9B2-4FF0-8EAB-B15ED74F63D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2" name="直線コネクタ 361">
          <a:extLst>
            <a:ext uri="{FF2B5EF4-FFF2-40B4-BE49-F238E27FC236}">
              <a16:creationId xmlns:a16="http://schemas.microsoft.com/office/drawing/2014/main" id="{F39A0E4C-597C-4978-ACFA-325766FC7AC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3" name="テキスト ボックス 362">
          <a:extLst>
            <a:ext uri="{FF2B5EF4-FFF2-40B4-BE49-F238E27FC236}">
              <a16:creationId xmlns:a16="http://schemas.microsoft.com/office/drawing/2014/main" id="{FB8A3DB7-5E72-4162-BC1C-BF384F78238B}"/>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4" name="直線コネクタ 363">
          <a:extLst>
            <a:ext uri="{FF2B5EF4-FFF2-40B4-BE49-F238E27FC236}">
              <a16:creationId xmlns:a16="http://schemas.microsoft.com/office/drawing/2014/main" id="{53884236-5347-4307-BF50-2366F125561B}"/>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5" name="テキスト ボックス 364">
          <a:extLst>
            <a:ext uri="{FF2B5EF4-FFF2-40B4-BE49-F238E27FC236}">
              <a16:creationId xmlns:a16="http://schemas.microsoft.com/office/drawing/2014/main" id="{E460D346-7909-42B9-BC3B-AE1773C6C188}"/>
            </a:ext>
          </a:extLst>
        </xdr:cNvPr>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6" name="直線コネクタ 365">
          <a:extLst>
            <a:ext uri="{FF2B5EF4-FFF2-40B4-BE49-F238E27FC236}">
              <a16:creationId xmlns:a16="http://schemas.microsoft.com/office/drawing/2014/main" id="{54FF0744-D3F5-4EB7-9F82-72E661221D9E}"/>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7" name="テキスト ボックス 366">
          <a:extLst>
            <a:ext uri="{FF2B5EF4-FFF2-40B4-BE49-F238E27FC236}">
              <a16:creationId xmlns:a16="http://schemas.microsoft.com/office/drawing/2014/main" id="{A0373DE4-8A09-468D-869B-990E50BF63E4}"/>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8" name="直線コネクタ 367">
          <a:extLst>
            <a:ext uri="{FF2B5EF4-FFF2-40B4-BE49-F238E27FC236}">
              <a16:creationId xmlns:a16="http://schemas.microsoft.com/office/drawing/2014/main" id="{84043C81-70D3-468D-B3B6-F3C0A5476B73}"/>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69" name="テキスト ボックス 368">
          <a:extLst>
            <a:ext uri="{FF2B5EF4-FFF2-40B4-BE49-F238E27FC236}">
              <a16:creationId xmlns:a16="http://schemas.microsoft.com/office/drawing/2014/main" id="{A92AC8CD-A187-4300-9492-AD4B51557EB8}"/>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0" name="直線コネクタ 369">
          <a:extLst>
            <a:ext uri="{FF2B5EF4-FFF2-40B4-BE49-F238E27FC236}">
              <a16:creationId xmlns:a16="http://schemas.microsoft.com/office/drawing/2014/main" id="{3F634A89-7BEB-4594-82B6-3C83B215E288}"/>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1" name="テキスト ボックス 370">
          <a:extLst>
            <a:ext uri="{FF2B5EF4-FFF2-40B4-BE49-F238E27FC236}">
              <a16:creationId xmlns:a16="http://schemas.microsoft.com/office/drawing/2014/main" id="{33B73713-4686-4AAD-B679-ADD343EF7F7B}"/>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2" name="直線コネクタ 371">
          <a:extLst>
            <a:ext uri="{FF2B5EF4-FFF2-40B4-BE49-F238E27FC236}">
              <a16:creationId xmlns:a16="http://schemas.microsoft.com/office/drawing/2014/main" id="{3C2E740F-165A-4A46-9919-9319763B732B}"/>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3" name="テキスト ボックス 372">
          <a:extLst>
            <a:ext uri="{FF2B5EF4-FFF2-40B4-BE49-F238E27FC236}">
              <a16:creationId xmlns:a16="http://schemas.microsoft.com/office/drawing/2014/main" id="{7E267D65-0C0D-456E-8072-5CA41D00627D}"/>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7E9B92DD-BDA5-40AC-AD3B-AD94F91662A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5" name="テキスト ボックス 374">
          <a:extLst>
            <a:ext uri="{FF2B5EF4-FFF2-40B4-BE49-F238E27FC236}">
              <a16:creationId xmlns:a16="http://schemas.microsoft.com/office/drawing/2014/main" id="{CE345FD9-13A1-4D84-9F32-4B2C3965810A}"/>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一般廃棄物処理施設】&#10;一人当たり有形固定資産（償却資産）額グラフ枠">
          <a:extLst>
            <a:ext uri="{FF2B5EF4-FFF2-40B4-BE49-F238E27FC236}">
              <a16:creationId xmlns:a16="http://schemas.microsoft.com/office/drawing/2014/main" id="{C9D65BF2-631D-44FD-A3AA-A2B06BAA24ED}"/>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111734</xdr:rowOff>
    </xdr:from>
    <xdr:to>
      <xdr:col>116</xdr:col>
      <xdr:colOff>62864</xdr:colOff>
      <xdr:row>42</xdr:row>
      <xdr:rowOff>84096</xdr:rowOff>
    </xdr:to>
    <xdr:cxnSp macro="">
      <xdr:nvCxnSpPr>
        <xdr:cNvPr id="377" name="直線コネクタ 376">
          <a:extLst>
            <a:ext uri="{FF2B5EF4-FFF2-40B4-BE49-F238E27FC236}">
              <a16:creationId xmlns:a16="http://schemas.microsoft.com/office/drawing/2014/main" id="{170698CB-E70D-44BB-B917-1939AE2B717E}"/>
            </a:ext>
          </a:extLst>
        </xdr:cNvPr>
        <xdr:cNvCxnSpPr/>
      </xdr:nvCxnSpPr>
      <xdr:spPr>
        <a:xfrm flipV="1">
          <a:off x="19509104" y="5643854"/>
          <a:ext cx="0" cy="148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87923</xdr:rowOff>
    </xdr:from>
    <xdr:ext cx="469744" cy="259045"/>
    <xdr:sp macro="" textlink="">
      <xdr:nvSpPr>
        <xdr:cNvPr id="378" name="【一般廃棄物処理施設】&#10;一人当たり有形固定資産（償却資産）額最小値テキスト">
          <a:extLst>
            <a:ext uri="{FF2B5EF4-FFF2-40B4-BE49-F238E27FC236}">
              <a16:creationId xmlns:a16="http://schemas.microsoft.com/office/drawing/2014/main" id="{324FB600-294F-41A4-A56E-578F6982B789}"/>
            </a:ext>
          </a:extLst>
        </xdr:cNvPr>
        <xdr:cNvSpPr txBox="1"/>
      </xdr:nvSpPr>
      <xdr:spPr>
        <a:xfrm>
          <a:off x="19547840" y="7128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84096</xdr:rowOff>
    </xdr:from>
    <xdr:to>
      <xdr:col>116</xdr:col>
      <xdr:colOff>152400</xdr:colOff>
      <xdr:row>42</xdr:row>
      <xdr:rowOff>84096</xdr:rowOff>
    </xdr:to>
    <xdr:cxnSp macro="">
      <xdr:nvCxnSpPr>
        <xdr:cNvPr id="379" name="直線コネクタ 378">
          <a:extLst>
            <a:ext uri="{FF2B5EF4-FFF2-40B4-BE49-F238E27FC236}">
              <a16:creationId xmlns:a16="http://schemas.microsoft.com/office/drawing/2014/main" id="{F9641EDE-A7C8-4DD6-997B-B2E44589B0B4}"/>
            </a:ext>
          </a:extLst>
        </xdr:cNvPr>
        <xdr:cNvCxnSpPr/>
      </xdr:nvCxnSpPr>
      <xdr:spPr>
        <a:xfrm>
          <a:off x="19443700" y="71249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58411</xdr:rowOff>
    </xdr:from>
    <xdr:ext cx="599010" cy="259045"/>
    <xdr:sp macro="" textlink="">
      <xdr:nvSpPr>
        <xdr:cNvPr id="380" name="【一般廃棄物処理施設】&#10;一人当たり有形固定資産（償却資産）額最大値テキスト">
          <a:extLst>
            <a:ext uri="{FF2B5EF4-FFF2-40B4-BE49-F238E27FC236}">
              <a16:creationId xmlns:a16="http://schemas.microsoft.com/office/drawing/2014/main" id="{C2AC0E8D-1DAC-4839-A179-EC4FE496576B}"/>
            </a:ext>
          </a:extLst>
        </xdr:cNvPr>
        <xdr:cNvSpPr txBox="1"/>
      </xdr:nvSpPr>
      <xdr:spPr>
        <a:xfrm>
          <a:off x="19547840" y="5422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111734</xdr:rowOff>
    </xdr:from>
    <xdr:to>
      <xdr:col>116</xdr:col>
      <xdr:colOff>152400</xdr:colOff>
      <xdr:row>33</xdr:row>
      <xdr:rowOff>111734</xdr:rowOff>
    </xdr:to>
    <xdr:cxnSp macro="">
      <xdr:nvCxnSpPr>
        <xdr:cNvPr id="381" name="直線コネクタ 380">
          <a:extLst>
            <a:ext uri="{FF2B5EF4-FFF2-40B4-BE49-F238E27FC236}">
              <a16:creationId xmlns:a16="http://schemas.microsoft.com/office/drawing/2014/main" id="{BD6096B8-5D1B-4B27-BB96-77460A2734A2}"/>
            </a:ext>
          </a:extLst>
        </xdr:cNvPr>
        <xdr:cNvCxnSpPr/>
      </xdr:nvCxnSpPr>
      <xdr:spPr>
        <a:xfrm>
          <a:off x="19443700" y="56438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21286</xdr:rowOff>
    </xdr:from>
    <xdr:ext cx="599010" cy="259045"/>
    <xdr:sp macro="" textlink="">
      <xdr:nvSpPr>
        <xdr:cNvPr id="382" name="【一般廃棄物処理施設】&#10;一人当たり有形固定資産（償却資産）額平均値テキスト">
          <a:extLst>
            <a:ext uri="{FF2B5EF4-FFF2-40B4-BE49-F238E27FC236}">
              <a16:creationId xmlns:a16="http://schemas.microsoft.com/office/drawing/2014/main" id="{D2411774-2ACF-413C-9A84-ABC7CD7353ED}"/>
            </a:ext>
          </a:extLst>
        </xdr:cNvPr>
        <xdr:cNvSpPr txBox="1"/>
      </xdr:nvSpPr>
      <xdr:spPr>
        <a:xfrm>
          <a:off x="19547840" y="65592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169859</xdr:rowOff>
    </xdr:from>
    <xdr:to>
      <xdr:col>116</xdr:col>
      <xdr:colOff>114300</xdr:colOff>
      <xdr:row>40</xdr:row>
      <xdr:rowOff>100009</xdr:rowOff>
    </xdr:to>
    <xdr:sp macro="" textlink="">
      <xdr:nvSpPr>
        <xdr:cNvPr id="383" name="フローチャート: 判断 382">
          <a:extLst>
            <a:ext uri="{FF2B5EF4-FFF2-40B4-BE49-F238E27FC236}">
              <a16:creationId xmlns:a16="http://schemas.microsoft.com/office/drawing/2014/main" id="{5BA2D384-1434-4BDE-9C62-67FFF12A2A75}"/>
            </a:ext>
          </a:extLst>
        </xdr:cNvPr>
        <xdr:cNvSpPr/>
      </xdr:nvSpPr>
      <xdr:spPr>
        <a:xfrm>
          <a:off x="19458940" y="67078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3461</xdr:rowOff>
    </xdr:from>
    <xdr:to>
      <xdr:col>112</xdr:col>
      <xdr:colOff>38100</xdr:colOff>
      <xdr:row>40</xdr:row>
      <xdr:rowOff>105061</xdr:rowOff>
    </xdr:to>
    <xdr:sp macro="" textlink="">
      <xdr:nvSpPr>
        <xdr:cNvPr id="384" name="フローチャート: 判断 383">
          <a:extLst>
            <a:ext uri="{FF2B5EF4-FFF2-40B4-BE49-F238E27FC236}">
              <a16:creationId xmlns:a16="http://schemas.microsoft.com/office/drawing/2014/main" id="{10B8F7BB-3850-403B-99E4-7D46E3DA97D9}"/>
            </a:ext>
          </a:extLst>
        </xdr:cNvPr>
        <xdr:cNvSpPr/>
      </xdr:nvSpPr>
      <xdr:spPr>
        <a:xfrm>
          <a:off x="18735040" y="67090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157283</xdr:rowOff>
    </xdr:from>
    <xdr:to>
      <xdr:col>107</xdr:col>
      <xdr:colOff>101600</xdr:colOff>
      <xdr:row>40</xdr:row>
      <xdr:rowOff>87433</xdr:rowOff>
    </xdr:to>
    <xdr:sp macro="" textlink="">
      <xdr:nvSpPr>
        <xdr:cNvPr id="385" name="フローチャート: 判断 384">
          <a:extLst>
            <a:ext uri="{FF2B5EF4-FFF2-40B4-BE49-F238E27FC236}">
              <a16:creationId xmlns:a16="http://schemas.microsoft.com/office/drawing/2014/main" id="{9EA3BFC2-A97C-4806-B689-89459672EB22}"/>
            </a:ext>
          </a:extLst>
        </xdr:cNvPr>
        <xdr:cNvSpPr/>
      </xdr:nvSpPr>
      <xdr:spPr>
        <a:xfrm>
          <a:off x="17937480" y="66952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11508</xdr:rowOff>
    </xdr:from>
    <xdr:to>
      <xdr:col>102</xdr:col>
      <xdr:colOff>165100</xdr:colOff>
      <xdr:row>40</xdr:row>
      <xdr:rowOff>113108</xdr:rowOff>
    </xdr:to>
    <xdr:sp macro="" textlink="">
      <xdr:nvSpPr>
        <xdr:cNvPr id="386" name="フローチャート: 判断 385">
          <a:extLst>
            <a:ext uri="{FF2B5EF4-FFF2-40B4-BE49-F238E27FC236}">
              <a16:creationId xmlns:a16="http://schemas.microsoft.com/office/drawing/2014/main" id="{6B3081BE-2726-4675-AA6F-F4AAE512BFC8}"/>
            </a:ext>
          </a:extLst>
        </xdr:cNvPr>
        <xdr:cNvSpPr/>
      </xdr:nvSpPr>
      <xdr:spPr>
        <a:xfrm>
          <a:off x="17162780" y="671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17706</xdr:rowOff>
    </xdr:from>
    <xdr:to>
      <xdr:col>98</xdr:col>
      <xdr:colOff>38100</xdr:colOff>
      <xdr:row>40</xdr:row>
      <xdr:rowOff>119306</xdr:rowOff>
    </xdr:to>
    <xdr:sp macro="" textlink="">
      <xdr:nvSpPr>
        <xdr:cNvPr id="387" name="フローチャート: 判断 386">
          <a:extLst>
            <a:ext uri="{FF2B5EF4-FFF2-40B4-BE49-F238E27FC236}">
              <a16:creationId xmlns:a16="http://schemas.microsoft.com/office/drawing/2014/main" id="{5736C978-2A95-4A8B-9073-49C338F77E4C}"/>
            </a:ext>
          </a:extLst>
        </xdr:cNvPr>
        <xdr:cNvSpPr/>
      </xdr:nvSpPr>
      <xdr:spPr>
        <a:xfrm>
          <a:off x="16388080" y="67233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EB70AA4F-B4F9-4F50-B17C-3546B27686DF}"/>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E0E8AA4E-AB2B-4A7A-BF2B-9288F2C9088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FA864966-8864-4E85-A8A3-10962154CD8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5852450E-F2E4-4D5E-98BC-DC6099A039BC}"/>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26A98660-9AF7-41AB-B1C6-B6538320B063}"/>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106236</xdr:rowOff>
    </xdr:from>
    <xdr:to>
      <xdr:col>116</xdr:col>
      <xdr:colOff>114300</xdr:colOff>
      <xdr:row>41</xdr:row>
      <xdr:rowOff>36386</xdr:rowOff>
    </xdr:to>
    <xdr:sp macro="" textlink="">
      <xdr:nvSpPr>
        <xdr:cNvPr id="393" name="楕円 392">
          <a:extLst>
            <a:ext uri="{FF2B5EF4-FFF2-40B4-BE49-F238E27FC236}">
              <a16:creationId xmlns:a16="http://schemas.microsoft.com/office/drawing/2014/main" id="{149A819B-FF24-45D9-9523-C117EFBF340C}"/>
            </a:ext>
          </a:extLst>
        </xdr:cNvPr>
        <xdr:cNvSpPr/>
      </xdr:nvSpPr>
      <xdr:spPr>
        <a:xfrm>
          <a:off x="19458940" y="68118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84663</xdr:rowOff>
    </xdr:from>
    <xdr:ext cx="534377" cy="259045"/>
    <xdr:sp macro="" textlink="">
      <xdr:nvSpPr>
        <xdr:cNvPr id="394" name="【一般廃棄物処理施設】&#10;一人当たり有形固定資産（償却資産）額該当値テキスト">
          <a:extLst>
            <a:ext uri="{FF2B5EF4-FFF2-40B4-BE49-F238E27FC236}">
              <a16:creationId xmlns:a16="http://schemas.microsoft.com/office/drawing/2014/main" id="{BDE5D7EB-9C9F-4756-B199-7311ABCF2306}"/>
            </a:ext>
          </a:extLst>
        </xdr:cNvPr>
        <xdr:cNvSpPr txBox="1"/>
      </xdr:nvSpPr>
      <xdr:spPr>
        <a:xfrm>
          <a:off x="19547840" y="679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104518</xdr:rowOff>
    </xdr:from>
    <xdr:to>
      <xdr:col>112</xdr:col>
      <xdr:colOff>38100</xdr:colOff>
      <xdr:row>41</xdr:row>
      <xdr:rowOff>34668</xdr:rowOff>
    </xdr:to>
    <xdr:sp macro="" textlink="">
      <xdr:nvSpPr>
        <xdr:cNvPr id="395" name="楕円 394">
          <a:extLst>
            <a:ext uri="{FF2B5EF4-FFF2-40B4-BE49-F238E27FC236}">
              <a16:creationId xmlns:a16="http://schemas.microsoft.com/office/drawing/2014/main" id="{501E47A7-61AA-49F5-9E87-723F99225151}"/>
            </a:ext>
          </a:extLst>
        </xdr:cNvPr>
        <xdr:cNvSpPr/>
      </xdr:nvSpPr>
      <xdr:spPr>
        <a:xfrm>
          <a:off x="18735040" y="68101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155318</xdr:rowOff>
    </xdr:from>
    <xdr:to>
      <xdr:col>116</xdr:col>
      <xdr:colOff>63500</xdr:colOff>
      <xdr:row>40</xdr:row>
      <xdr:rowOff>157036</xdr:rowOff>
    </xdr:to>
    <xdr:cxnSp macro="">
      <xdr:nvCxnSpPr>
        <xdr:cNvPr id="396" name="直線コネクタ 395">
          <a:extLst>
            <a:ext uri="{FF2B5EF4-FFF2-40B4-BE49-F238E27FC236}">
              <a16:creationId xmlns:a16="http://schemas.microsoft.com/office/drawing/2014/main" id="{DBD9D853-3C75-407B-86BA-9FA75D2614E6}"/>
            </a:ext>
          </a:extLst>
        </xdr:cNvPr>
        <xdr:cNvCxnSpPr/>
      </xdr:nvCxnSpPr>
      <xdr:spPr>
        <a:xfrm>
          <a:off x="18778220" y="6860918"/>
          <a:ext cx="731520" cy="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93911</xdr:rowOff>
    </xdr:from>
    <xdr:to>
      <xdr:col>107</xdr:col>
      <xdr:colOff>101600</xdr:colOff>
      <xdr:row>41</xdr:row>
      <xdr:rowOff>24061</xdr:rowOff>
    </xdr:to>
    <xdr:sp macro="" textlink="">
      <xdr:nvSpPr>
        <xdr:cNvPr id="397" name="楕円 396">
          <a:extLst>
            <a:ext uri="{FF2B5EF4-FFF2-40B4-BE49-F238E27FC236}">
              <a16:creationId xmlns:a16="http://schemas.microsoft.com/office/drawing/2014/main" id="{85C6130B-39C8-450C-87E7-5920583778E7}"/>
            </a:ext>
          </a:extLst>
        </xdr:cNvPr>
        <xdr:cNvSpPr/>
      </xdr:nvSpPr>
      <xdr:spPr>
        <a:xfrm>
          <a:off x="17937480" y="67995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144711</xdr:rowOff>
    </xdr:from>
    <xdr:to>
      <xdr:col>111</xdr:col>
      <xdr:colOff>177800</xdr:colOff>
      <xdr:row>40</xdr:row>
      <xdr:rowOff>155318</xdr:rowOff>
    </xdr:to>
    <xdr:cxnSp macro="">
      <xdr:nvCxnSpPr>
        <xdr:cNvPr id="398" name="直線コネクタ 397">
          <a:extLst>
            <a:ext uri="{FF2B5EF4-FFF2-40B4-BE49-F238E27FC236}">
              <a16:creationId xmlns:a16="http://schemas.microsoft.com/office/drawing/2014/main" id="{D19D27DF-DCC9-4A39-87DB-B068694D2AF4}"/>
            </a:ext>
          </a:extLst>
        </xdr:cNvPr>
        <xdr:cNvCxnSpPr/>
      </xdr:nvCxnSpPr>
      <xdr:spPr>
        <a:xfrm>
          <a:off x="17988280" y="6850311"/>
          <a:ext cx="789940" cy="1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89350</xdr:rowOff>
    </xdr:from>
    <xdr:to>
      <xdr:col>102</xdr:col>
      <xdr:colOff>165100</xdr:colOff>
      <xdr:row>41</xdr:row>
      <xdr:rowOff>19500</xdr:rowOff>
    </xdr:to>
    <xdr:sp macro="" textlink="">
      <xdr:nvSpPr>
        <xdr:cNvPr id="399" name="楕円 398">
          <a:extLst>
            <a:ext uri="{FF2B5EF4-FFF2-40B4-BE49-F238E27FC236}">
              <a16:creationId xmlns:a16="http://schemas.microsoft.com/office/drawing/2014/main" id="{67955C43-16F4-4974-B7CA-CEEB376C3B63}"/>
            </a:ext>
          </a:extLst>
        </xdr:cNvPr>
        <xdr:cNvSpPr/>
      </xdr:nvSpPr>
      <xdr:spPr>
        <a:xfrm>
          <a:off x="17162780" y="6794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140150</xdr:rowOff>
    </xdr:from>
    <xdr:to>
      <xdr:col>107</xdr:col>
      <xdr:colOff>50800</xdr:colOff>
      <xdr:row>40</xdr:row>
      <xdr:rowOff>144711</xdr:rowOff>
    </xdr:to>
    <xdr:cxnSp macro="">
      <xdr:nvCxnSpPr>
        <xdr:cNvPr id="400" name="直線コネクタ 399">
          <a:extLst>
            <a:ext uri="{FF2B5EF4-FFF2-40B4-BE49-F238E27FC236}">
              <a16:creationId xmlns:a16="http://schemas.microsoft.com/office/drawing/2014/main" id="{DFB80914-A650-482A-8AB5-F9D7A0F1E104}"/>
            </a:ext>
          </a:extLst>
        </xdr:cNvPr>
        <xdr:cNvCxnSpPr/>
      </xdr:nvCxnSpPr>
      <xdr:spPr>
        <a:xfrm>
          <a:off x="17213580" y="6845750"/>
          <a:ext cx="774700" cy="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87073</xdr:rowOff>
    </xdr:from>
    <xdr:to>
      <xdr:col>98</xdr:col>
      <xdr:colOff>38100</xdr:colOff>
      <xdr:row>41</xdr:row>
      <xdr:rowOff>17223</xdr:rowOff>
    </xdr:to>
    <xdr:sp macro="" textlink="">
      <xdr:nvSpPr>
        <xdr:cNvPr id="401" name="楕円 400">
          <a:extLst>
            <a:ext uri="{FF2B5EF4-FFF2-40B4-BE49-F238E27FC236}">
              <a16:creationId xmlns:a16="http://schemas.microsoft.com/office/drawing/2014/main" id="{05329E87-1039-49A3-8DEA-B16AFA1B0D34}"/>
            </a:ext>
          </a:extLst>
        </xdr:cNvPr>
        <xdr:cNvSpPr/>
      </xdr:nvSpPr>
      <xdr:spPr>
        <a:xfrm>
          <a:off x="16388080" y="67926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137873</xdr:rowOff>
    </xdr:from>
    <xdr:to>
      <xdr:col>102</xdr:col>
      <xdr:colOff>114300</xdr:colOff>
      <xdr:row>40</xdr:row>
      <xdr:rowOff>140150</xdr:rowOff>
    </xdr:to>
    <xdr:cxnSp macro="">
      <xdr:nvCxnSpPr>
        <xdr:cNvPr id="402" name="直線コネクタ 401">
          <a:extLst>
            <a:ext uri="{FF2B5EF4-FFF2-40B4-BE49-F238E27FC236}">
              <a16:creationId xmlns:a16="http://schemas.microsoft.com/office/drawing/2014/main" id="{2FF2C22A-6077-4E81-9864-5BC3D75D8BA7}"/>
            </a:ext>
          </a:extLst>
        </xdr:cNvPr>
        <xdr:cNvCxnSpPr/>
      </xdr:nvCxnSpPr>
      <xdr:spPr>
        <a:xfrm>
          <a:off x="16431260" y="6843473"/>
          <a:ext cx="782320" cy="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121588</xdr:rowOff>
    </xdr:from>
    <xdr:ext cx="599010" cy="259045"/>
    <xdr:sp macro="" textlink="">
      <xdr:nvSpPr>
        <xdr:cNvPr id="403" name="n_1aveValue【一般廃棄物処理施設】&#10;一人当たり有形固定資産（償却資産）額">
          <a:extLst>
            <a:ext uri="{FF2B5EF4-FFF2-40B4-BE49-F238E27FC236}">
              <a16:creationId xmlns:a16="http://schemas.microsoft.com/office/drawing/2014/main" id="{CB9875FB-E960-41C9-B5D0-622874CC9F5E}"/>
            </a:ext>
          </a:extLst>
        </xdr:cNvPr>
        <xdr:cNvSpPr txBox="1"/>
      </xdr:nvSpPr>
      <xdr:spPr>
        <a:xfrm>
          <a:off x="18496495" y="6491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103960</xdr:rowOff>
    </xdr:from>
    <xdr:ext cx="599010" cy="259045"/>
    <xdr:sp macro="" textlink="">
      <xdr:nvSpPr>
        <xdr:cNvPr id="404" name="n_2aveValue【一般廃棄物処理施設】&#10;一人当たり有形固定資産（償却資産）額">
          <a:extLst>
            <a:ext uri="{FF2B5EF4-FFF2-40B4-BE49-F238E27FC236}">
              <a16:creationId xmlns:a16="http://schemas.microsoft.com/office/drawing/2014/main" id="{3E192386-4033-4C8D-9D20-DD76852AA200}"/>
            </a:ext>
          </a:extLst>
        </xdr:cNvPr>
        <xdr:cNvSpPr txBox="1"/>
      </xdr:nvSpPr>
      <xdr:spPr>
        <a:xfrm>
          <a:off x="17734495" y="647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129635</xdr:rowOff>
    </xdr:from>
    <xdr:ext cx="599010" cy="259045"/>
    <xdr:sp macro="" textlink="">
      <xdr:nvSpPr>
        <xdr:cNvPr id="405" name="n_3aveValue【一般廃棄物処理施設】&#10;一人当たり有形固定資産（償却資産）額">
          <a:extLst>
            <a:ext uri="{FF2B5EF4-FFF2-40B4-BE49-F238E27FC236}">
              <a16:creationId xmlns:a16="http://schemas.microsoft.com/office/drawing/2014/main" id="{7F7DC882-A4B9-4670-9D1A-2DEBFC327C50}"/>
            </a:ext>
          </a:extLst>
        </xdr:cNvPr>
        <xdr:cNvSpPr txBox="1"/>
      </xdr:nvSpPr>
      <xdr:spPr>
        <a:xfrm>
          <a:off x="16936935" y="6499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135833</xdr:rowOff>
    </xdr:from>
    <xdr:ext cx="599010" cy="259045"/>
    <xdr:sp macro="" textlink="">
      <xdr:nvSpPr>
        <xdr:cNvPr id="406" name="n_4aveValue【一般廃棄物処理施設】&#10;一人当たり有形固定資産（償却資産）額">
          <a:extLst>
            <a:ext uri="{FF2B5EF4-FFF2-40B4-BE49-F238E27FC236}">
              <a16:creationId xmlns:a16="http://schemas.microsoft.com/office/drawing/2014/main" id="{F839903E-BA5A-4016-B39F-11DBB38E967C}"/>
            </a:ext>
          </a:extLst>
        </xdr:cNvPr>
        <xdr:cNvSpPr txBox="1"/>
      </xdr:nvSpPr>
      <xdr:spPr>
        <a:xfrm>
          <a:off x="16162235" y="650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25795</xdr:rowOff>
    </xdr:from>
    <xdr:ext cx="534377" cy="259045"/>
    <xdr:sp macro="" textlink="">
      <xdr:nvSpPr>
        <xdr:cNvPr id="407" name="n_1mainValue【一般廃棄物処理施設】&#10;一人当たり有形固定資産（償却資産）額">
          <a:extLst>
            <a:ext uri="{FF2B5EF4-FFF2-40B4-BE49-F238E27FC236}">
              <a16:creationId xmlns:a16="http://schemas.microsoft.com/office/drawing/2014/main" id="{B15BC03B-47B1-476F-86FD-B62D5C9437AA}"/>
            </a:ext>
          </a:extLst>
        </xdr:cNvPr>
        <xdr:cNvSpPr txBox="1"/>
      </xdr:nvSpPr>
      <xdr:spPr>
        <a:xfrm>
          <a:off x="18528811" y="689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15188</xdr:rowOff>
    </xdr:from>
    <xdr:ext cx="534377" cy="259045"/>
    <xdr:sp macro="" textlink="">
      <xdr:nvSpPr>
        <xdr:cNvPr id="408" name="n_2mainValue【一般廃棄物処理施設】&#10;一人当たり有形固定資産（償却資産）額">
          <a:extLst>
            <a:ext uri="{FF2B5EF4-FFF2-40B4-BE49-F238E27FC236}">
              <a16:creationId xmlns:a16="http://schemas.microsoft.com/office/drawing/2014/main" id="{71B74480-C578-4777-9AFC-2B4525AD39C7}"/>
            </a:ext>
          </a:extLst>
        </xdr:cNvPr>
        <xdr:cNvSpPr txBox="1"/>
      </xdr:nvSpPr>
      <xdr:spPr>
        <a:xfrm>
          <a:off x="17766811" y="688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10627</xdr:rowOff>
    </xdr:from>
    <xdr:ext cx="534377" cy="259045"/>
    <xdr:sp macro="" textlink="">
      <xdr:nvSpPr>
        <xdr:cNvPr id="409" name="n_3mainValue【一般廃棄物処理施設】&#10;一人当たり有形固定資産（償却資産）額">
          <a:extLst>
            <a:ext uri="{FF2B5EF4-FFF2-40B4-BE49-F238E27FC236}">
              <a16:creationId xmlns:a16="http://schemas.microsoft.com/office/drawing/2014/main" id="{EDCEB2CD-9253-4A2E-B0FC-79BE64183D5E}"/>
            </a:ext>
          </a:extLst>
        </xdr:cNvPr>
        <xdr:cNvSpPr txBox="1"/>
      </xdr:nvSpPr>
      <xdr:spPr>
        <a:xfrm>
          <a:off x="16969251" y="688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8350</xdr:rowOff>
    </xdr:from>
    <xdr:ext cx="534377" cy="259045"/>
    <xdr:sp macro="" textlink="">
      <xdr:nvSpPr>
        <xdr:cNvPr id="410" name="n_4mainValue【一般廃棄物処理施設】&#10;一人当たり有形固定資産（償却資産）額">
          <a:extLst>
            <a:ext uri="{FF2B5EF4-FFF2-40B4-BE49-F238E27FC236}">
              <a16:creationId xmlns:a16="http://schemas.microsoft.com/office/drawing/2014/main" id="{C852BC7E-32A9-4D25-B684-C494421EABB2}"/>
            </a:ext>
          </a:extLst>
        </xdr:cNvPr>
        <xdr:cNvSpPr txBox="1"/>
      </xdr:nvSpPr>
      <xdr:spPr>
        <a:xfrm>
          <a:off x="16194551" y="688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479227E8-B081-44FA-85CA-75328120771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1CEE9B98-69E1-468D-B226-1CF546F0AAB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DC3850A8-0156-4E12-B301-2287A684AA7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CC1A34E1-DA56-45D2-B5FE-348A44E4F60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DD8BCACE-2107-4260-95C1-1FD3FEB0FBA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4F2EBC8-62A7-40CB-AA6C-82013F3E188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6E33AD9-0DE1-4811-8409-BE173713941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28DBA664-B0BD-4B91-AB60-57B9A6422B9C}"/>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EA15EDE9-F560-4F6F-95AB-C4FA3F79561D}"/>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1207D662-D277-4D14-9CD9-3390A8AB897B}"/>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D6F8F608-F5C7-4305-8F7B-6408FED6CA7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10983AA1-FCE1-46A4-97DC-11F27E489AD1}"/>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7ACAABFD-C75C-46E9-9369-FDF43B024458}"/>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F03A1E23-E7BF-42A8-9E90-0A21BB68B9D7}"/>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8D4B2360-191F-4ECE-91BA-5465E437A787}"/>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25D1098C-B629-4A75-8906-B7FB4D9EB7D1}"/>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BEFDE59B-781C-4F41-842A-8234B9E66115}"/>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15DDC902-9137-4CA8-AB3A-B3ED2AD0FBD2}"/>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57197A7C-9FD2-4526-A8AD-5BADA69424F6}"/>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96E94D48-75FB-487D-9443-2A89C9BAD29B}"/>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AD4C82D9-C81A-491A-B8B2-922E2C50A0F3}"/>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8933BDC5-3363-4557-B4DD-E0C550384193}"/>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78E1AAF2-B4AF-48E0-8699-DD715678806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保健センター・保健所】&#10;有形固定資産減価償却率グラフ枠">
          <a:extLst>
            <a:ext uri="{FF2B5EF4-FFF2-40B4-BE49-F238E27FC236}">
              <a16:creationId xmlns:a16="http://schemas.microsoft.com/office/drawing/2014/main" id="{9A28DED4-EC74-4476-9089-E7A6875A551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64</xdr:row>
      <xdr:rowOff>38100</xdr:rowOff>
    </xdr:to>
    <xdr:cxnSp macro="">
      <xdr:nvCxnSpPr>
        <xdr:cNvPr id="435" name="直線コネクタ 434">
          <a:extLst>
            <a:ext uri="{FF2B5EF4-FFF2-40B4-BE49-F238E27FC236}">
              <a16:creationId xmlns:a16="http://schemas.microsoft.com/office/drawing/2014/main" id="{B689AAC7-2484-4B6A-A9DA-187CFC46E0E1}"/>
            </a:ext>
          </a:extLst>
        </xdr:cNvPr>
        <xdr:cNvCxnSpPr/>
      </xdr:nvCxnSpPr>
      <xdr:spPr>
        <a:xfrm flipV="1">
          <a:off x="14375764" y="9526905"/>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436" name="【保健センター・保健所】&#10;有形固定資産減価償却率最小値テキスト">
          <a:extLst>
            <a:ext uri="{FF2B5EF4-FFF2-40B4-BE49-F238E27FC236}">
              <a16:creationId xmlns:a16="http://schemas.microsoft.com/office/drawing/2014/main" id="{1E890BEB-4118-450C-AAD7-A38FCAFFA1DC}"/>
            </a:ext>
          </a:extLst>
        </xdr:cNvPr>
        <xdr:cNvSpPr txBox="1"/>
      </xdr:nvSpPr>
      <xdr:spPr>
        <a:xfrm>
          <a:off x="144145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437" name="直線コネクタ 436">
          <a:extLst>
            <a:ext uri="{FF2B5EF4-FFF2-40B4-BE49-F238E27FC236}">
              <a16:creationId xmlns:a16="http://schemas.microsoft.com/office/drawing/2014/main" id="{D5BD11B2-8336-415A-A60B-52BB1E316F67}"/>
            </a:ext>
          </a:extLst>
        </xdr:cNvPr>
        <xdr:cNvCxnSpPr/>
      </xdr:nvCxnSpPr>
      <xdr:spPr>
        <a:xfrm>
          <a:off x="142875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438" name="【保健センター・保健所】&#10;有形固定資産減価償却率最大値テキスト">
          <a:extLst>
            <a:ext uri="{FF2B5EF4-FFF2-40B4-BE49-F238E27FC236}">
              <a16:creationId xmlns:a16="http://schemas.microsoft.com/office/drawing/2014/main" id="{252D222B-7D46-453F-B851-91D1D50ACD3E}"/>
            </a:ext>
          </a:extLst>
        </xdr:cNvPr>
        <xdr:cNvSpPr txBox="1"/>
      </xdr:nvSpPr>
      <xdr:spPr>
        <a:xfrm>
          <a:off x="14414500" y="9305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439" name="直線コネクタ 438">
          <a:extLst>
            <a:ext uri="{FF2B5EF4-FFF2-40B4-BE49-F238E27FC236}">
              <a16:creationId xmlns:a16="http://schemas.microsoft.com/office/drawing/2014/main" id="{4283B83C-0560-49F5-9A15-040FCEEDA775}"/>
            </a:ext>
          </a:extLst>
        </xdr:cNvPr>
        <xdr:cNvCxnSpPr/>
      </xdr:nvCxnSpPr>
      <xdr:spPr>
        <a:xfrm>
          <a:off x="14287500" y="95269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10177</xdr:rowOff>
    </xdr:from>
    <xdr:ext cx="405111" cy="259045"/>
    <xdr:sp macro="" textlink="">
      <xdr:nvSpPr>
        <xdr:cNvPr id="440" name="【保健センター・保健所】&#10;有形固定資産減価償却率平均値テキスト">
          <a:extLst>
            <a:ext uri="{FF2B5EF4-FFF2-40B4-BE49-F238E27FC236}">
              <a16:creationId xmlns:a16="http://schemas.microsoft.com/office/drawing/2014/main" id="{1AF29A6D-F910-4893-AECE-B2A25262F337}"/>
            </a:ext>
          </a:extLst>
        </xdr:cNvPr>
        <xdr:cNvSpPr txBox="1"/>
      </xdr:nvSpPr>
      <xdr:spPr>
        <a:xfrm>
          <a:off x="14414500" y="9733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441" name="フローチャート: 判断 440">
          <a:extLst>
            <a:ext uri="{FF2B5EF4-FFF2-40B4-BE49-F238E27FC236}">
              <a16:creationId xmlns:a16="http://schemas.microsoft.com/office/drawing/2014/main" id="{3A29722B-A60F-4E82-B345-B4FC8DA62991}"/>
            </a:ext>
          </a:extLst>
        </xdr:cNvPr>
        <xdr:cNvSpPr/>
      </xdr:nvSpPr>
      <xdr:spPr>
        <a:xfrm>
          <a:off x="14325600" y="98818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132080</xdr:rowOff>
    </xdr:from>
    <xdr:to>
      <xdr:col>81</xdr:col>
      <xdr:colOff>101600</xdr:colOff>
      <xdr:row>59</xdr:row>
      <xdr:rowOff>62230</xdr:rowOff>
    </xdr:to>
    <xdr:sp macro="" textlink="">
      <xdr:nvSpPr>
        <xdr:cNvPr id="442" name="フローチャート: 判断 441">
          <a:extLst>
            <a:ext uri="{FF2B5EF4-FFF2-40B4-BE49-F238E27FC236}">
              <a16:creationId xmlns:a16="http://schemas.microsoft.com/office/drawing/2014/main" id="{24C5356D-F05C-4390-A1B6-77BB6A944D8A}"/>
            </a:ext>
          </a:extLst>
        </xdr:cNvPr>
        <xdr:cNvSpPr/>
      </xdr:nvSpPr>
      <xdr:spPr>
        <a:xfrm>
          <a:off x="13578840" y="98552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92075</xdr:rowOff>
    </xdr:from>
    <xdr:to>
      <xdr:col>76</xdr:col>
      <xdr:colOff>165100</xdr:colOff>
      <xdr:row>59</xdr:row>
      <xdr:rowOff>22225</xdr:rowOff>
    </xdr:to>
    <xdr:sp macro="" textlink="">
      <xdr:nvSpPr>
        <xdr:cNvPr id="443" name="フローチャート: 判断 442">
          <a:extLst>
            <a:ext uri="{FF2B5EF4-FFF2-40B4-BE49-F238E27FC236}">
              <a16:creationId xmlns:a16="http://schemas.microsoft.com/office/drawing/2014/main" id="{D9FDC0C8-85C7-4430-86AF-D759A7A234FC}"/>
            </a:ext>
          </a:extLst>
        </xdr:cNvPr>
        <xdr:cNvSpPr/>
      </xdr:nvSpPr>
      <xdr:spPr>
        <a:xfrm>
          <a:off x="12804140" y="981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145415</xdr:rowOff>
    </xdr:from>
    <xdr:to>
      <xdr:col>72</xdr:col>
      <xdr:colOff>38100</xdr:colOff>
      <xdr:row>59</xdr:row>
      <xdr:rowOff>75565</xdr:rowOff>
    </xdr:to>
    <xdr:sp macro="" textlink="">
      <xdr:nvSpPr>
        <xdr:cNvPr id="444" name="フローチャート: 判断 443">
          <a:extLst>
            <a:ext uri="{FF2B5EF4-FFF2-40B4-BE49-F238E27FC236}">
              <a16:creationId xmlns:a16="http://schemas.microsoft.com/office/drawing/2014/main" id="{2A19BFDA-2E90-4518-8C14-17CD711429B7}"/>
            </a:ext>
          </a:extLst>
        </xdr:cNvPr>
        <xdr:cNvSpPr/>
      </xdr:nvSpPr>
      <xdr:spPr>
        <a:xfrm>
          <a:off x="12029440" y="986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445" name="フローチャート: 判断 444">
          <a:extLst>
            <a:ext uri="{FF2B5EF4-FFF2-40B4-BE49-F238E27FC236}">
              <a16:creationId xmlns:a16="http://schemas.microsoft.com/office/drawing/2014/main" id="{6DC89AE2-2625-4872-94D5-71989053D088}"/>
            </a:ext>
          </a:extLst>
        </xdr:cNvPr>
        <xdr:cNvSpPr/>
      </xdr:nvSpPr>
      <xdr:spPr>
        <a:xfrm>
          <a:off x="11231880" y="9838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E93B65A4-0236-4884-94C2-C3518F93E34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7D646959-CFA2-497F-A201-05B5E6CF71BD}"/>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39FA4573-E835-4684-B84E-12AB52E60302}"/>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A3AEC2E4-E546-4F73-B835-279BBB3C4B7F}"/>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5EFC8FA7-553F-4FEC-A375-4AF27C9C45CA}"/>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101600</xdr:rowOff>
    </xdr:from>
    <xdr:to>
      <xdr:col>85</xdr:col>
      <xdr:colOff>177800</xdr:colOff>
      <xdr:row>60</xdr:row>
      <xdr:rowOff>31750</xdr:rowOff>
    </xdr:to>
    <xdr:sp macro="" textlink="">
      <xdr:nvSpPr>
        <xdr:cNvPr id="451" name="楕円 450">
          <a:extLst>
            <a:ext uri="{FF2B5EF4-FFF2-40B4-BE49-F238E27FC236}">
              <a16:creationId xmlns:a16="http://schemas.microsoft.com/office/drawing/2014/main" id="{F5820168-144A-4A5C-8272-0B44DB224D90}"/>
            </a:ext>
          </a:extLst>
        </xdr:cNvPr>
        <xdr:cNvSpPr/>
      </xdr:nvSpPr>
      <xdr:spPr>
        <a:xfrm>
          <a:off x="14325600" y="99923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80027</xdr:rowOff>
    </xdr:from>
    <xdr:ext cx="405111" cy="259045"/>
    <xdr:sp macro="" textlink="">
      <xdr:nvSpPr>
        <xdr:cNvPr id="452" name="【保健センター・保健所】&#10;有形固定資産減価償却率該当値テキスト">
          <a:extLst>
            <a:ext uri="{FF2B5EF4-FFF2-40B4-BE49-F238E27FC236}">
              <a16:creationId xmlns:a16="http://schemas.microsoft.com/office/drawing/2014/main" id="{309686B1-8EAB-416A-BE94-D664D8C685B2}"/>
            </a:ext>
          </a:extLst>
        </xdr:cNvPr>
        <xdr:cNvSpPr txBox="1"/>
      </xdr:nvSpPr>
      <xdr:spPr>
        <a:xfrm>
          <a:off x="14414500" y="997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76835</xdr:rowOff>
    </xdr:from>
    <xdr:to>
      <xdr:col>81</xdr:col>
      <xdr:colOff>101600</xdr:colOff>
      <xdr:row>61</xdr:row>
      <xdr:rowOff>6985</xdr:rowOff>
    </xdr:to>
    <xdr:sp macro="" textlink="">
      <xdr:nvSpPr>
        <xdr:cNvPr id="453" name="楕円 452">
          <a:extLst>
            <a:ext uri="{FF2B5EF4-FFF2-40B4-BE49-F238E27FC236}">
              <a16:creationId xmlns:a16="http://schemas.microsoft.com/office/drawing/2014/main" id="{DF2D7625-EAF3-4DF5-A50A-21A6C3A34C42}"/>
            </a:ext>
          </a:extLst>
        </xdr:cNvPr>
        <xdr:cNvSpPr/>
      </xdr:nvSpPr>
      <xdr:spPr>
        <a:xfrm>
          <a:off x="13578840" y="10135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152400</xdr:rowOff>
    </xdr:from>
    <xdr:to>
      <xdr:col>85</xdr:col>
      <xdr:colOff>127000</xdr:colOff>
      <xdr:row>60</xdr:row>
      <xdr:rowOff>127635</xdr:rowOff>
    </xdr:to>
    <xdr:cxnSp macro="">
      <xdr:nvCxnSpPr>
        <xdr:cNvPr id="454" name="直線コネクタ 453">
          <a:extLst>
            <a:ext uri="{FF2B5EF4-FFF2-40B4-BE49-F238E27FC236}">
              <a16:creationId xmlns:a16="http://schemas.microsoft.com/office/drawing/2014/main" id="{EBE35BCC-BF6D-46D6-AA6E-712870C324FF}"/>
            </a:ext>
          </a:extLst>
        </xdr:cNvPr>
        <xdr:cNvCxnSpPr/>
      </xdr:nvCxnSpPr>
      <xdr:spPr>
        <a:xfrm flipV="1">
          <a:off x="13629640" y="10043160"/>
          <a:ext cx="74676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42545</xdr:rowOff>
    </xdr:from>
    <xdr:to>
      <xdr:col>76</xdr:col>
      <xdr:colOff>165100</xdr:colOff>
      <xdr:row>60</xdr:row>
      <xdr:rowOff>144145</xdr:rowOff>
    </xdr:to>
    <xdr:sp macro="" textlink="">
      <xdr:nvSpPr>
        <xdr:cNvPr id="455" name="楕円 454">
          <a:extLst>
            <a:ext uri="{FF2B5EF4-FFF2-40B4-BE49-F238E27FC236}">
              <a16:creationId xmlns:a16="http://schemas.microsoft.com/office/drawing/2014/main" id="{17CFC3DA-3AEE-4C40-B48C-0B59284C0789}"/>
            </a:ext>
          </a:extLst>
        </xdr:cNvPr>
        <xdr:cNvSpPr/>
      </xdr:nvSpPr>
      <xdr:spPr>
        <a:xfrm>
          <a:off x="1280414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93345</xdr:rowOff>
    </xdr:from>
    <xdr:to>
      <xdr:col>81</xdr:col>
      <xdr:colOff>50800</xdr:colOff>
      <xdr:row>60</xdr:row>
      <xdr:rowOff>127635</xdr:rowOff>
    </xdr:to>
    <xdr:cxnSp macro="">
      <xdr:nvCxnSpPr>
        <xdr:cNvPr id="456" name="直線コネクタ 455">
          <a:extLst>
            <a:ext uri="{FF2B5EF4-FFF2-40B4-BE49-F238E27FC236}">
              <a16:creationId xmlns:a16="http://schemas.microsoft.com/office/drawing/2014/main" id="{3742E4F6-1537-4D21-ABBE-AE52E807CEF6}"/>
            </a:ext>
          </a:extLst>
        </xdr:cNvPr>
        <xdr:cNvCxnSpPr/>
      </xdr:nvCxnSpPr>
      <xdr:spPr>
        <a:xfrm>
          <a:off x="12854940" y="1015174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4445</xdr:rowOff>
    </xdr:from>
    <xdr:to>
      <xdr:col>72</xdr:col>
      <xdr:colOff>38100</xdr:colOff>
      <xdr:row>60</xdr:row>
      <xdr:rowOff>106045</xdr:rowOff>
    </xdr:to>
    <xdr:sp macro="" textlink="">
      <xdr:nvSpPr>
        <xdr:cNvPr id="457" name="楕円 456">
          <a:extLst>
            <a:ext uri="{FF2B5EF4-FFF2-40B4-BE49-F238E27FC236}">
              <a16:creationId xmlns:a16="http://schemas.microsoft.com/office/drawing/2014/main" id="{AFD69BEB-20AE-4685-A703-51CDFF23DF8B}"/>
            </a:ext>
          </a:extLst>
        </xdr:cNvPr>
        <xdr:cNvSpPr/>
      </xdr:nvSpPr>
      <xdr:spPr>
        <a:xfrm>
          <a:off x="12029440" y="100628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55245</xdr:rowOff>
    </xdr:from>
    <xdr:to>
      <xdr:col>76</xdr:col>
      <xdr:colOff>114300</xdr:colOff>
      <xdr:row>60</xdr:row>
      <xdr:rowOff>93345</xdr:rowOff>
    </xdr:to>
    <xdr:cxnSp macro="">
      <xdr:nvCxnSpPr>
        <xdr:cNvPr id="458" name="直線コネクタ 457">
          <a:extLst>
            <a:ext uri="{FF2B5EF4-FFF2-40B4-BE49-F238E27FC236}">
              <a16:creationId xmlns:a16="http://schemas.microsoft.com/office/drawing/2014/main" id="{F50FA56A-59B6-4DA2-AECA-5289DDCC0B17}"/>
            </a:ext>
          </a:extLst>
        </xdr:cNvPr>
        <xdr:cNvCxnSpPr/>
      </xdr:nvCxnSpPr>
      <xdr:spPr>
        <a:xfrm>
          <a:off x="12072620" y="1011364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158750</xdr:rowOff>
    </xdr:from>
    <xdr:to>
      <xdr:col>67</xdr:col>
      <xdr:colOff>101600</xdr:colOff>
      <xdr:row>60</xdr:row>
      <xdr:rowOff>88900</xdr:rowOff>
    </xdr:to>
    <xdr:sp macro="" textlink="">
      <xdr:nvSpPr>
        <xdr:cNvPr id="459" name="楕円 458">
          <a:extLst>
            <a:ext uri="{FF2B5EF4-FFF2-40B4-BE49-F238E27FC236}">
              <a16:creationId xmlns:a16="http://schemas.microsoft.com/office/drawing/2014/main" id="{60A0AA3E-93EF-4070-8342-B9888A709DA9}"/>
            </a:ext>
          </a:extLst>
        </xdr:cNvPr>
        <xdr:cNvSpPr/>
      </xdr:nvSpPr>
      <xdr:spPr>
        <a:xfrm>
          <a:off x="11231880" y="10049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38100</xdr:rowOff>
    </xdr:from>
    <xdr:to>
      <xdr:col>71</xdr:col>
      <xdr:colOff>177800</xdr:colOff>
      <xdr:row>60</xdr:row>
      <xdr:rowOff>55245</xdr:rowOff>
    </xdr:to>
    <xdr:cxnSp macro="">
      <xdr:nvCxnSpPr>
        <xdr:cNvPr id="460" name="直線コネクタ 459">
          <a:extLst>
            <a:ext uri="{FF2B5EF4-FFF2-40B4-BE49-F238E27FC236}">
              <a16:creationId xmlns:a16="http://schemas.microsoft.com/office/drawing/2014/main" id="{A3AF0923-CD4E-4DB4-921C-82C5C7894BDA}"/>
            </a:ext>
          </a:extLst>
        </xdr:cNvPr>
        <xdr:cNvCxnSpPr/>
      </xdr:nvCxnSpPr>
      <xdr:spPr>
        <a:xfrm>
          <a:off x="11282680" y="10096500"/>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78757</xdr:rowOff>
    </xdr:from>
    <xdr:ext cx="405111" cy="259045"/>
    <xdr:sp macro="" textlink="">
      <xdr:nvSpPr>
        <xdr:cNvPr id="461" name="n_1aveValue【保健センター・保健所】&#10;有形固定資産減価償却率">
          <a:extLst>
            <a:ext uri="{FF2B5EF4-FFF2-40B4-BE49-F238E27FC236}">
              <a16:creationId xmlns:a16="http://schemas.microsoft.com/office/drawing/2014/main" id="{CA53BE5D-F77E-4B72-8B01-88453CBF1CFE}"/>
            </a:ext>
          </a:extLst>
        </xdr:cNvPr>
        <xdr:cNvSpPr txBox="1"/>
      </xdr:nvSpPr>
      <xdr:spPr>
        <a:xfrm>
          <a:off x="134372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38752</xdr:rowOff>
    </xdr:from>
    <xdr:ext cx="405111" cy="259045"/>
    <xdr:sp macro="" textlink="">
      <xdr:nvSpPr>
        <xdr:cNvPr id="462" name="n_2aveValue【保健センター・保健所】&#10;有形固定資産減価償却率">
          <a:extLst>
            <a:ext uri="{FF2B5EF4-FFF2-40B4-BE49-F238E27FC236}">
              <a16:creationId xmlns:a16="http://schemas.microsoft.com/office/drawing/2014/main" id="{D1F9948D-B9C4-4B6B-95C4-996857D77E35}"/>
            </a:ext>
          </a:extLst>
        </xdr:cNvPr>
        <xdr:cNvSpPr txBox="1"/>
      </xdr:nvSpPr>
      <xdr:spPr>
        <a:xfrm>
          <a:off x="12675244" y="959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92092</xdr:rowOff>
    </xdr:from>
    <xdr:ext cx="405111" cy="259045"/>
    <xdr:sp macro="" textlink="">
      <xdr:nvSpPr>
        <xdr:cNvPr id="463" name="n_3aveValue【保健センター・保健所】&#10;有形固定資産減価償却率">
          <a:extLst>
            <a:ext uri="{FF2B5EF4-FFF2-40B4-BE49-F238E27FC236}">
              <a16:creationId xmlns:a16="http://schemas.microsoft.com/office/drawing/2014/main" id="{286B0739-36D7-44F6-9208-98DA2230AC86}"/>
            </a:ext>
          </a:extLst>
        </xdr:cNvPr>
        <xdr:cNvSpPr txBox="1"/>
      </xdr:nvSpPr>
      <xdr:spPr>
        <a:xfrm>
          <a:off x="1190054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464" name="n_4aveValue【保健センター・保健所】&#10;有形固定資産減価償却率">
          <a:extLst>
            <a:ext uri="{FF2B5EF4-FFF2-40B4-BE49-F238E27FC236}">
              <a16:creationId xmlns:a16="http://schemas.microsoft.com/office/drawing/2014/main" id="{EA8A7A5D-FFE8-49E4-98C9-4F403307A03E}"/>
            </a:ext>
          </a:extLst>
        </xdr:cNvPr>
        <xdr:cNvSpPr txBox="1"/>
      </xdr:nvSpPr>
      <xdr:spPr>
        <a:xfrm>
          <a:off x="11102984" y="961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169562</xdr:rowOff>
    </xdr:from>
    <xdr:ext cx="405111" cy="259045"/>
    <xdr:sp macro="" textlink="">
      <xdr:nvSpPr>
        <xdr:cNvPr id="465" name="n_1mainValue【保健センター・保健所】&#10;有形固定資産減価償却率">
          <a:extLst>
            <a:ext uri="{FF2B5EF4-FFF2-40B4-BE49-F238E27FC236}">
              <a16:creationId xmlns:a16="http://schemas.microsoft.com/office/drawing/2014/main" id="{DDE99098-9DF1-4584-AC3B-FF1FFCC56A8A}"/>
            </a:ext>
          </a:extLst>
        </xdr:cNvPr>
        <xdr:cNvSpPr txBox="1"/>
      </xdr:nvSpPr>
      <xdr:spPr>
        <a:xfrm>
          <a:off x="134372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135272</xdr:rowOff>
    </xdr:from>
    <xdr:ext cx="405111" cy="259045"/>
    <xdr:sp macro="" textlink="">
      <xdr:nvSpPr>
        <xdr:cNvPr id="466" name="n_2mainValue【保健センター・保健所】&#10;有形固定資産減価償却率">
          <a:extLst>
            <a:ext uri="{FF2B5EF4-FFF2-40B4-BE49-F238E27FC236}">
              <a16:creationId xmlns:a16="http://schemas.microsoft.com/office/drawing/2014/main" id="{388A0133-AA3B-41E5-B715-BC233E34DC34}"/>
            </a:ext>
          </a:extLst>
        </xdr:cNvPr>
        <xdr:cNvSpPr txBox="1"/>
      </xdr:nvSpPr>
      <xdr:spPr>
        <a:xfrm>
          <a:off x="126752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97172</xdr:rowOff>
    </xdr:from>
    <xdr:ext cx="405111" cy="259045"/>
    <xdr:sp macro="" textlink="">
      <xdr:nvSpPr>
        <xdr:cNvPr id="467" name="n_3mainValue【保健センター・保健所】&#10;有形固定資産減価償却率">
          <a:extLst>
            <a:ext uri="{FF2B5EF4-FFF2-40B4-BE49-F238E27FC236}">
              <a16:creationId xmlns:a16="http://schemas.microsoft.com/office/drawing/2014/main" id="{0F7A57A0-10F5-446A-B77E-58F10CF03DB6}"/>
            </a:ext>
          </a:extLst>
        </xdr:cNvPr>
        <xdr:cNvSpPr txBox="1"/>
      </xdr:nvSpPr>
      <xdr:spPr>
        <a:xfrm>
          <a:off x="11900544" y="1015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80027</xdr:rowOff>
    </xdr:from>
    <xdr:ext cx="405111" cy="259045"/>
    <xdr:sp macro="" textlink="">
      <xdr:nvSpPr>
        <xdr:cNvPr id="468" name="n_4mainValue【保健センター・保健所】&#10;有形固定資産減価償却率">
          <a:extLst>
            <a:ext uri="{FF2B5EF4-FFF2-40B4-BE49-F238E27FC236}">
              <a16:creationId xmlns:a16="http://schemas.microsoft.com/office/drawing/2014/main" id="{378FFFDC-4300-4FDD-878B-99437E256EC7}"/>
            </a:ext>
          </a:extLst>
        </xdr:cNvPr>
        <xdr:cNvSpPr txBox="1"/>
      </xdr:nvSpPr>
      <xdr:spPr>
        <a:xfrm>
          <a:off x="11102984"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B6447AA5-207A-4B40-A515-DBBDF0ABF56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58A3C882-EE82-4928-BE66-DD1F72D3BF3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6573B15F-41FB-40EA-B4F6-1675BF13C3D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B7A9AC1D-0A24-4D30-97F0-CFB1174074B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C521588-DDED-4287-AF19-A33741039AB5}"/>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4A68511D-B15E-4995-8942-396D13120D33}"/>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810B1B2C-806C-465C-8D86-64A0C8D4209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DE57905A-B0A3-4837-82E0-0C3CA37B588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77F333ED-5742-490E-B6AE-BBA6AE59E3B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4D8D4F34-B38F-4E96-97FF-16DA4A59A21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9" name="直線コネクタ 478">
          <a:extLst>
            <a:ext uri="{FF2B5EF4-FFF2-40B4-BE49-F238E27FC236}">
              <a16:creationId xmlns:a16="http://schemas.microsoft.com/office/drawing/2014/main" id="{EBE93DE8-5B02-43CC-9895-38F0C88AC08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0" name="テキスト ボックス 479">
          <a:extLst>
            <a:ext uri="{FF2B5EF4-FFF2-40B4-BE49-F238E27FC236}">
              <a16:creationId xmlns:a16="http://schemas.microsoft.com/office/drawing/2014/main" id="{48D25C8F-7439-429A-9B4C-DF6C75892CB2}"/>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1" name="直線コネクタ 480">
          <a:extLst>
            <a:ext uri="{FF2B5EF4-FFF2-40B4-BE49-F238E27FC236}">
              <a16:creationId xmlns:a16="http://schemas.microsoft.com/office/drawing/2014/main" id="{5483231A-5280-4715-85C6-2D947C20FFF6}"/>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2" name="テキスト ボックス 481">
          <a:extLst>
            <a:ext uri="{FF2B5EF4-FFF2-40B4-BE49-F238E27FC236}">
              <a16:creationId xmlns:a16="http://schemas.microsoft.com/office/drawing/2014/main" id="{C398E468-7573-4139-ABED-09C4FE0EA750}"/>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3" name="直線コネクタ 482">
          <a:extLst>
            <a:ext uri="{FF2B5EF4-FFF2-40B4-BE49-F238E27FC236}">
              <a16:creationId xmlns:a16="http://schemas.microsoft.com/office/drawing/2014/main" id="{DF2E6926-C51D-42C6-B837-BC4021646BEE}"/>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4" name="テキスト ボックス 483">
          <a:extLst>
            <a:ext uri="{FF2B5EF4-FFF2-40B4-BE49-F238E27FC236}">
              <a16:creationId xmlns:a16="http://schemas.microsoft.com/office/drawing/2014/main" id="{4567C763-C67B-40B7-8D48-5F3EDA56312E}"/>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5" name="直線コネクタ 484">
          <a:extLst>
            <a:ext uri="{FF2B5EF4-FFF2-40B4-BE49-F238E27FC236}">
              <a16:creationId xmlns:a16="http://schemas.microsoft.com/office/drawing/2014/main" id="{5E857C63-F28C-4401-B4BB-46ED8429A16E}"/>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6" name="テキスト ボックス 485">
          <a:extLst>
            <a:ext uri="{FF2B5EF4-FFF2-40B4-BE49-F238E27FC236}">
              <a16:creationId xmlns:a16="http://schemas.microsoft.com/office/drawing/2014/main" id="{42D85130-BBC4-4024-8F74-9FDC9625DC5A}"/>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7" name="直線コネクタ 486">
          <a:extLst>
            <a:ext uri="{FF2B5EF4-FFF2-40B4-BE49-F238E27FC236}">
              <a16:creationId xmlns:a16="http://schemas.microsoft.com/office/drawing/2014/main" id="{EF94216E-51B5-48F6-B2E7-0B33C737611C}"/>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8" name="テキスト ボックス 487">
          <a:extLst>
            <a:ext uri="{FF2B5EF4-FFF2-40B4-BE49-F238E27FC236}">
              <a16:creationId xmlns:a16="http://schemas.microsoft.com/office/drawing/2014/main" id="{257C589A-2470-48B0-A965-6D68937B8C90}"/>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BA601504-C1DF-4030-A7C3-6F5ACD9EEA4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5C853ED4-8713-499C-8226-1286477A2A5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保健センター・保健所】&#10;一人当たり面積グラフ枠">
          <a:extLst>
            <a:ext uri="{FF2B5EF4-FFF2-40B4-BE49-F238E27FC236}">
              <a16:creationId xmlns:a16="http://schemas.microsoft.com/office/drawing/2014/main" id="{55205B02-2B7B-4783-89F3-F25C701690F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160020</xdr:rowOff>
    </xdr:from>
    <xdr:to>
      <xdr:col>116</xdr:col>
      <xdr:colOff>62864</xdr:colOff>
      <xdr:row>63</xdr:row>
      <xdr:rowOff>140970</xdr:rowOff>
    </xdr:to>
    <xdr:cxnSp macro="">
      <xdr:nvCxnSpPr>
        <xdr:cNvPr id="492" name="直線コネクタ 491">
          <a:extLst>
            <a:ext uri="{FF2B5EF4-FFF2-40B4-BE49-F238E27FC236}">
              <a16:creationId xmlns:a16="http://schemas.microsoft.com/office/drawing/2014/main" id="{6B8AC5EC-860D-40C6-928F-96D2D020A7EB}"/>
            </a:ext>
          </a:extLst>
        </xdr:cNvPr>
        <xdr:cNvCxnSpPr/>
      </xdr:nvCxnSpPr>
      <xdr:spPr>
        <a:xfrm flipV="1">
          <a:off x="19509104" y="954786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144797</xdr:rowOff>
    </xdr:from>
    <xdr:ext cx="469744" cy="259045"/>
    <xdr:sp macro="" textlink="">
      <xdr:nvSpPr>
        <xdr:cNvPr id="493" name="【保健センター・保健所】&#10;一人当たり面積最小値テキスト">
          <a:extLst>
            <a:ext uri="{FF2B5EF4-FFF2-40B4-BE49-F238E27FC236}">
              <a16:creationId xmlns:a16="http://schemas.microsoft.com/office/drawing/2014/main" id="{68F3C88E-8CEC-4A20-8127-8EB28EA1EF6C}"/>
            </a:ext>
          </a:extLst>
        </xdr:cNvPr>
        <xdr:cNvSpPr txBox="1"/>
      </xdr:nvSpPr>
      <xdr:spPr>
        <a:xfrm>
          <a:off x="19547840" y="1070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140970</xdr:rowOff>
    </xdr:from>
    <xdr:to>
      <xdr:col>116</xdr:col>
      <xdr:colOff>152400</xdr:colOff>
      <xdr:row>63</xdr:row>
      <xdr:rowOff>140970</xdr:rowOff>
    </xdr:to>
    <xdr:cxnSp macro="">
      <xdr:nvCxnSpPr>
        <xdr:cNvPr id="494" name="直線コネクタ 493">
          <a:extLst>
            <a:ext uri="{FF2B5EF4-FFF2-40B4-BE49-F238E27FC236}">
              <a16:creationId xmlns:a16="http://schemas.microsoft.com/office/drawing/2014/main" id="{72E12F62-2207-4C42-B614-BAF82F745FD6}"/>
            </a:ext>
          </a:extLst>
        </xdr:cNvPr>
        <xdr:cNvCxnSpPr/>
      </xdr:nvCxnSpPr>
      <xdr:spPr>
        <a:xfrm>
          <a:off x="19443700" y="10702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106697</xdr:rowOff>
    </xdr:from>
    <xdr:ext cx="469744" cy="259045"/>
    <xdr:sp macro="" textlink="">
      <xdr:nvSpPr>
        <xdr:cNvPr id="495" name="【保健センター・保健所】&#10;一人当たり面積最大値テキスト">
          <a:extLst>
            <a:ext uri="{FF2B5EF4-FFF2-40B4-BE49-F238E27FC236}">
              <a16:creationId xmlns:a16="http://schemas.microsoft.com/office/drawing/2014/main" id="{36689C89-253F-4B1B-A5FB-EE73C0BE663F}"/>
            </a:ext>
          </a:extLst>
        </xdr:cNvPr>
        <xdr:cNvSpPr txBox="1"/>
      </xdr:nvSpPr>
      <xdr:spPr>
        <a:xfrm>
          <a:off x="19547840" y="932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160020</xdr:rowOff>
    </xdr:from>
    <xdr:to>
      <xdr:col>116</xdr:col>
      <xdr:colOff>152400</xdr:colOff>
      <xdr:row>56</xdr:row>
      <xdr:rowOff>160020</xdr:rowOff>
    </xdr:to>
    <xdr:cxnSp macro="">
      <xdr:nvCxnSpPr>
        <xdr:cNvPr id="496" name="直線コネクタ 495">
          <a:extLst>
            <a:ext uri="{FF2B5EF4-FFF2-40B4-BE49-F238E27FC236}">
              <a16:creationId xmlns:a16="http://schemas.microsoft.com/office/drawing/2014/main" id="{9D5874A6-3C10-46C8-8F46-402C9E7A7DFA}"/>
            </a:ext>
          </a:extLst>
        </xdr:cNvPr>
        <xdr:cNvCxnSpPr/>
      </xdr:nvCxnSpPr>
      <xdr:spPr>
        <a:xfrm>
          <a:off x="19443700" y="954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36847</xdr:rowOff>
    </xdr:from>
    <xdr:ext cx="469744" cy="259045"/>
    <xdr:sp macro="" textlink="">
      <xdr:nvSpPr>
        <xdr:cNvPr id="497" name="【保健センター・保健所】&#10;一人当たり面積平均値テキスト">
          <a:extLst>
            <a:ext uri="{FF2B5EF4-FFF2-40B4-BE49-F238E27FC236}">
              <a16:creationId xmlns:a16="http://schemas.microsoft.com/office/drawing/2014/main" id="{CA2749EE-CFE0-4E43-B2F8-20D028E76B60}"/>
            </a:ext>
          </a:extLst>
        </xdr:cNvPr>
        <xdr:cNvSpPr txBox="1"/>
      </xdr:nvSpPr>
      <xdr:spPr>
        <a:xfrm>
          <a:off x="19547840" y="10262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xdr:rowOff>
    </xdr:from>
    <xdr:to>
      <xdr:col>116</xdr:col>
      <xdr:colOff>114300</xdr:colOff>
      <xdr:row>62</xdr:row>
      <xdr:rowOff>115570</xdr:rowOff>
    </xdr:to>
    <xdr:sp macro="" textlink="">
      <xdr:nvSpPr>
        <xdr:cNvPr id="498" name="フローチャート: 判断 497">
          <a:extLst>
            <a:ext uri="{FF2B5EF4-FFF2-40B4-BE49-F238E27FC236}">
              <a16:creationId xmlns:a16="http://schemas.microsoft.com/office/drawing/2014/main" id="{67639AD5-C341-4871-9605-AD9C4B2BDE36}"/>
            </a:ext>
          </a:extLst>
        </xdr:cNvPr>
        <xdr:cNvSpPr/>
      </xdr:nvSpPr>
      <xdr:spPr>
        <a:xfrm>
          <a:off x="1945894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21590</xdr:rowOff>
    </xdr:from>
    <xdr:to>
      <xdr:col>112</xdr:col>
      <xdr:colOff>38100</xdr:colOff>
      <xdr:row>62</xdr:row>
      <xdr:rowOff>123190</xdr:rowOff>
    </xdr:to>
    <xdr:sp macro="" textlink="">
      <xdr:nvSpPr>
        <xdr:cNvPr id="499" name="フローチャート: 判断 498">
          <a:extLst>
            <a:ext uri="{FF2B5EF4-FFF2-40B4-BE49-F238E27FC236}">
              <a16:creationId xmlns:a16="http://schemas.microsoft.com/office/drawing/2014/main" id="{B4BB5F97-0BCC-4A91-9652-3D5F53ECC1BB}"/>
            </a:ext>
          </a:extLst>
        </xdr:cNvPr>
        <xdr:cNvSpPr/>
      </xdr:nvSpPr>
      <xdr:spPr>
        <a:xfrm>
          <a:off x="1873504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170180</xdr:rowOff>
    </xdr:from>
    <xdr:to>
      <xdr:col>107</xdr:col>
      <xdr:colOff>101600</xdr:colOff>
      <xdr:row>62</xdr:row>
      <xdr:rowOff>100330</xdr:rowOff>
    </xdr:to>
    <xdr:sp macro="" textlink="">
      <xdr:nvSpPr>
        <xdr:cNvPr id="500" name="フローチャート: 判断 499">
          <a:extLst>
            <a:ext uri="{FF2B5EF4-FFF2-40B4-BE49-F238E27FC236}">
              <a16:creationId xmlns:a16="http://schemas.microsoft.com/office/drawing/2014/main" id="{23F37912-CE01-4E85-83BA-9AAEF0A0AED8}"/>
            </a:ext>
          </a:extLst>
        </xdr:cNvPr>
        <xdr:cNvSpPr/>
      </xdr:nvSpPr>
      <xdr:spPr>
        <a:xfrm>
          <a:off x="17937480" y="103962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40640</xdr:rowOff>
    </xdr:from>
    <xdr:to>
      <xdr:col>102</xdr:col>
      <xdr:colOff>165100</xdr:colOff>
      <xdr:row>62</xdr:row>
      <xdr:rowOff>142240</xdr:rowOff>
    </xdr:to>
    <xdr:sp macro="" textlink="">
      <xdr:nvSpPr>
        <xdr:cNvPr id="501" name="フローチャート: 判断 500">
          <a:extLst>
            <a:ext uri="{FF2B5EF4-FFF2-40B4-BE49-F238E27FC236}">
              <a16:creationId xmlns:a16="http://schemas.microsoft.com/office/drawing/2014/main" id="{8BD0E129-1DB1-492F-934E-6CB4F1116F57}"/>
            </a:ext>
          </a:extLst>
        </xdr:cNvPr>
        <xdr:cNvSpPr/>
      </xdr:nvSpPr>
      <xdr:spPr>
        <a:xfrm>
          <a:off x="1716278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59690</xdr:rowOff>
    </xdr:from>
    <xdr:to>
      <xdr:col>98</xdr:col>
      <xdr:colOff>38100</xdr:colOff>
      <xdr:row>62</xdr:row>
      <xdr:rowOff>161290</xdr:rowOff>
    </xdr:to>
    <xdr:sp macro="" textlink="">
      <xdr:nvSpPr>
        <xdr:cNvPr id="502" name="フローチャート: 判断 501">
          <a:extLst>
            <a:ext uri="{FF2B5EF4-FFF2-40B4-BE49-F238E27FC236}">
              <a16:creationId xmlns:a16="http://schemas.microsoft.com/office/drawing/2014/main" id="{15DB2C4F-2CDB-4C6C-80B1-49452BB02AFA}"/>
            </a:ext>
          </a:extLst>
        </xdr:cNvPr>
        <xdr:cNvSpPr/>
      </xdr:nvSpPr>
      <xdr:spPr>
        <a:xfrm>
          <a:off x="16388080" y="10453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1DC722A2-C107-4F08-B7D9-2D730B1E836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6ACDF03A-217B-4A8A-B5C5-C97CA4F92E1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124B03EE-487F-4FBF-9392-A542F744D628}"/>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4A79694F-CD6E-4ACD-B946-CACC8AF84E1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976FEF5C-8017-4CD9-82B7-30C65E42924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13970</xdr:rowOff>
    </xdr:from>
    <xdr:to>
      <xdr:col>116</xdr:col>
      <xdr:colOff>114300</xdr:colOff>
      <xdr:row>63</xdr:row>
      <xdr:rowOff>115570</xdr:rowOff>
    </xdr:to>
    <xdr:sp macro="" textlink="">
      <xdr:nvSpPr>
        <xdr:cNvPr id="508" name="楕円 507">
          <a:extLst>
            <a:ext uri="{FF2B5EF4-FFF2-40B4-BE49-F238E27FC236}">
              <a16:creationId xmlns:a16="http://schemas.microsoft.com/office/drawing/2014/main" id="{44B0AA0E-7FA1-4B13-BACB-10D53949C0B7}"/>
            </a:ext>
          </a:extLst>
        </xdr:cNvPr>
        <xdr:cNvSpPr/>
      </xdr:nvSpPr>
      <xdr:spPr>
        <a:xfrm>
          <a:off x="1945894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100347</xdr:rowOff>
    </xdr:from>
    <xdr:ext cx="469744" cy="259045"/>
    <xdr:sp macro="" textlink="">
      <xdr:nvSpPr>
        <xdr:cNvPr id="509" name="【保健センター・保健所】&#10;一人当たり面積該当値テキスト">
          <a:extLst>
            <a:ext uri="{FF2B5EF4-FFF2-40B4-BE49-F238E27FC236}">
              <a16:creationId xmlns:a16="http://schemas.microsoft.com/office/drawing/2014/main" id="{75B5A7A4-E60D-408E-9F57-1B815C9F49ED}"/>
            </a:ext>
          </a:extLst>
        </xdr:cNvPr>
        <xdr:cNvSpPr txBox="1"/>
      </xdr:nvSpPr>
      <xdr:spPr>
        <a:xfrm>
          <a:off x="19547840" y="1049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13970</xdr:rowOff>
    </xdr:from>
    <xdr:to>
      <xdr:col>112</xdr:col>
      <xdr:colOff>38100</xdr:colOff>
      <xdr:row>63</xdr:row>
      <xdr:rowOff>115570</xdr:rowOff>
    </xdr:to>
    <xdr:sp macro="" textlink="">
      <xdr:nvSpPr>
        <xdr:cNvPr id="510" name="楕円 509">
          <a:extLst>
            <a:ext uri="{FF2B5EF4-FFF2-40B4-BE49-F238E27FC236}">
              <a16:creationId xmlns:a16="http://schemas.microsoft.com/office/drawing/2014/main" id="{33A77740-6247-45E0-AD50-F2BCC66E03B8}"/>
            </a:ext>
          </a:extLst>
        </xdr:cNvPr>
        <xdr:cNvSpPr/>
      </xdr:nvSpPr>
      <xdr:spPr>
        <a:xfrm>
          <a:off x="18735040" y="10575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64770</xdr:rowOff>
    </xdr:from>
    <xdr:to>
      <xdr:col>116</xdr:col>
      <xdr:colOff>63500</xdr:colOff>
      <xdr:row>63</xdr:row>
      <xdr:rowOff>64770</xdr:rowOff>
    </xdr:to>
    <xdr:cxnSp macro="">
      <xdr:nvCxnSpPr>
        <xdr:cNvPr id="511" name="直線コネクタ 510">
          <a:extLst>
            <a:ext uri="{FF2B5EF4-FFF2-40B4-BE49-F238E27FC236}">
              <a16:creationId xmlns:a16="http://schemas.microsoft.com/office/drawing/2014/main" id="{EC9043DA-7D0F-483E-853E-C90158A38BD3}"/>
            </a:ext>
          </a:extLst>
        </xdr:cNvPr>
        <xdr:cNvCxnSpPr/>
      </xdr:nvCxnSpPr>
      <xdr:spPr>
        <a:xfrm>
          <a:off x="18778220" y="106260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13970</xdr:rowOff>
    </xdr:from>
    <xdr:to>
      <xdr:col>107</xdr:col>
      <xdr:colOff>101600</xdr:colOff>
      <xdr:row>63</xdr:row>
      <xdr:rowOff>115570</xdr:rowOff>
    </xdr:to>
    <xdr:sp macro="" textlink="">
      <xdr:nvSpPr>
        <xdr:cNvPr id="512" name="楕円 511">
          <a:extLst>
            <a:ext uri="{FF2B5EF4-FFF2-40B4-BE49-F238E27FC236}">
              <a16:creationId xmlns:a16="http://schemas.microsoft.com/office/drawing/2014/main" id="{6251CA3E-A135-411F-B1F3-E0589638C625}"/>
            </a:ext>
          </a:extLst>
        </xdr:cNvPr>
        <xdr:cNvSpPr/>
      </xdr:nvSpPr>
      <xdr:spPr>
        <a:xfrm>
          <a:off x="1793748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64770</xdr:rowOff>
    </xdr:from>
    <xdr:to>
      <xdr:col>111</xdr:col>
      <xdr:colOff>177800</xdr:colOff>
      <xdr:row>63</xdr:row>
      <xdr:rowOff>64770</xdr:rowOff>
    </xdr:to>
    <xdr:cxnSp macro="">
      <xdr:nvCxnSpPr>
        <xdr:cNvPr id="513" name="直線コネクタ 512">
          <a:extLst>
            <a:ext uri="{FF2B5EF4-FFF2-40B4-BE49-F238E27FC236}">
              <a16:creationId xmlns:a16="http://schemas.microsoft.com/office/drawing/2014/main" id="{668836DD-B38C-4FD9-82A8-633EFB8A6885}"/>
            </a:ext>
          </a:extLst>
        </xdr:cNvPr>
        <xdr:cNvCxnSpPr/>
      </xdr:nvCxnSpPr>
      <xdr:spPr>
        <a:xfrm>
          <a:off x="17988280" y="106260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17780</xdr:rowOff>
    </xdr:from>
    <xdr:to>
      <xdr:col>102</xdr:col>
      <xdr:colOff>165100</xdr:colOff>
      <xdr:row>63</xdr:row>
      <xdr:rowOff>119380</xdr:rowOff>
    </xdr:to>
    <xdr:sp macro="" textlink="">
      <xdr:nvSpPr>
        <xdr:cNvPr id="514" name="楕円 513">
          <a:extLst>
            <a:ext uri="{FF2B5EF4-FFF2-40B4-BE49-F238E27FC236}">
              <a16:creationId xmlns:a16="http://schemas.microsoft.com/office/drawing/2014/main" id="{1C3C83E4-C26A-41B3-81DC-8756E9005A14}"/>
            </a:ext>
          </a:extLst>
        </xdr:cNvPr>
        <xdr:cNvSpPr/>
      </xdr:nvSpPr>
      <xdr:spPr>
        <a:xfrm>
          <a:off x="1716278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64770</xdr:rowOff>
    </xdr:from>
    <xdr:to>
      <xdr:col>107</xdr:col>
      <xdr:colOff>50800</xdr:colOff>
      <xdr:row>63</xdr:row>
      <xdr:rowOff>68580</xdr:rowOff>
    </xdr:to>
    <xdr:cxnSp macro="">
      <xdr:nvCxnSpPr>
        <xdr:cNvPr id="515" name="直線コネクタ 514">
          <a:extLst>
            <a:ext uri="{FF2B5EF4-FFF2-40B4-BE49-F238E27FC236}">
              <a16:creationId xmlns:a16="http://schemas.microsoft.com/office/drawing/2014/main" id="{107F7746-5790-436B-A848-7E62946D3923}"/>
            </a:ext>
          </a:extLst>
        </xdr:cNvPr>
        <xdr:cNvCxnSpPr/>
      </xdr:nvCxnSpPr>
      <xdr:spPr>
        <a:xfrm flipV="1">
          <a:off x="17213580" y="1062609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17780</xdr:rowOff>
    </xdr:from>
    <xdr:to>
      <xdr:col>98</xdr:col>
      <xdr:colOff>38100</xdr:colOff>
      <xdr:row>63</xdr:row>
      <xdr:rowOff>119380</xdr:rowOff>
    </xdr:to>
    <xdr:sp macro="" textlink="">
      <xdr:nvSpPr>
        <xdr:cNvPr id="516" name="楕円 515">
          <a:extLst>
            <a:ext uri="{FF2B5EF4-FFF2-40B4-BE49-F238E27FC236}">
              <a16:creationId xmlns:a16="http://schemas.microsoft.com/office/drawing/2014/main" id="{2C626B4D-BA9E-43D8-8A9A-77A66E34C62E}"/>
            </a:ext>
          </a:extLst>
        </xdr:cNvPr>
        <xdr:cNvSpPr/>
      </xdr:nvSpPr>
      <xdr:spPr>
        <a:xfrm>
          <a:off x="16388080" y="10579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68580</xdr:rowOff>
    </xdr:from>
    <xdr:to>
      <xdr:col>102</xdr:col>
      <xdr:colOff>114300</xdr:colOff>
      <xdr:row>63</xdr:row>
      <xdr:rowOff>68580</xdr:rowOff>
    </xdr:to>
    <xdr:cxnSp macro="">
      <xdr:nvCxnSpPr>
        <xdr:cNvPr id="517" name="直線コネクタ 516">
          <a:extLst>
            <a:ext uri="{FF2B5EF4-FFF2-40B4-BE49-F238E27FC236}">
              <a16:creationId xmlns:a16="http://schemas.microsoft.com/office/drawing/2014/main" id="{25442007-496C-4AB9-9886-01AEAF9CA315}"/>
            </a:ext>
          </a:extLst>
        </xdr:cNvPr>
        <xdr:cNvCxnSpPr/>
      </xdr:nvCxnSpPr>
      <xdr:spPr>
        <a:xfrm>
          <a:off x="16431260" y="106299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139717</xdr:rowOff>
    </xdr:from>
    <xdr:ext cx="469744" cy="259045"/>
    <xdr:sp macro="" textlink="">
      <xdr:nvSpPr>
        <xdr:cNvPr id="518" name="n_1aveValue【保健センター・保健所】&#10;一人当たり面積">
          <a:extLst>
            <a:ext uri="{FF2B5EF4-FFF2-40B4-BE49-F238E27FC236}">
              <a16:creationId xmlns:a16="http://schemas.microsoft.com/office/drawing/2014/main" id="{3ED24ACA-6A0B-4BF3-BEE9-A30C6488FBF9}"/>
            </a:ext>
          </a:extLst>
        </xdr:cNvPr>
        <xdr:cNvSpPr txBox="1"/>
      </xdr:nvSpPr>
      <xdr:spPr>
        <a:xfrm>
          <a:off x="18561127" y="1019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116857</xdr:rowOff>
    </xdr:from>
    <xdr:ext cx="469744" cy="259045"/>
    <xdr:sp macro="" textlink="">
      <xdr:nvSpPr>
        <xdr:cNvPr id="519" name="n_2aveValue【保健センター・保健所】&#10;一人当たり面積">
          <a:extLst>
            <a:ext uri="{FF2B5EF4-FFF2-40B4-BE49-F238E27FC236}">
              <a16:creationId xmlns:a16="http://schemas.microsoft.com/office/drawing/2014/main" id="{B2434FD3-7D27-44C3-8DEC-C4A6A76FB2E1}"/>
            </a:ext>
          </a:extLst>
        </xdr:cNvPr>
        <xdr:cNvSpPr txBox="1"/>
      </xdr:nvSpPr>
      <xdr:spPr>
        <a:xfrm>
          <a:off x="17776267" y="1017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158767</xdr:rowOff>
    </xdr:from>
    <xdr:ext cx="469744" cy="259045"/>
    <xdr:sp macro="" textlink="">
      <xdr:nvSpPr>
        <xdr:cNvPr id="520" name="n_3aveValue【保健センター・保健所】&#10;一人当たり面積">
          <a:extLst>
            <a:ext uri="{FF2B5EF4-FFF2-40B4-BE49-F238E27FC236}">
              <a16:creationId xmlns:a16="http://schemas.microsoft.com/office/drawing/2014/main" id="{BA344ABB-698E-452F-81D0-FA0F6009A2A5}"/>
            </a:ext>
          </a:extLst>
        </xdr:cNvPr>
        <xdr:cNvSpPr txBox="1"/>
      </xdr:nvSpPr>
      <xdr:spPr>
        <a:xfrm>
          <a:off x="17001567" y="1021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6367</xdr:rowOff>
    </xdr:from>
    <xdr:ext cx="469744" cy="259045"/>
    <xdr:sp macro="" textlink="">
      <xdr:nvSpPr>
        <xdr:cNvPr id="521" name="n_4aveValue【保健センター・保健所】&#10;一人当たり面積">
          <a:extLst>
            <a:ext uri="{FF2B5EF4-FFF2-40B4-BE49-F238E27FC236}">
              <a16:creationId xmlns:a16="http://schemas.microsoft.com/office/drawing/2014/main" id="{DAD3963C-D2FE-414A-8997-22CFC30A3986}"/>
            </a:ext>
          </a:extLst>
        </xdr:cNvPr>
        <xdr:cNvSpPr txBox="1"/>
      </xdr:nvSpPr>
      <xdr:spPr>
        <a:xfrm>
          <a:off x="16226867" y="1023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106697</xdr:rowOff>
    </xdr:from>
    <xdr:ext cx="469744" cy="259045"/>
    <xdr:sp macro="" textlink="">
      <xdr:nvSpPr>
        <xdr:cNvPr id="522" name="n_1mainValue【保健センター・保健所】&#10;一人当たり面積">
          <a:extLst>
            <a:ext uri="{FF2B5EF4-FFF2-40B4-BE49-F238E27FC236}">
              <a16:creationId xmlns:a16="http://schemas.microsoft.com/office/drawing/2014/main" id="{70F13437-FE4E-4C07-AC8D-3D9CFA7D1970}"/>
            </a:ext>
          </a:extLst>
        </xdr:cNvPr>
        <xdr:cNvSpPr txBox="1"/>
      </xdr:nvSpPr>
      <xdr:spPr>
        <a:xfrm>
          <a:off x="18561127" y="1066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106697</xdr:rowOff>
    </xdr:from>
    <xdr:ext cx="469744" cy="259045"/>
    <xdr:sp macro="" textlink="">
      <xdr:nvSpPr>
        <xdr:cNvPr id="523" name="n_2mainValue【保健センター・保健所】&#10;一人当たり面積">
          <a:extLst>
            <a:ext uri="{FF2B5EF4-FFF2-40B4-BE49-F238E27FC236}">
              <a16:creationId xmlns:a16="http://schemas.microsoft.com/office/drawing/2014/main" id="{7ABBAC88-8E8B-455D-BC8F-DBDA782EF7BD}"/>
            </a:ext>
          </a:extLst>
        </xdr:cNvPr>
        <xdr:cNvSpPr txBox="1"/>
      </xdr:nvSpPr>
      <xdr:spPr>
        <a:xfrm>
          <a:off x="17776267" y="1066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110507</xdr:rowOff>
    </xdr:from>
    <xdr:ext cx="469744" cy="259045"/>
    <xdr:sp macro="" textlink="">
      <xdr:nvSpPr>
        <xdr:cNvPr id="524" name="n_3mainValue【保健センター・保健所】&#10;一人当たり面積">
          <a:extLst>
            <a:ext uri="{FF2B5EF4-FFF2-40B4-BE49-F238E27FC236}">
              <a16:creationId xmlns:a16="http://schemas.microsoft.com/office/drawing/2014/main" id="{D49C13D1-E531-4A54-85D2-23B8BF03BE7D}"/>
            </a:ext>
          </a:extLst>
        </xdr:cNvPr>
        <xdr:cNvSpPr txBox="1"/>
      </xdr:nvSpPr>
      <xdr:spPr>
        <a:xfrm>
          <a:off x="1700156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110507</xdr:rowOff>
    </xdr:from>
    <xdr:ext cx="469744" cy="259045"/>
    <xdr:sp macro="" textlink="">
      <xdr:nvSpPr>
        <xdr:cNvPr id="525" name="n_4mainValue【保健センター・保健所】&#10;一人当たり面積">
          <a:extLst>
            <a:ext uri="{FF2B5EF4-FFF2-40B4-BE49-F238E27FC236}">
              <a16:creationId xmlns:a16="http://schemas.microsoft.com/office/drawing/2014/main" id="{ADBFA04C-4FB9-4A46-BDBA-D0F1745C8A7D}"/>
            </a:ext>
          </a:extLst>
        </xdr:cNvPr>
        <xdr:cNvSpPr txBox="1"/>
      </xdr:nvSpPr>
      <xdr:spPr>
        <a:xfrm>
          <a:off x="1622686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4336AA69-CA16-4F32-8697-B56B17116D2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92A4C5BF-3BDF-43E3-BC14-B946BC9F5FC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D057C2E1-23E5-48F0-A43B-905CAAEAD59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16E502A6-79EB-43FF-8FDC-A07C30D4317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E0182A5E-BDFF-4946-B94B-99ADD831C063}"/>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6F03EE74-EFD6-49C9-AC04-256E2CE2B05D}"/>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5D116E68-6325-4192-93F1-2F42EB8CFDA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3C9E2E22-BB61-45AF-BBD1-61BD9BB15623}"/>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142CB150-EFC7-4257-BCF0-E7721B37F013}"/>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F69AED68-9C7B-42DF-B314-C0F5AF8CB299}"/>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0559504B-8D0C-47D8-8194-AA237B0B2B5B}"/>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6EFF9441-787F-47E5-B7E3-69D7AB21DBFA}"/>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F8DBF7C5-C3DC-4F59-B110-D948EA6AAA0E}"/>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6643B43B-82CC-40C9-B9DA-5E47F358E31F}"/>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CA93687C-C763-4661-B195-DF0DB0F84262}"/>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47BB64D5-EC5E-4C29-B5D2-5B520B5D0251}"/>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040B1AB3-9C46-4087-AB56-D1BF9F96B575}"/>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84AC5CFF-D2F4-4AD7-93EE-9B6978AE1E7A}"/>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6F1DCC8A-EA8F-40C8-88AD-2A4391A0C8E9}"/>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8CF4A9AC-5636-4D9E-9C5C-8C1718754CAA}"/>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3AEB6254-CD83-47F6-8649-46BF6B3FE00F}"/>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AEF4EB8F-3200-4D47-AE8E-0A5234F42C3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B1C1D692-8A03-46C8-9A7D-73E540DE91F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C3D60F84-97B9-4523-B2D8-7DB8881D761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24764</xdr:rowOff>
    </xdr:from>
    <xdr:to>
      <xdr:col>85</xdr:col>
      <xdr:colOff>126364</xdr:colOff>
      <xdr:row>86</xdr:row>
      <xdr:rowOff>114300</xdr:rowOff>
    </xdr:to>
    <xdr:cxnSp macro="">
      <xdr:nvCxnSpPr>
        <xdr:cNvPr id="550" name="直線コネクタ 549">
          <a:extLst>
            <a:ext uri="{FF2B5EF4-FFF2-40B4-BE49-F238E27FC236}">
              <a16:creationId xmlns:a16="http://schemas.microsoft.com/office/drawing/2014/main" id="{BEBFD191-83BE-4A60-99E6-6BDF7D0C4191}"/>
            </a:ext>
          </a:extLst>
        </xdr:cNvPr>
        <xdr:cNvCxnSpPr/>
      </xdr:nvCxnSpPr>
      <xdr:spPr>
        <a:xfrm flipV="1">
          <a:off x="14375764" y="12933044"/>
          <a:ext cx="0"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1" name="【消防施設】&#10;有形固定資産減価償却率最小値テキスト">
          <a:extLst>
            <a:ext uri="{FF2B5EF4-FFF2-40B4-BE49-F238E27FC236}">
              <a16:creationId xmlns:a16="http://schemas.microsoft.com/office/drawing/2014/main" id="{B96F0984-2655-4403-A0E3-FDACE2725ECB}"/>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2" name="直線コネクタ 551">
          <a:extLst>
            <a:ext uri="{FF2B5EF4-FFF2-40B4-BE49-F238E27FC236}">
              <a16:creationId xmlns:a16="http://schemas.microsoft.com/office/drawing/2014/main" id="{9BD2B0BF-5579-4CF1-8517-33938EE1FBF3}"/>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142891</xdr:rowOff>
    </xdr:from>
    <xdr:ext cx="405111" cy="259045"/>
    <xdr:sp macro="" textlink="">
      <xdr:nvSpPr>
        <xdr:cNvPr id="553" name="【消防施設】&#10;有形固定資産減価償却率最大値テキスト">
          <a:extLst>
            <a:ext uri="{FF2B5EF4-FFF2-40B4-BE49-F238E27FC236}">
              <a16:creationId xmlns:a16="http://schemas.microsoft.com/office/drawing/2014/main" id="{3A10B085-5B5B-4CD5-9BC8-4F9E091F1B81}"/>
            </a:ext>
          </a:extLst>
        </xdr:cNvPr>
        <xdr:cNvSpPr txBox="1"/>
      </xdr:nvSpPr>
      <xdr:spPr>
        <a:xfrm>
          <a:off x="14414500" y="12715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24764</xdr:rowOff>
    </xdr:from>
    <xdr:to>
      <xdr:col>86</xdr:col>
      <xdr:colOff>25400</xdr:colOff>
      <xdr:row>77</xdr:row>
      <xdr:rowOff>24764</xdr:rowOff>
    </xdr:to>
    <xdr:cxnSp macro="">
      <xdr:nvCxnSpPr>
        <xdr:cNvPr id="554" name="直線コネクタ 553">
          <a:extLst>
            <a:ext uri="{FF2B5EF4-FFF2-40B4-BE49-F238E27FC236}">
              <a16:creationId xmlns:a16="http://schemas.microsoft.com/office/drawing/2014/main" id="{A4BF062D-9DB1-4E20-9DDE-F69D4876EA68}"/>
            </a:ext>
          </a:extLst>
        </xdr:cNvPr>
        <xdr:cNvCxnSpPr/>
      </xdr:nvCxnSpPr>
      <xdr:spPr>
        <a:xfrm>
          <a:off x="14287500" y="12933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17797</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8D7F4D73-8148-41FE-96D4-373BA87C6658}"/>
            </a:ext>
          </a:extLst>
        </xdr:cNvPr>
        <xdr:cNvSpPr txBox="1"/>
      </xdr:nvSpPr>
      <xdr:spPr>
        <a:xfrm>
          <a:off x="14414500" y="13596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556" name="フローチャート: 判断 555">
          <a:extLst>
            <a:ext uri="{FF2B5EF4-FFF2-40B4-BE49-F238E27FC236}">
              <a16:creationId xmlns:a16="http://schemas.microsoft.com/office/drawing/2014/main" id="{187D4FAA-0DBE-4EAF-9D87-C05B2C5329EC}"/>
            </a:ext>
          </a:extLst>
        </xdr:cNvPr>
        <xdr:cNvSpPr/>
      </xdr:nvSpPr>
      <xdr:spPr>
        <a:xfrm>
          <a:off x="14325600" y="1374521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557" name="フローチャート: 判断 556">
          <a:extLst>
            <a:ext uri="{FF2B5EF4-FFF2-40B4-BE49-F238E27FC236}">
              <a16:creationId xmlns:a16="http://schemas.microsoft.com/office/drawing/2014/main" id="{2B188FD7-74F7-45D6-8683-2CC666DE7B8F}"/>
            </a:ext>
          </a:extLst>
        </xdr:cNvPr>
        <xdr:cNvSpPr/>
      </xdr:nvSpPr>
      <xdr:spPr>
        <a:xfrm>
          <a:off x="135788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74930</xdr:rowOff>
    </xdr:from>
    <xdr:to>
      <xdr:col>76</xdr:col>
      <xdr:colOff>165100</xdr:colOff>
      <xdr:row>82</xdr:row>
      <xdr:rowOff>5080</xdr:rowOff>
    </xdr:to>
    <xdr:sp macro="" textlink="">
      <xdr:nvSpPr>
        <xdr:cNvPr id="558" name="フローチャート: 判断 557">
          <a:extLst>
            <a:ext uri="{FF2B5EF4-FFF2-40B4-BE49-F238E27FC236}">
              <a16:creationId xmlns:a16="http://schemas.microsoft.com/office/drawing/2014/main" id="{122C66FA-9F5B-4341-8D67-5F74CF42AFFA}"/>
            </a:ext>
          </a:extLst>
        </xdr:cNvPr>
        <xdr:cNvSpPr/>
      </xdr:nvSpPr>
      <xdr:spPr>
        <a:xfrm>
          <a:off x="12804140" y="13653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12064</xdr:rowOff>
    </xdr:from>
    <xdr:to>
      <xdr:col>72</xdr:col>
      <xdr:colOff>38100</xdr:colOff>
      <xdr:row>81</xdr:row>
      <xdr:rowOff>113664</xdr:rowOff>
    </xdr:to>
    <xdr:sp macro="" textlink="">
      <xdr:nvSpPr>
        <xdr:cNvPr id="559" name="フローチャート: 判断 558">
          <a:extLst>
            <a:ext uri="{FF2B5EF4-FFF2-40B4-BE49-F238E27FC236}">
              <a16:creationId xmlns:a16="http://schemas.microsoft.com/office/drawing/2014/main" id="{527AF21E-A597-46D4-85B0-9FBEBC6EF9AF}"/>
            </a:ext>
          </a:extLst>
        </xdr:cNvPr>
        <xdr:cNvSpPr/>
      </xdr:nvSpPr>
      <xdr:spPr>
        <a:xfrm>
          <a:off x="12029440" y="135909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63500</xdr:rowOff>
    </xdr:from>
    <xdr:to>
      <xdr:col>67</xdr:col>
      <xdr:colOff>101600</xdr:colOff>
      <xdr:row>81</xdr:row>
      <xdr:rowOff>165100</xdr:rowOff>
    </xdr:to>
    <xdr:sp macro="" textlink="">
      <xdr:nvSpPr>
        <xdr:cNvPr id="560" name="フローチャート: 判断 559">
          <a:extLst>
            <a:ext uri="{FF2B5EF4-FFF2-40B4-BE49-F238E27FC236}">
              <a16:creationId xmlns:a16="http://schemas.microsoft.com/office/drawing/2014/main" id="{8977AB23-6959-4FC1-B7A0-C1DB9F56C177}"/>
            </a:ext>
          </a:extLst>
        </xdr:cNvPr>
        <xdr:cNvSpPr/>
      </xdr:nvSpPr>
      <xdr:spPr>
        <a:xfrm>
          <a:off x="11231880" y="1364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A2194A1D-1B09-4AA8-99B3-5A3C213A42DE}"/>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A751D25C-67E4-4F2F-9A37-30FCB758987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D68D72B3-C63F-4B05-8F46-0F36292B6FD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7D68122F-DBC0-4525-8D8E-2616068743F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E936348C-07CD-4F9D-9B97-C7FD0B715841}"/>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160655</xdr:rowOff>
    </xdr:from>
    <xdr:to>
      <xdr:col>85</xdr:col>
      <xdr:colOff>177800</xdr:colOff>
      <xdr:row>84</xdr:row>
      <xdr:rowOff>90805</xdr:rowOff>
    </xdr:to>
    <xdr:sp macro="" textlink="">
      <xdr:nvSpPr>
        <xdr:cNvPr id="566" name="楕円 565">
          <a:extLst>
            <a:ext uri="{FF2B5EF4-FFF2-40B4-BE49-F238E27FC236}">
              <a16:creationId xmlns:a16="http://schemas.microsoft.com/office/drawing/2014/main" id="{4995B874-D658-49F2-BF50-B0157356F833}"/>
            </a:ext>
          </a:extLst>
        </xdr:cNvPr>
        <xdr:cNvSpPr/>
      </xdr:nvSpPr>
      <xdr:spPr>
        <a:xfrm>
          <a:off x="14325600" y="140747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139082</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CE7A89EE-DFE0-4353-BEB8-E28500D8B2C8}"/>
            </a:ext>
          </a:extLst>
        </xdr:cNvPr>
        <xdr:cNvSpPr txBox="1"/>
      </xdr:nvSpPr>
      <xdr:spPr>
        <a:xfrm>
          <a:off x="14414500"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132080</xdr:rowOff>
    </xdr:from>
    <xdr:to>
      <xdr:col>81</xdr:col>
      <xdr:colOff>101600</xdr:colOff>
      <xdr:row>84</xdr:row>
      <xdr:rowOff>62230</xdr:rowOff>
    </xdr:to>
    <xdr:sp macro="" textlink="">
      <xdr:nvSpPr>
        <xdr:cNvPr id="568" name="楕円 567">
          <a:extLst>
            <a:ext uri="{FF2B5EF4-FFF2-40B4-BE49-F238E27FC236}">
              <a16:creationId xmlns:a16="http://schemas.microsoft.com/office/drawing/2014/main" id="{E04E47F5-34B3-4CD4-A5E8-BC46ACE84C6E}"/>
            </a:ext>
          </a:extLst>
        </xdr:cNvPr>
        <xdr:cNvSpPr/>
      </xdr:nvSpPr>
      <xdr:spPr>
        <a:xfrm>
          <a:off x="13578840" y="14046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11430</xdr:rowOff>
    </xdr:from>
    <xdr:to>
      <xdr:col>85</xdr:col>
      <xdr:colOff>127000</xdr:colOff>
      <xdr:row>84</xdr:row>
      <xdr:rowOff>40005</xdr:rowOff>
    </xdr:to>
    <xdr:cxnSp macro="">
      <xdr:nvCxnSpPr>
        <xdr:cNvPr id="569" name="直線コネクタ 568">
          <a:extLst>
            <a:ext uri="{FF2B5EF4-FFF2-40B4-BE49-F238E27FC236}">
              <a16:creationId xmlns:a16="http://schemas.microsoft.com/office/drawing/2014/main" id="{F0D1DD42-BA94-4933-AA81-5AF5A4264434}"/>
            </a:ext>
          </a:extLst>
        </xdr:cNvPr>
        <xdr:cNvCxnSpPr/>
      </xdr:nvCxnSpPr>
      <xdr:spPr>
        <a:xfrm>
          <a:off x="13629640" y="14093190"/>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92075</xdr:rowOff>
    </xdr:from>
    <xdr:to>
      <xdr:col>76</xdr:col>
      <xdr:colOff>165100</xdr:colOff>
      <xdr:row>84</xdr:row>
      <xdr:rowOff>22225</xdr:rowOff>
    </xdr:to>
    <xdr:sp macro="" textlink="">
      <xdr:nvSpPr>
        <xdr:cNvPr id="570" name="楕円 569">
          <a:extLst>
            <a:ext uri="{FF2B5EF4-FFF2-40B4-BE49-F238E27FC236}">
              <a16:creationId xmlns:a16="http://schemas.microsoft.com/office/drawing/2014/main" id="{DE5249B2-5E2E-4CF7-9E18-8E80E9191263}"/>
            </a:ext>
          </a:extLst>
        </xdr:cNvPr>
        <xdr:cNvSpPr/>
      </xdr:nvSpPr>
      <xdr:spPr>
        <a:xfrm>
          <a:off x="12804140" y="14006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142875</xdr:rowOff>
    </xdr:from>
    <xdr:to>
      <xdr:col>81</xdr:col>
      <xdr:colOff>50800</xdr:colOff>
      <xdr:row>84</xdr:row>
      <xdr:rowOff>11430</xdr:rowOff>
    </xdr:to>
    <xdr:cxnSp macro="">
      <xdr:nvCxnSpPr>
        <xdr:cNvPr id="571" name="直線コネクタ 570">
          <a:extLst>
            <a:ext uri="{FF2B5EF4-FFF2-40B4-BE49-F238E27FC236}">
              <a16:creationId xmlns:a16="http://schemas.microsoft.com/office/drawing/2014/main" id="{DA006951-0DFC-4FF8-9974-EB5EE5E5C116}"/>
            </a:ext>
          </a:extLst>
        </xdr:cNvPr>
        <xdr:cNvCxnSpPr/>
      </xdr:nvCxnSpPr>
      <xdr:spPr>
        <a:xfrm>
          <a:off x="12854940" y="1405699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52070</xdr:rowOff>
    </xdr:from>
    <xdr:to>
      <xdr:col>72</xdr:col>
      <xdr:colOff>38100</xdr:colOff>
      <xdr:row>83</xdr:row>
      <xdr:rowOff>153670</xdr:rowOff>
    </xdr:to>
    <xdr:sp macro="" textlink="">
      <xdr:nvSpPr>
        <xdr:cNvPr id="572" name="楕円 571">
          <a:extLst>
            <a:ext uri="{FF2B5EF4-FFF2-40B4-BE49-F238E27FC236}">
              <a16:creationId xmlns:a16="http://schemas.microsoft.com/office/drawing/2014/main" id="{07A9FE59-466B-454D-B63C-B1E3326320F2}"/>
            </a:ext>
          </a:extLst>
        </xdr:cNvPr>
        <xdr:cNvSpPr/>
      </xdr:nvSpPr>
      <xdr:spPr>
        <a:xfrm>
          <a:off x="12029440" y="139661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102870</xdr:rowOff>
    </xdr:from>
    <xdr:to>
      <xdr:col>76</xdr:col>
      <xdr:colOff>114300</xdr:colOff>
      <xdr:row>83</xdr:row>
      <xdr:rowOff>142875</xdr:rowOff>
    </xdr:to>
    <xdr:cxnSp macro="">
      <xdr:nvCxnSpPr>
        <xdr:cNvPr id="573" name="直線コネクタ 572">
          <a:extLst>
            <a:ext uri="{FF2B5EF4-FFF2-40B4-BE49-F238E27FC236}">
              <a16:creationId xmlns:a16="http://schemas.microsoft.com/office/drawing/2014/main" id="{0554A2D2-268B-4592-87E2-2A64EBFEB632}"/>
            </a:ext>
          </a:extLst>
        </xdr:cNvPr>
        <xdr:cNvCxnSpPr/>
      </xdr:nvCxnSpPr>
      <xdr:spPr>
        <a:xfrm>
          <a:off x="12072620" y="1401699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44450</xdr:rowOff>
    </xdr:from>
    <xdr:to>
      <xdr:col>67</xdr:col>
      <xdr:colOff>101600</xdr:colOff>
      <xdr:row>83</xdr:row>
      <xdr:rowOff>146050</xdr:rowOff>
    </xdr:to>
    <xdr:sp macro="" textlink="">
      <xdr:nvSpPr>
        <xdr:cNvPr id="574" name="楕円 573">
          <a:extLst>
            <a:ext uri="{FF2B5EF4-FFF2-40B4-BE49-F238E27FC236}">
              <a16:creationId xmlns:a16="http://schemas.microsoft.com/office/drawing/2014/main" id="{182DB6B7-1191-47D7-B62E-C33E2FDFC65E}"/>
            </a:ext>
          </a:extLst>
        </xdr:cNvPr>
        <xdr:cNvSpPr/>
      </xdr:nvSpPr>
      <xdr:spPr>
        <a:xfrm>
          <a:off x="1123188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95250</xdr:rowOff>
    </xdr:from>
    <xdr:to>
      <xdr:col>71</xdr:col>
      <xdr:colOff>177800</xdr:colOff>
      <xdr:row>83</xdr:row>
      <xdr:rowOff>102870</xdr:rowOff>
    </xdr:to>
    <xdr:cxnSp macro="">
      <xdr:nvCxnSpPr>
        <xdr:cNvPr id="575" name="直線コネクタ 574">
          <a:extLst>
            <a:ext uri="{FF2B5EF4-FFF2-40B4-BE49-F238E27FC236}">
              <a16:creationId xmlns:a16="http://schemas.microsoft.com/office/drawing/2014/main" id="{DFEAD059-C43F-4A44-8F24-8E9B98C56113}"/>
            </a:ext>
          </a:extLst>
        </xdr:cNvPr>
        <xdr:cNvCxnSpPr/>
      </xdr:nvCxnSpPr>
      <xdr:spPr>
        <a:xfrm>
          <a:off x="11282680" y="1400937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73041</xdr:rowOff>
    </xdr:from>
    <xdr:ext cx="405111" cy="259045"/>
    <xdr:sp macro="" textlink="">
      <xdr:nvSpPr>
        <xdr:cNvPr id="576" name="n_1aveValue【消防施設】&#10;有形固定資産減価償却率">
          <a:extLst>
            <a:ext uri="{FF2B5EF4-FFF2-40B4-BE49-F238E27FC236}">
              <a16:creationId xmlns:a16="http://schemas.microsoft.com/office/drawing/2014/main" id="{D5E998CF-17CA-46B4-886B-C3F3CD12802C}"/>
            </a:ext>
          </a:extLst>
        </xdr:cNvPr>
        <xdr:cNvSpPr txBox="1"/>
      </xdr:nvSpPr>
      <xdr:spPr>
        <a:xfrm>
          <a:off x="134372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21607</xdr:rowOff>
    </xdr:from>
    <xdr:ext cx="405111" cy="259045"/>
    <xdr:sp macro="" textlink="">
      <xdr:nvSpPr>
        <xdr:cNvPr id="577" name="n_2aveValue【消防施設】&#10;有形固定資産減価償却率">
          <a:extLst>
            <a:ext uri="{FF2B5EF4-FFF2-40B4-BE49-F238E27FC236}">
              <a16:creationId xmlns:a16="http://schemas.microsoft.com/office/drawing/2014/main" id="{6EAB1F90-41FF-430A-97E7-B9CD176B6EAD}"/>
            </a:ext>
          </a:extLst>
        </xdr:cNvPr>
        <xdr:cNvSpPr txBox="1"/>
      </xdr:nvSpPr>
      <xdr:spPr>
        <a:xfrm>
          <a:off x="1267524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130191</xdr:rowOff>
    </xdr:from>
    <xdr:ext cx="405111" cy="259045"/>
    <xdr:sp macro="" textlink="">
      <xdr:nvSpPr>
        <xdr:cNvPr id="578" name="n_3aveValue【消防施設】&#10;有形固定資産減価償却率">
          <a:extLst>
            <a:ext uri="{FF2B5EF4-FFF2-40B4-BE49-F238E27FC236}">
              <a16:creationId xmlns:a16="http://schemas.microsoft.com/office/drawing/2014/main" id="{52CC5AF4-B409-4D24-820A-C02C065695D5}"/>
            </a:ext>
          </a:extLst>
        </xdr:cNvPr>
        <xdr:cNvSpPr txBox="1"/>
      </xdr:nvSpPr>
      <xdr:spPr>
        <a:xfrm>
          <a:off x="11900544" y="133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10177</xdr:rowOff>
    </xdr:from>
    <xdr:ext cx="405111" cy="259045"/>
    <xdr:sp macro="" textlink="">
      <xdr:nvSpPr>
        <xdr:cNvPr id="579" name="n_4aveValue【消防施設】&#10;有形固定資産減価償却率">
          <a:extLst>
            <a:ext uri="{FF2B5EF4-FFF2-40B4-BE49-F238E27FC236}">
              <a16:creationId xmlns:a16="http://schemas.microsoft.com/office/drawing/2014/main" id="{6916D62F-6B56-4F25-A449-E9A519BA69B0}"/>
            </a:ext>
          </a:extLst>
        </xdr:cNvPr>
        <xdr:cNvSpPr txBox="1"/>
      </xdr:nvSpPr>
      <xdr:spPr>
        <a:xfrm>
          <a:off x="1110298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53357</xdr:rowOff>
    </xdr:from>
    <xdr:ext cx="405111" cy="259045"/>
    <xdr:sp macro="" textlink="">
      <xdr:nvSpPr>
        <xdr:cNvPr id="580" name="n_1mainValue【消防施設】&#10;有形固定資産減価償却率">
          <a:extLst>
            <a:ext uri="{FF2B5EF4-FFF2-40B4-BE49-F238E27FC236}">
              <a16:creationId xmlns:a16="http://schemas.microsoft.com/office/drawing/2014/main" id="{BCA1B0EB-484F-483F-943B-6485611FC2AB}"/>
            </a:ext>
          </a:extLst>
        </xdr:cNvPr>
        <xdr:cNvSpPr txBox="1"/>
      </xdr:nvSpPr>
      <xdr:spPr>
        <a:xfrm>
          <a:off x="13437244" y="1413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13352</xdr:rowOff>
    </xdr:from>
    <xdr:ext cx="405111" cy="259045"/>
    <xdr:sp macro="" textlink="">
      <xdr:nvSpPr>
        <xdr:cNvPr id="581" name="n_2mainValue【消防施設】&#10;有形固定資産減価償却率">
          <a:extLst>
            <a:ext uri="{FF2B5EF4-FFF2-40B4-BE49-F238E27FC236}">
              <a16:creationId xmlns:a16="http://schemas.microsoft.com/office/drawing/2014/main" id="{135933C6-A40C-4E22-B418-6615F665E342}"/>
            </a:ext>
          </a:extLst>
        </xdr:cNvPr>
        <xdr:cNvSpPr txBox="1"/>
      </xdr:nvSpPr>
      <xdr:spPr>
        <a:xfrm>
          <a:off x="12675244" y="1409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144797</xdr:rowOff>
    </xdr:from>
    <xdr:ext cx="405111" cy="259045"/>
    <xdr:sp macro="" textlink="">
      <xdr:nvSpPr>
        <xdr:cNvPr id="582" name="n_3mainValue【消防施設】&#10;有形固定資産減価償却率">
          <a:extLst>
            <a:ext uri="{FF2B5EF4-FFF2-40B4-BE49-F238E27FC236}">
              <a16:creationId xmlns:a16="http://schemas.microsoft.com/office/drawing/2014/main" id="{C62C7921-9288-491A-85E6-B744178D36AA}"/>
            </a:ext>
          </a:extLst>
        </xdr:cNvPr>
        <xdr:cNvSpPr txBox="1"/>
      </xdr:nvSpPr>
      <xdr:spPr>
        <a:xfrm>
          <a:off x="11900544" y="1405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137177</xdr:rowOff>
    </xdr:from>
    <xdr:ext cx="405111" cy="259045"/>
    <xdr:sp macro="" textlink="">
      <xdr:nvSpPr>
        <xdr:cNvPr id="583" name="n_4mainValue【消防施設】&#10;有形固定資産減価償却率">
          <a:extLst>
            <a:ext uri="{FF2B5EF4-FFF2-40B4-BE49-F238E27FC236}">
              <a16:creationId xmlns:a16="http://schemas.microsoft.com/office/drawing/2014/main" id="{E57F065F-952B-46B7-9091-37FEBF0FE9CC}"/>
            </a:ext>
          </a:extLst>
        </xdr:cNvPr>
        <xdr:cNvSpPr txBox="1"/>
      </xdr:nvSpPr>
      <xdr:spPr>
        <a:xfrm>
          <a:off x="1110298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BA6EAC77-47AB-4C77-93E4-680E7053A19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7CD93C38-DD05-4017-A9E0-3C48E46194B7}"/>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477064E2-B73E-4C97-A7B5-64D3710583F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926AE6A-A484-486F-AB3C-38453F1235FD}"/>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32DFBAF6-3603-4A5B-9A6C-EF9190CEDD4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2DF99A7B-9502-4E15-BFCA-3EF44A4E775D}"/>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34EDB8BC-9E18-41C9-BB27-B6747EB4CF83}"/>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41F289F3-C0C3-4488-8193-477EEBB41FA3}"/>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C35A062-87E2-4287-A99A-BDA1FEAB769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5284BC9A-4A26-4A6E-A2F4-0E47CDD2875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4" name="直線コネクタ 593">
          <a:extLst>
            <a:ext uri="{FF2B5EF4-FFF2-40B4-BE49-F238E27FC236}">
              <a16:creationId xmlns:a16="http://schemas.microsoft.com/office/drawing/2014/main" id="{62F0D600-3D29-4EE2-8A30-CC5B11945D2B}"/>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5" name="テキスト ボックス 594">
          <a:extLst>
            <a:ext uri="{FF2B5EF4-FFF2-40B4-BE49-F238E27FC236}">
              <a16:creationId xmlns:a16="http://schemas.microsoft.com/office/drawing/2014/main" id="{CC169C69-15B5-48DC-BE9D-B24D94E29A1E}"/>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6" name="直線コネクタ 595">
          <a:extLst>
            <a:ext uri="{FF2B5EF4-FFF2-40B4-BE49-F238E27FC236}">
              <a16:creationId xmlns:a16="http://schemas.microsoft.com/office/drawing/2014/main" id="{655EC202-C051-4719-B2D2-F2DF9E284F45}"/>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7" name="テキスト ボックス 596">
          <a:extLst>
            <a:ext uri="{FF2B5EF4-FFF2-40B4-BE49-F238E27FC236}">
              <a16:creationId xmlns:a16="http://schemas.microsoft.com/office/drawing/2014/main" id="{902F4C21-9190-42DD-B30E-16C6CC06D85E}"/>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8" name="直線コネクタ 597">
          <a:extLst>
            <a:ext uri="{FF2B5EF4-FFF2-40B4-BE49-F238E27FC236}">
              <a16:creationId xmlns:a16="http://schemas.microsoft.com/office/drawing/2014/main" id="{947EA597-DEE3-4059-A684-7239792FEFC9}"/>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9" name="テキスト ボックス 598">
          <a:extLst>
            <a:ext uri="{FF2B5EF4-FFF2-40B4-BE49-F238E27FC236}">
              <a16:creationId xmlns:a16="http://schemas.microsoft.com/office/drawing/2014/main" id="{AA43557C-04DA-408B-ACAA-E1800E5C0555}"/>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0" name="直線コネクタ 599">
          <a:extLst>
            <a:ext uri="{FF2B5EF4-FFF2-40B4-BE49-F238E27FC236}">
              <a16:creationId xmlns:a16="http://schemas.microsoft.com/office/drawing/2014/main" id="{1BCD8BFF-1701-4FEA-B280-8B8B32D72E76}"/>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1" name="テキスト ボックス 600">
          <a:extLst>
            <a:ext uri="{FF2B5EF4-FFF2-40B4-BE49-F238E27FC236}">
              <a16:creationId xmlns:a16="http://schemas.microsoft.com/office/drawing/2014/main" id="{22478415-F1B6-4BC1-923D-E0C51A06BD49}"/>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57971DAF-A9A8-48D6-871F-BBA51E48D9CF}"/>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057B0367-6A41-4696-8376-8867F7C9A333}"/>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消防施設】&#10;一人当たり面積グラフ枠">
          <a:extLst>
            <a:ext uri="{FF2B5EF4-FFF2-40B4-BE49-F238E27FC236}">
              <a16:creationId xmlns:a16="http://schemas.microsoft.com/office/drawing/2014/main" id="{6C92F1D3-9800-4C99-B03D-8B33FC43EA6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28956</xdr:rowOff>
    </xdr:to>
    <xdr:cxnSp macro="">
      <xdr:nvCxnSpPr>
        <xdr:cNvPr id="605" name="直線コネクタ 604">
          <a:extLst>
            <a:ext uri="{FF2B5EF4-FFF2-40B4-BE49-F238E27FC236}">
              <a16:creationId xmlns:a16="http://schemas.microsoft.com/office/drawing/2014/main" id="{771CD3C7-8DBB-4CF3-A14A-CB62C03C2F09}"/>
            </a:ext>
          </a:extLst>
        </xdr:cNvPr>
        <xdr:cNvCxnSpPr/>
      </xdr:nvCxnSpPr>
      <xdr:spPr>
        <a:xfrm flipV="1">
          <a:off x="19509104" y="12994386"/>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32783</xdr:rowOff>
    </xdr:from>
    <xdr:ext cx="469744" cy="259045"/>
    <xdr:sp macro="" textlink="">
      <xdr:nvSpPr>
        <xdr:cNvPr id="606" name="【消防施設】&#10;一人当たり面積最小値テキスト">
          <a:extLst>
            <a:ext uri="{FF2B5EF4-FFF2-40B4-BE49-F238E27FC236}">
              <a16:creationId xmlns:a16="http://schemas.microsoft.com/office/drawing/2014/main" id="{BFD9FD50-A0CB-4D8B-AE0E-A9A4F76E4261}"/>
            </a:ext>
          </a:extLst>
        </xdr:cNvPr>
        <xdr:cNvSpPr txBox="1"/>
      </xdr:nvSpPr>
      <xdr:spPr>
        <a:xfrm>
          <a:off x="19547840"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28956</xdr:rowOff>
    </xdr:from>
    <xdr:to>
      <xdr:col>116</xdr:col>
      <xdr:colOff>152400</xdr:colOff>
      <xdr:row>86</xdr:row>
      <xdr:rowOff>28956</xdr:rowOff>
    </xdr:to>
    <xdr:cxnSp macro="">
      <xdr:nvCxnSpPr>
        <xdr:cNvPr id="607" name="直線コネクタ 606">
          <a:extLst>
            <a:ext uri="{FF2B5EF4-FFF2-40B4-BE49-F238E27FC236}">
              <a16:creationId xmlns:a16="http://schemas.microsoft.com/office/drawing/2014/main" id="{BD6CB873-21F7-488B-A2CA-5FED9624786E}"/>
            </a:ext>
          </a:extLst>
        </xdr:cNvPr>
        <xdr:cNvCxnSpPr/>
      </xdr:nvCxnSpPr>
      <xdr:spPr>
        <a:xfrm>
          <a:off x="19443700" y="14445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608" name="【消防施設】&#10;一人当たり面積最大値テキスト">
          <a:extLst>
            <a:ext uri="{FF2B5EF4-FFF2-40B4-BE49-F238E27FC236}">
              <a16:creationId xmlns:a16="http://schemas.microsoft.com/office/drawing/2014/main" id="{6C5D3F89-1053-4AAD-9D7F-BF7269DF21EC}"/>
            </a:ext>
          </a:extLst>
        </xdr:cNvPr>
        <xdr:cNvSpPr txBox="1"/>
      </xdr:nvSpPr>
      <xdr:spPr>
        <a:xfrm>
          <a:off x="19547840" y="12773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609" name="直線コネクタ 608">
          <a:extLst>
            <a:ext uri="{FF2B5EF4-FFF2-40B4-BE49-F238E27FC236}">
              <a16:creationId xmlns:a16="http://schemas.microsoft.com/office/drawing/2014/main" id="{DFFEA28D-BFE7-475F-98ED-4AE9AFD0F18D}"/>
            </a:ext>
          </a:extLst>
        </xdr:cNvPr>
        <xdr:cNvCxnSpPr/>
      </xdr:nvCxnSpPr>
      <xdr:spPr>
        <a:xfrm>
          <a:off x="19443700" y="129943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94759</xdr:rowOff>
    </xdr:from>
    <xdr:ext cx="469744" cy="259045"/>
    <xdr:sp macro="" textlink="">
      <xdr:nvSpPr>
        <xdr:cNvPr id="610" name="【消防施設】&#10;一人当たり面積平均値テキスト">
          <a:extLst>
            <a:ext uri="{FF2B5EF4-FFF2-40B4-BE49-F238E27FC236}">
              <a16:creationId xmlns:a16="http://schemas.microsoft.com/office/drawing/2014/main" id="{025F04D2-AD3F-4188-83FE-96E088D77470}"/>
            </a:ext>
          </a:extLst>
        </xdr:cNvPr>
        <xdr:cNvSpPr txBox="1"/>
      </xdr:nvSpPr>
      <xdr:spPr>
        <a:xfrm>
          <a:off x="19547840" y="140088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71882</xdr:rowOff>
    </xdr:from>
    <xdr:to>
      <xdr:col>116</xdr:col>
      <xdr:colOff>114300</xdr:colOff>
      <xdr:row>85</xdr:row>
      <xdr:rowOff>2032</xdr:rowOff>
    </xdr:to>
    <xdr:sp macro="" textlink="">
      <xdr:nvSpPr>
        <xdr:cNvPr id="611" name="フローチャート: 判断 610">
          <a:extLst>
            <a:ext uri="{FF2B5EF4-FFF2-40B4-BE49-F238E27FC236}">
              <a16:creationId xmlns:a16="http://schemas.microsoft.com/office/drawing/2014/main" id="{83312B73-261F-4F46-A683-5AF02F2E51B4}"/>
            </a:ext>
          </a:extLst>
        </xdr:cNvPr>
        <xdr:cNvSpPr/>
      </xdr:nvSpPr>
      <xdr:spPr>
        <a:xfrm>
          <a:off x="19458940" y="141536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67311</xdr:rowOff>
    </xdr:from>
    <xdr:to>
      <xdr:col>112</xdr:col>
      <xdr:colOff>38100</xdr:colOff>
      <xdr:row>84</xdr:row>
      <xdr:rowOff>168911</xdr:rowOff>
    </xdr:to>
    <xdr:sp macro="" textlink="">
      <xdr:nvSpPr>
        <xdr:cNvPr id="612" name="フローチャート: 判断 611">
          <a:extLst>
            <a:ext uri="{FF2B5EF4-FFF2-40B4-BE49-F238E27FC236}">
              <a16:creationId xmlns:a16="http://schemas.microsoft.com/office/drawing/2014/main" id="{EBD19A3C-480D-40AF-9571-522918E072EC}"/>
            </a:ext>
          </a:extLst>
        </xdr:cNvPr>
        <xdr:cNvSpPr/>
      </xdr:nvSpPr>
      <xdr:spPr>
        <a:xfrm>
          <a:off x="18735040" y="141490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81026</xdr:rowOff>
    </xdr:from>
    <xdr:to>
      <xdr:col>107</xdr:col>
      <xdr:colOff>101600</xdr:colOff>
      <xdr:row>85</xdr:row>
      <xdr:rowOff>11176</xdr:rowOff>
    </xdr:to>
    <xdr:sp macro="" textlink="">
      <xdr:nvSpPr>
        <xdr:cNvPr id="613" name="フローチャート: 判断 612">
          <a:extLst>
            <a:ext uri="{FF2B5EF4-FFF2-40B4-BE49-F238E27FC236}">
              <a16:creationId xmlns:a16="http://schemas.microsoft.com/office/drawing/2014/main" id="{33131A47-CE49-4CE0-BC2D-E9BF022D0891}"/>
            </a:ext>
          </a:extLst>
        </xdr:cNvPr>
        <xdr:cNvSpPr/>
      </xdr:nvSpPr>
      <xdr:spPr>
        <a:xfrm>
          <a:off x="17937480" y="141627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614" name="フローチャート: 判断 613">
          <a:extLst>
            <a:ext uri="{FF2B5EF4-FFF2-40B4-BE49-F238E27FC236}">
              <a16:creationId xmlns:a16="http://schemas.microsoft.com/office/drawing/2014/main" id="{B073EAA1-A0C0-4AB7-A15B-FE2C380A9044}"/>
            </a:ext>
          </a:extLst>
        </xdr:cNvPr>
        <xdr:cNvSpPr/>
      </xdr:nvSpPr>
      <xdr:spPr>
        <a:xfrm>
          <a:off x="17162780" y="1408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44450</xdr:rowOff>
    </xdr:from>
    <xdr:to>
      <xdr:col>98</xdr:col>
      <xdr:colOff>38100</xdr:colOff>
      <xdr:row>84</xdr:row>
      <xdr:rowOff>146050</xdr:rowOff>
    </xdr:to>
    <xdr:sp macro="" textlink="">
      <xdr:nvSpPr>
        <xdr:cNvPr id="615" name="フローチャート: 判断 614">
          <a:extLst>
            <a:ext uri="{FF2B5EF4-FFF2-40B4-BE49-F238E27FC236}">
              <a16:creationId xmlns:a16="http://schemas.microsoft.com/office/drawing/2014/main" id="{69899398-1501-40A4-88D8-3C0EAE6A7DE1}"/>
            </a:ext>
          </a:extLst>
        </xdr:cNvPr>
        <xdr:cNvSpPr/>
      </xdr:nvSpPr>
      <xdr:spPr>
        <a:xfrm>
          <a:off x="16388080" y="141262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29D7EBEB-03EC-4814-B165-B905F38383D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4DE8DB7E-A99E-462B-BD31-F89E03456CB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B39D3B18-71B0-44F7-A998-3CF1B65B7D42}"/>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F50F5D06-3AED-401D-A9BE-8CB526C31A21}"/>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56648488-D83D-4C3E-90D2-D563C3343B3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42163</xdr:rowOff>
    </xdr:from>
    <xdr:to>
      <xdr:col>116</xdr:col>
      <xdr:colOff>114300</xdr:colOff>
      <xdr:row>85</xdr:row>
      <xdr:rowOff>143763</xdr:rowOff>
    </xdr:to>
    <xdr:sp macro="" textlink="">
      <xdr:nvSpPr>
        <xdr:cNvPr id="621" name="楕円 620">
          <a:extLst>
            <a:ext uri="{FF2B5EF4-FFF2-40B4-BE49-F238E27FC236}">
              <a16:creationId xmlns:a16="http://schemas.microsoft.com/office/drawing/2014/main" id="{62DDA678-6371-4A34-8D0F-A1CDB29743E0}"/>
            </a:ext>
          </a:extLst>
        </xdr:cNvPr>
        <xdr:cNvSpPr/>
      </xdr:nvSpPr>
      <xdr:spPr>
        <a:xfrm>
          <a:off x="19458940" y="1429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128540</xdr:rowOff>
    </xdr:from>
    <xdr:ext cx="469744" cy="259045"/>
    <xdr:sp macro="" textlink="">
      <xdr:nvSpPr>
        <xdr:cNvPr id="622" name="【消防施設】&#10;一人当たり面積該当値テキスト">
          <a:extLst>
            <a:ext uri="{FF2B5EF4-FFF2-40B4-BE49-F238E27FC236}">
              <a16:creationId xmlns:a16="http://schemas.microsoft.com/office/drawing/2014/main" id="{A9A471CD-A225-4477-8E18-6F3344C03332}"/>
            </a:ext>
          </a:extLst>
        </xdr:cNvPr>
        <xdr:cNvSpPr txBox="1"/>
      </xdr:nvSpPr>
      <xdr:spPr>
        <a:xfrm>
          <a:off x="19547840" y="1421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42163</xdr:rowOff>
    </xdr:from>
    <xdr:to>
      <xdr:col>112</xdr:col>
      <xdr:colOff>38100</xdr:colOff>
      <xdr:row>85</xdr:row>
      <xdr:rowOff>143763</xdr:rowOff>
    </xdr:to>
    <xdr:sp macro="" textlink="">
      <xdr:nvSpPr>
        <xdr:cNvPr id="623" name="楕円 622">
          <a:extLst>
            <a:ext uri="{FF2B5EF4-FFF2-40B4-BE49-F238E27FC236}">
              <a16:creationId xmlns:a16="http://schemas.microsoft.com/office/drawing/2014/main" id="{D850F034-F17E-4D33-A44F-F7B821564771}"/>
            </a:ext>
          </a:extLst>
        </xdr:cNvPr>
        <xdr:cNvSpPr/>
      </xdr:nvSpPr>
      <xdr:spPr>
        <a:xfrm>
          <a:off x="18735040" y="142915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92963</xdr:rowOff>
    </xdr:from>
    <xdr:to>
      <xdr:col>116</xdr:col>
      <xdr:colOff>63500</xdr:colOff>
      <xdr:row>85</xdr:row>
      <xdr:rowOff>92963</xdr:rowOff>
    </xdr:to>
    <xdr:cxnSp macro="">
      <xdr:nvCxnSpPr>
        <xdr:cNvPr id="624" name="直線コネクタ 623">
          <a:extLst>
            <a:ext uri="{FF2B5EF4-FFF2-40B4-BE49-F238E27FC236}">
              <a16:creationId xmlns:a16="http://schemas.microsoft.com/office/drawing/2014/main" id="{5B4DFAE9-5166-495B-AC18-E87518292E4A}"/>
            </a:ext>
          </a:extLst>
        </xdr:cNvPr>
        <xdr:cNvCxnSpPr/>
      </xdr:nvCxnSpPr>
      <xdr:spPr>
        <a:xfrm>
          <a:off x="18778220" y="14342363"/>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625" name="楕円 624">
          <a:extLst>
            <a:ext uri="{FF2B5EF4-FFF2-40B4-BE49-F238E27FC236}">
              <a16:creationId xmlns:a16="http://schemas.microsoft.com/office/drawing/2014/main" id="{EF9CD5D8-EA9D-4597-A73C-9AC79958CF10}"/>
            </a:ext>
          </a:extLst>
        </xdr:cNvPr>
        <xdr:cNvSpPr/>
      </xdr:nvSpPr>
      <xdr:spPr>
        <a:xfrm>
          <a:off x="1793748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92963</xdr:rowOff>
    </xdr:from>
    <xdr:to>
      <xdr:col>111</xdr:col>
      <xdr:colOff>177800</xdr:colOff>
      <xdr:row>85</xdr:row>
      <xdr:rowOff>95250</xdr:rowOff>
    </xdr:to>
    <xdr:cxnSp macro="">
      <xdr:nvCxnSpPr>
        <xdr:cNvPr id="626" name="直線コネクタ 625">
          <a:extLst>
            <a:ext uri="{FF2B5EF4-FFF2-40B4-BE49-F238E27FC236}">
              <a16:creationId xmlns:a16="http://schemas.microsoft.com/office/drawing/2014/main" id="{7CC65497-A189-43A4-8F9D-7B873C9F2390}"/>
            </a:ext>
          </a:extLst>
        </xdr:cNvPr>
        <xdr:cNvCxnSpPr/>
      </xdr:nvCxnSpPr>
      <xdr:spPr>
        <a:xfrm flipV="1">
          <a:off x="17988280" y="14342363"/>
          <a:ext cx="78994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627" name="楕円 626">
          <a:extLst>
            <a:ext uri="{FF2B5EF4-FFF2-40B4-BE49-F238E27FC236}">
              <a16:creationId xmlns:a16="http://schemas.microsoft.com/office/drawing/2014/main" id="{9319DC0B-C595-4C84-BFE4-11664D020A10}"/>
            </a:ext>
          </a:extLst>
        </xdr:cNvPr>
        <xdr:cNvSpPr/>
      </xdr:nvSpPr>
      <xdr:spPr>
        <a:xfrm>
          <a:off x="1716278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628" name="直線コネクタ 627">
          <a:extLst>
            <a:ext uri="{FF2B5EF4-FFF2-40B4-BE49-F238E27FC236}">
              <a16:creationId xmlns:a16="http://schemas.microsoft.com/office/drawing/2014/main" id="{A6C27B67-A08B-44DA-9137-4DCD69E7F71C}"/>
            </a:ext>
          </a:extLst>
        </xdr:cNvPr>
        <xdr:cNvCxnSpPr/>
      </xdr:nvCxnSpPr>
      <xdr:spPr>
        <a:xfrm>
          <a:off x="17213580" y="143446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629" name="楕円 628">
          <a:extLst>
            <a:ext uri="{FF2B5EF4-FFF2-40B4-BE49-F238E27FC236}">
              <a16:creationId xmlns:a16="http://schemas.microsoft.com/office/drawing/2014/main" id="{53E210D4-AB40-42F4-A188-B3F9A9021393}"/>
            </a:ext>
          </a:extLst>
        </xdr:cNvPr>
        <xdr:cNvSpPr/>
      </xdr:nvSpPr>
      <xdr:spPr>
        <a:xfrm>
          <a:off x="16388080" y="142938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630" name="直線コネクタ 629">
          <a:extLst>
            <a:ext uri="{FF2B5EF4-FFF2-40B4-BE49-F238E27FC236}">
              <a16:creationId xmlns:a16="http://schemas.microsoft.com/office/drawing/2014/main" id="{1BA376FB-62A7-4DEC-8F77-6AF7E9026413}"/>
            </a:ext>
          </a:extLst>
        </xdr:cNvPr>
        <xdr:cNvCxnSpPr/>
      </xdr:nvCxnSpPr>
      <xdr:spPr>
        <a:xfrm>
          <a:off x="16431260" y="143446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13988</xdr:rowOff>
    </xdr:from>
    <xdr:ext cx="469744" cy="259045"/>
    <xdr:sp macro="" textlink="">
      <xdr:nvSpPr>
        <xdr:cNvPr id="631" name="n_1aveValue【消防施設】&#10;一人当たり面積">
          <a:extLst>
            <a:ext uri="{FF2B5EF4-FFF2-40B4-BE49-F238E27FC236}">
              <a16:creationId xmlns:a16="http://schemas.microsoft.com/office/drawing/2014/main" id="{12CFB18A-9F18-46FB-9780-7A61AE502C82}"/>
            </a:ext>
          </a:extLst>
        </xdr:cNvPr>
        <xdr:cNvSpPr txBox="1"/>
      </xdr:nvSpPr>
      <xdr:spPr>
        <a:xfrm>
          <a:off x="18561127" y="13928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27703</xdr:rowOff>
    </xdr:from>
    <xdr:ext cx="469744" cy="259045"/>
    <xdr:sp macro="" textlink="">
      <xdr:nvSpPr>
        <xdr:cNvPr id="632" name="n_2aveValue【消防施設】&#10;一人当たり面積">
          <a:extLst>
            <a:ext uri="{FF2B5EF4-FFF2-40B4-BE49-F238E27FC236}">
              <a16:creationId xmlns:a16="http://schemas.microsoft.com/office/drawing/2014/main" id="{8AF65B06-7E7B-4076-9EA8-947EBA3203FC}"/>
            </a:ext>
          </a:extLst>
        </xdr:cNvPr>
        <xdr:cNvSpPr txBox="1"/>
      </xdr:nvSpPr>
      <xdr:spPr>
        <a:xfrm>
          <a:off x="17776267" y="1394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123714</xdr:rowOff>
    </xdr:from>
    <xdr:ext cx="469744" cy="259045"/>
    <xdr:sp macro="" textlink="">
      <xdr:nvSpPr>
        <xdr:cNvPr id="633" name="n_3aveValue【消防施設】&#10;一人当たり面積">
          <a:extLst>
            <a:ext uri="{FF2B5EF4-FFF2-40B4-BE49-F238E27FC236}">
              <a16:creationId xmlns:a16="http://schemas.microsoft.com/office/drawing/2014/main" id="{EC50B3DA-3535-4BF2-9F74-9E1B577CE3D2}"/>
            </a:ext>
          </a:extLst>
        </xdr:cNvPr>
        <xdr:cNvSpPr txBox="1"/>
      </xdr:nvSpPr>
      <xdr:spPr>
        <a:xfrm>
          <a:off x="17001567" y="1387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162577</xdr:rowOff>
    </xdr:from>
    <xdr:ext cx="469744" cy="259045"/>
    <xdr:sp macro="" textlink="">
      <xdr:nvSpPr>
        <xdr:cNvPr id="634" name="n_4aveValue【消防施設】&#10;一人当たり面積">
          <a:extLst>
            <a:ext uri="{FF2B5EF4-FFF2-40B4-BE49-F238E27FC236}">
              <a16:creationId xmlns:a16="http://schemas.microsoft.com/office/drawing/2014/main" id="{942B88B9-5230-44AD-9EF6-4C514C6A5732}"/>
            </a:ext>
          </a:extLst>
        </xdr:cNvPr>
        <xdr:cNvSpPr txBox="1"/>
      </xdr:nvSpPr>
      <xdr:spPr>
        <a:xfrm>
          <a:off x="16226867" y="1390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134890</xdr:rowOff>
    </xdr:from>
    <xdr:ext cx="469744" cy="259045"/>
    <xdr:sp macro="" textlink="">
      <xdr:nvSpPr>
        <xdr:cNvPr id="635" name="n_1mainValue【消防施設】&#10;一人当たり面積">
          <a:extLst>
            <a:ext uri="{FF2B5EF4-FFF2-40B4-BE49-F238E27FC236}">
              <a16:creationId xmlns:a16="http://schemas.microsoft.com/office/drawing/2014/main" id="{752E3A75-7344-41CA-A503-BF192B5B7654}"/>
            </a:ext>
          </a:extLst>
        </xdr:cNvPr>
        <xdr:cNvSpPr txBox="1"/>
      </xdr:nvSpPr>
      <xdr:spPr>
        <a:xfrm>
          <a:off x="18561127" y="1438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636" name="n_2mainValue【消防施設】&#10;一人当たり面積">
          <a:extLst>
            <a:ext uri="{FF2B5EF4-FFF2-40B4-BE49-F238E27FC236}">
              <a16:creationId xmlns:a16="http://schemas.microsoft.com/office/drawing/2014/main" id="{DD00BB16-66D2-4C4C-9D2E-9C0A389181CD}"/>
            </a:ext>
          </a:extLst>
        </xdr:cNvPr>
        <xdr:cNvSpPr txBox="1"/>
      </xdr:nvSpPr>
      <xdr:spPr>
        <a:xfrm>
          <a:off x="177762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637" name="n_3mainValue【消防施設】&#10;一人当たり面積">
          <a:extLst>
            <a:ext uri="{FF2B5EF4-FFF2-40B4-BE49-F238E27FC236}">
              <a16:creationId xmlns:a16="http://schemas.microsoft.com/office/drawing/2014/main" id="{C7A9FD3F-B096-4CE1-96E8-F2B56A483D67}"/>
            </a:ext>
          </a:extLst>
        </xdr:cNvPr>
        <xdr:cNvSpPr txBox="1"/>
      </xdr:nvSpPr>
      <xdr:spPr>
        <a:xfrm>
          <a:off x="170015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638" name="n_4mainValue【消防施設】&#10;一人当たり面積">
          <a:extLst>
            <a:ext uri="{FF2B5EF4-FFF2-40B4-BE49-F238E27FC236}">
              <a16:creationId xmlns:a16="http://schemas.microsoft.com/office/drawing/2014/main" id="{FFCE0A30-5E57-491F-8A41-59F280E93E81}"/>
            </a:ext>
          </a:extLst>
        </xdr:cNvPr>
        <xdr:cNvSpPr txBox="1"/>
      </xdr:nvSpPr>
      <xdr:spPr>
        <a:xfrm>
          <a:off x="162268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01D1B8B1-D1DC-4599-8047-CC09B69E788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8E1060B0-8F38-4B21-920F-A932D556884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E4F5278D-867E-4D92-9D00-8B6EC906DE8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919A0A53-1BDA-4789-B9C8-129F7899F8AA}"/>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369CFA46-0633-47B4-A076-DC14C4B5003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1AF4160C-AAC1-4FCA-B271-6B3A178B908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59FC080F-341C-486B-84D5-7A7E9085BFC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80902C7E-1946-4E63-80D9-757D48C90524}"/>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EAEB34FE-8BD4-4071-8A13-BD10CAC42717}"/>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4D7500DB-EC84-437B-B905-FEE995CEB669}"/>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A817A6D3-B015-4990-87C1-24704532691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a:extLst>
            <a:ext uri="{FF2B5EF4-FFF2-40B4-BE49-F238E27FC236}">
              <a16:creationId xmlns:a16="http://schemas.microsoft.com/office/drawing/2014/main" id="{469E0E36-122A-4791-A464-D563E59FC032}"/>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1" name="テキスト ボックス 650">
          <a:extLst>
            <a:ext uri="{FF2B5EF4-FFF2-40B4-BE49-F238E27FC236}">
              <a16:creationId xmlns:a16="http://schemas.microsoft.com/office/drawing/2014/main" id="{F5FCB66C-3DC9-4DD1-8705-F1EE1A8C1633}"/>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a:extLst>
            <a:ext uri="{FF2B5EF4-FFF2-40B4-BE49-F238E27FC236}">
              <a16:creationId xmlns:a16="http://schemas.microsoft.com/office/drawing/2014/main" id="{BACB011E-76B4-4344-B23D-CBD36A018095}"/>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a:extLst>
            <a:ext uri="{FF2B5EF4-FFF2-40B4-BE49-F238E27FC236}">
              <a16:creationId xmlns:a16="http://schemas.microsoft.com/office/drawing/2014/main" id="{9FF4CA0D-523F-49FB-B643-EE6416FE244C}"/>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a:extLst>
            <a:ext uri="{FF2B5EF4-FFF2-40B4-BE49-F238E27FC236}">
              <a16:creationId xmlns:a16="http://schemas.microsoft.com/office/drawing/2014/main" id="{D53E845C-5BD6-4781-A38A-D47DB5656C2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a:extLst>
            <a:ext uri="{FF2B5EF4-FFF2-40B4-BE49-F238E27FC236}">
              <a16:creationId xmlns:a16="http://schemas.microsoft.com/office/drawing/2014/main" id="{0E66648E-E2F9-45A1-814E-42B39E5B60A2}"/>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a:extLst>
            <a:ext uri="{FF2B5EF4-FFF2-40B4-BE49-F238E27FC236}">
              <a16:creationId xmlns:a16="http://schemas.microsoft.com/office/drawing/2014/main" id="{FABC0524-10E1-46D3-81A9-CD9226134997}"/>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a:extLst>
            <a:ext uri="{FF2B5EF4-FFF2-40B4-BE49-F238E27FC236}">
              <a16:creationId xmlns:a16="http://schemas.microsoft.com/office/drawing/2014/main" id="{3D316F90-3F6D-41B9-BCA4-01946B979A6A}"/>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a:extLst>
            <a:ext uri="{FF2B5EF4-FFF2-40B4-BE49-F238E27FC236}">
              <a16:creationId xmlns:a16="http://schemas.microsoft.com/office/drawing/2014/main" id="{C264E87C-FB8F-4256-83FC-32DAC64A6804}"/>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a:extLst>
            <a:ext uri="{FF2B5EF4-FFF2-40B4-BE49-F238E27FC236}">
              <a16:creationId xmlns:a16="http://schemas.microsoft.com/office/drawing/2014/main" id="{5598D340-D669-4749-9A96-740E2F931B45}"/>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a:extLst>
            <a:ext uri="{FF2B5EF4-FFF2-40B4-BE49-F238E27FC236}">
              <a16:creationId xmlns:a16="http://schemas.microsoft.com/office/drawing/2014/main" id="{35C47159-7753-4F4F-A4D5-E3B7886F77DB}"/>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1" name="テキスト ボックス 660">
          <a:extLst>
            <a:ext uri="{FF2B5EF4-FFF2-40B4-BE49-F238E27FC236}">
              <a16:creationId xmlns:a16="http://schemas.microsoft.com/office/drawing/2014/main" id="{C161C14B-2417-4693-9995-29AA43C93D5C}"/>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39B43936-D397-41E6-9C4B-897F69E69246}"/>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庁舎】&#10;有形固定資産減価償却率グラフ枠">
          <a:extLst>
            <a:ext uri="{FF2B5EF4-FFF2-40B4-BE49-F238E27FC236}">
              <a16:creationId xmlns:a16="http://schemas.microsoft.com/office/drawing/2014/main" id="{6419F83E-EA9E-4C65-9ECF-9499AE420A5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35379</xdr:rowOff>
    </xdr:to>
    <xdr:cxnSp macro="">
      <xdr:nvCxnSpPr>
        <xdr:cNvPr id="664" name="直線コネクタ 663">
          <a:extLst>
            <a:ext uri="{FF2B5EF4-FFF2-40B4-BE49-F238E27FC236}">
              <a16:creationId xmlns:a16="http://schemas.microsoft.com/office/drawing/2014/main" id="{1AF34BCE-7913-4880-A56F-79E2DEC053E8}"/>
            </a:ext>
          </a:extLst>
        </xdr:cNvPr>
        <xdr:cNvCxnSpPr/>
      </xdr:nvCxnSpPr>
      <xdr:spPr>
        <a:xfrm flipV="1">
          <a:off x="14375764" y="16716647"/>
          <a:ext cx="0" cy="1591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5" name="【庁舎】&#10;有形固定資産減価償却率最小値テキスト">
          <a:extLst>
            <a:ext uri="{FF2B5EF4-FFF2-40B4-BE49-F238E27FC236}">
              <a16:creationId xmlns:a16="http://schemas.microsoft.com/office/drawing/2014/main" id="{04043C1B-9EFB-480F-83C3-63E1EE0D1865}"/>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6" name="直線コネクタ 665">
          <a:extLst>
            <a:ext uri="{FF2B5EF4-FFF2-40B4-BE49-F238E27FC236}">
              <a16:creationId xmlns:a16="http://schemas.microsoft.com/office/drawing/2014/main" id="{DCE57D0D-D5CF-4F69-9521-3481820269E0}"/>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667" name="【庁舎】&#10;有形固定資産減価償却率最大値テキスト">
          <a:extLst>
            <a:ext uri="{FF2B5EF4-FFF2-40B4-BE49-F238E27FC236}">
              <a16:creationId xmlns:a16="http://schemas.microsoft.com/office/drawing/2014/main" id="{62557C7B-BFF3-4FCD-ABE0-B5E76F6E9624}"/>
            </a:ext>
          </a:extLst>
        </xdr:cNvPr>
        <xdr:cNvSpPr txBox="1"/>
      </xdr:nvSpPr>
      <xdr:spPr>
        <a:xfrm>
          <a:off x="14414500" y="164956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668" name="直線コネクタ 667">
          <a:extLst>
            <a:ext uri="{FF2B5EF4-FFF2-40B4-BE49-F238E27FC236}">
              <a16:creationId xmlns:a16="http://schemas.microsoft.com/office/drawing/2014/main" id="{5E10380A-B07B-4997-AEDA-870DCD80EC2B}"/>
            </a:ext>
          </a:extLst>
        </xdr:cNvPr>
        <xdr:cNvCxnSpPr/>
      </xdr:nvCxnSpPr>
      <xdr:spPr>
        <a:xfrm>
          <a:off x="14287500" y="167166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15620</xdr:rowOff>
    </xdr:from>
    <xdr:ext cx="405111" cy="259045"/>
    <xdr:sp macro="" textlink="">
      <xdr:nvSpPr>
        <xdr:cNvPr id="669" name="【庁舎】&#10;有形固定資産減価償却率平均値テキスト">
          <a:extLst>
            <a:ext uri="{FF2B5EF4-FFF2-40B4-BE49-F238E27FC236}">
              <a16:creationId xmlns:a16="http://schemas.microsoft.com/office/drawing/2014/main" id="{F510B782-2DE8-4460-8E3B-F717527613C7}"/>
            </a:ext>
          </a:extLst>
        </xdr:cNvPr>
        <xdr:cNvSpPr txBox="1"/>
      </xdr:nvSpPr>
      <xdr:spPr>
        <a:xfrm>
          <a:off x="14414500" y="172825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164193</xdr:rowOff>
    </xdr:from>
    <xdr:to>
      <xdr:col>85</xdr:col>
      <xdr:colOff>177800</xdr:colOff>
      <xdr:row>104</xdr:row>
      <xdr:rowOff>94343</xdr:rowOff>
    </xdr:to>
    <xdr:sp macro="" textlink="">
      <xdr:nvSpPr>
        <xdr:cNvPr id="670" name="フローチャート: 判断 669">
          <a:extLst>
            <a:ext uri="{FF2B5EF4-FFF2-40B4-BE49-F238E27FC236}">
              <a16:creationId xmlns:a16="http://schemas.microsoft.com/office/drawing/2014/main" id="{C312C171-7022-46CF-8589-FD4C93535285}"/>
            </a:ext>
          </a:extLst>
        </xdr:cNvPr>
        <xdr:cNvSpPr/>
      </xdr:nvSpPr>
      <xdr:spPr>
        <a:xfrm>
          <a:off x="14325600" y="1743111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170724</xdr:rowOff>
    </xdr:from>
    <xdr:to>
      <xdr:col>81</xdr:col>
      <xdr:colOff>101600</xdr:colOff>
      <xdr:row>104</xdr:row>
      <xdr:rowOff>100874</xdr:rowOff>
    </xdr:to>
    <xdr:sp macro="" textlink="">
      <xdr:nvSpPr>
        <xdr:cNvPr id="671" name="フローチャート: 判断 670">
          <a:extLst>
            <a:ext uri="{FF2B5EF4-FFF2-40B4-BE49-F238E27FC236}">
              <a16:creationId xmlns:a16="http://schemas.microsoft.com/office/drawing/2014/main" id="{946BD87C-54A6-47BB-82A2-8942B32EBE46}"/>
            </a:ext>
          </a:extLst>
        </xdr:cNvPr>
        <xdr:cNvSpPr/>
      </xdr:nvSpPr>
      <xdr:spPr>
        <a:xfrm>
          <a:off x="13578840" y="174376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672" name="フローチャート: 判断 671">
          <a:extLst>
            <a:ext uri="{FF2B5EF4-FFF2-40B4-BE49-F238E27FC236}">
              <a16:creationId xmlns:a16="http://schemas.microsoft.com/office/drawing/2014/main" id="{65216C38-5F66-4F0A-B0F3-37E175E993F2}"/>
            </a:ext>
          </a:extLst>
        </xdr:cNvPr>
        <xdr:cNvSpPr/>
      </xdr:nvSpPr>
      <xdr:spPr>
        <a:xfrm>
          <a:off x="12804140" y="175236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162561</xdr:rowOff>
    </xdr:from>
    <xdr:to>
      <xdr:col>72</xdr:col>
      <xdr:colOff>38100</xdr:colOff>
      <xdr:row>105</xdr:row>
      <xdr:rowOff>92711</xdr:rowOff>
    </xdr:to>
    <xdr:sp macro="" textlink="">
      <xdr:nvSpPr>
        <xdr:cNvPr id="673" name="フローチャート: 判断 672">
          <a:extLst>
            <a:ext uri="{FF2B5EF4-FFF2-40B4-BE49-F238E27FC236}">
              <a16:creationId xmlns:a16="http://schemas.microsoft.com/office/drawing/2014/main" id="{D94181B4-FAE0-4B45-BC91-202D0E07DBE5}"/>
            </a:ext>
          </a:extLst>
        </xdr:cNvPr>
        <xdr:cNvSpPr/>
      </xdr:nvSpPr>
      <xdr:spPr>
        <a:xfrm>
          <a:off x="1202944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27032</xdr:rowOff>
    </xdr:from>
    <xdr:to>
      <xdr:col>67</xdr:col>
      <xdr:colOff>101600</xdr:colOff>
      <xdr:row>105</xdr:row>
      <xdr:rowOff>128632</xdr:rowOff>
    </xdr:to>
    <xdr:sp macro="" textlink="">
      <xdr:nvSpPr>
        <xdr:cNvPr id="674" name="フローチャート: 判断 673">
          <a:extLst>
            <a:ext uri="{FF2B5EF4-FFF2-40B4-BE49-F238E27FC236}">
              <a16:creationId xmlns:a16="http://schemas.microsoft.com/office/drawing/2014/main" id="{123AAA92-3CAF-4CD7-BC41-D240EE8F7F3B}"/>
            </a:ext>
          </a:extLst>
        </xdr:cNvPr>
        <xdr:cNvSpPr/>
      </xdr:nvSpPr>
      <xdr:spPr>
        <a:xfrm>
          <a:off x="1123188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8C3BAC11-DA7D-46AA-9B44-DAA226C6ACC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83DE305E-1E89-4490-95BC-AE60BCDD9351}"/>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FAE19E0D-E372-4705-8CDE-5F5F170D2A1A}"/>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9B40F033-1111-478F-8A4A-38B61304F18A}"/>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C1517625-1C2A-4818-8713-801B45D25CB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167458</xdr:rowOff>
    </xdr:from>
    <xdr:to>
      <xdr:col>85</xdr:col>
      <xdr:colOff>177800</xdr:colOff>
      <xdr:row>105</xdr:row>
      <xdr:rowOff>97608</xdr:rowOff>
    </xdr:to>
    <xdr:sp macro="" textlink="">
      <xdr:nvSpPr>
        <xdr:cNvPr id="680" name="楕円 679">
          <a:extLst>
            <a:ext uri="{FF2B5EF4-FFF2-40B4-BE49-F238E27FC236}">
              <a16:creationId xmlns:a16="http://schemas.microsoft.com/office/drawing/2014/main" id="{8208360C-F499-4C11-9691-6E713E0BBCCE}"/>
            </a:ext>
          </a:extLst>
        </xdr:cNvPr>
        <xdr:cNvSpPr/>
      </xdr:nvSpPr>
      <xdr:spPr>
        <a:xfrm>
          <a:off x="14325600" y="1760201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145885</xdr:rowOff>
    </xdr:from>
    <xdr:ext cx="405111" cy="259045"/>
    <xdr:sp macro="" textlink="">
      <xdr:nvSpPr>
        <xdr:cNvPr id="681" name="【庁舎】&#10;有形固定資産減価償却率該当値テキスト">
          <a:extLst>
            <a:ext uri="{FF2B5EF4-FFF2-40B4-BE49-F238E27FC236}">
              <a16:creationId xmlns:a16="http://schemas.microsoft.com/office/drawing/2014/main" id="{4DC9B37A-BE0D-4BBD-9660-30B2D35AD4BF}"/>
            </a:ext>
          </a:extLst>
        </xdr:cNvPr>
        <xdr:cNvSpPr txBox="1"/>
      </xdr:nvSpPr>
      <xdr:spPr>
        <a:xfrm>
          <a:off x="14414500" y="17580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7438</xdr:rowOff>
    </xdr:from>
    <xdr:to>
      <xdr:col>81</xdr:col>
      <xdr:colOff>101600</xdr:colOff>
      <xdr:row>105</xdr:row>
      <xdr:rowOff>109038</xdr:rowOff>
    </xdr:to>
    <xdr:sp macro="" textlink="">
      <xdr:nvSpPr>
        <xdr:cNvPr id="682" name="楕円 681">
          <a:extLst>
            <a:ext uri="{FF2B5EF4-FFF2-40B4-BE49-F238E27FC236}">
              <a16:creationId xmlns:a16="http://schemas.microsoft.com/office/drawing/2014/main" id="{BB510A79-65F5-4E73-8D20-7F5129966651}"/>
            </a:ext>
          </a:extLst>
        </xdr:cNvPr>
        <xdr:cNvSpPr/>
      </xdr:nvSpPr>
      <xdr:spPr>
        <a:xfrm>
          <a:off x="13578840" y="176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46808</xdr:rowOff>
    </xdr:from>
    <xdr:to>
      <xdr:col>85</xdr:col>
      <xdr:colOff>127000</xdr:colOff>
      <xdr:row>105</xdr:row>
      <xdr:rowOff>58238</xdr:rowOff>
    </xdr:to>
    <xdr:cxnSp macro="">
      <xdr:nvCxnSpPr>
        <xdr:cNvPr id="683" name="直線コネクタ 682">
          <a:extLst>
            <a:ext uri="{FF2B5EF4-FFF2-40B4-BE49-F238E27FC236}">
              <a16:creationId xmlns:a16="http://schemas.microsoft.com/office/drawing/2014/main" id="{278AC72B-38DA-414B-8307-E9F5EDFAC4C9}"/>
            </a:ext>
          </a:extLst>
        </xdr:cNvPr>
        <xdr:cNvCxnSpPr/>
      </xdr:nvCxnSpPr>
      <xdr:spPr>
        <a:xfrm flipV="1">
          <a:off x="13629640" y="17649008"/>
          <a:ext cx="7467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43362</xdr:rowOff>
    </xdr:from>
    <xdr:to>
      <xdr:col>76</xdr:col>
      <xdr:colOff>165100</xdr:colOff>
      <xdr:row>105</xdr:row>
      <xdr:rowOff>144962</xdr:rowOff>
    </xdr:to>
    <xdr:sp macro="" textlink="">
      <xdr:nvSpPr>
        <xdr:cNvPr id="684" name="楕円 683">
          <a:extLst>
            <a:ext uri="{FF2B5EF4-FFF2-40B4-BE49-F238E27FC236}">
              <a16:creationId xmlns:a16="http://schemas.microsoft.com/office/drawing/2014/main" id="{AA338551-AA15-411D-B4E1-907410D74826}"/>
            </a:ext>
          </a:extLst>
        </xdr:cNvPr>
        <xdr:cNvSpPr/>
      </xdr:nvSpPr>
      <xdr:spPr>
        <a:xfrm>
          <a:off x="12804140" y="1764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58238</xdr:rowOff>
    </xdr:from>
    <xdr:to>
      <xdr:col>81</xdr:col>
      <xdr:colOff>50800</xdr:colOff>
      <xdr:row>105</xdr:row>
      <xdr:rowOff>94162</xdr:rowOff>
    </xdr:to>
    <xdr:cxnSp macro="">
      <xdr:nvCxnSpPr>
        <xdr:cNvPr id="685" name="直線コネクタ 684">
          <a:extLst>
            <a:ext uri="{FF2B5EF4-FFF2-40B4-BE49-F238E27FC236}">
              <a16:creationId xmlns:a16="http://schemas.microsoft.com/office/drawing/2014/main" id="{3BAF331C-5D6A-4AA6-8C35-0ACE07CE5F59}"/>
            </a:ext>
          </a:extLst>
        </xdr:cNvPr>
        <xdr:cNvCxnSpPr/>
      </xdr:nvCxnSpPr>
      <xdr:spPr>
        <a:xfrm flipV="1">
          <a:off x="12854940" y="17660438"/>
          <a:ext cx="7747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686" name="楕円 685">
          <a:extLst>
            <a:ext uri="{FF2B5EF4-FFF2-40B4-BE49-F238E27FC236}">
              <a16:creationId xmlns:a16="http://schemas.microsoft.com/office/drawing/2014/main" id="{6B9C6E43-4EB1-47EA-9A4A-0CA680A694A9}"/>
            </a:ext>
          </a:extLst>
        </xdr:cNvPr>
        <xdr:cNvSpPr/>
      </xdr:nvSpPr>
      <xdr:spPr>
        <a:xfrm>
          <a:off x="12029440" y="176161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64770</xdr:rowOff>
    </xdr:from>
    <xdr:to>
      <xdr:col>76</xdr:col>
      <xdr:colOff>114300</xdr:colOff>
      <xdr:row>105</xdr:row>
      <xdr:rowOff>94162</xdr:rowOff>
    </xdr:to>
    <xdr:cxnSp macro="">
      <xdr:nvCxnSpPr>
        <xdr:cNvPr id="687" name="直線コネクタ 686">
          <a:extLst>
            <a:ext uri="{FF2B5EF4-FFF2-40B4-BE49-F238E27FC236}">
              <a16:creationId xmlns:a16="http://schemas.microsoft.com/office/drawing/2014/main" id="{4E382D48-BCF1-4100-8D6F-7E9E2C48ABAC}"/>
            </a:ext>
          </a:extLst>
        </xdr:cNvPr>
        <xdr:cNvCxnSpPr/>
      </xdr:nvCxnSpPr>
      <xdr:spPr>
        <a:xfrm>
          <a:off x="12072620" y="17666970"/>
          <a:ext cx="7823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2539</xdr:rowOff>
    </xdr:from>
    <xdr:to>
      <xdr:col>67</xdr:col>
      <xdr:colOff>101600</xdr:colOff>
      <xdr:row>105</xdr:row>
      <xdr:rowOff>104139</xdr:rowOff>
    </xdr:to>
    <xdr:sp macro="" textlink="">
      <xdr:nvSpPr>
        <xdr:cNvPr id="688" name="楕円 687">
          <a:extLst>
            <a:ext uri="{FF2B5EF4-FFF2-40B4-BE49-F238E27FC236}">
              <a16:creationId xmlns:a16="http://schemas.microsoft.com/office/drawing/2014/main" id="{52DD2262-E259-4358-9BFF-18FB8563CE79}"/>
            </a:ext>
          </a:extLst>
        </xdr:cNvPr>
        <xdr:cNvSpPr/>
      </xdr:nvSpPr>
      <xdr:spPr>
        <a:xfrm>
          <a:off x="1123188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53339</xdr:rowOff>
    </xdr:from>
    <xdr:to>
      <xdr:col>71</xdr:col>
      <xdr:colOff>177800</xdr:colOff>
      <xdr:row>105</xdr:row>
      <xdr:rowOff>64770</xdr:rowOff>
    </xdr:to>
    <xdr:cxnSp macro="">
      <xdr:nvCxnSpPr>
        <xdr:cNvPr id="689" name="直線コネクタ 688">
          <a:extLst>
            <a:ext uri="{FF2B5EF4-FFF2-40B4-BE49-F238E27FC236}">
              <a16:creationId xmlns:a16="http://schemas.microsoft.com/office/drawing/2014/main" id="{80883255-8756-4AC0-8F39-6A86FF140ED6}"/>
            </a:ext>
          </a:extLst>
        </xdr:cNvPr>
        <xdr:cNvCxnSpPr/>
      </xdr:nvCxnSpPr>
      <xdr:spPr>
        <a:xfrm>
          <a:off x="11282680" y="17655539"/>
          <a:ext cx="78994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117401</xdr:rowOff>
    </xdr:from>
    <xdr:ext cx="405111" cy="259045"/>
    <xdr:sp macro="" textlink="">
      <xdr:nvSpPr>
        <xdr:cNvPr id="690" name="n_1aveValue【庁舎】&#10;有形固定資産減価償却率">
          <a:extLst>
            <a:ext uri="{FF2B5EF4-FFF2-40B4-BE49-F238E27FC236}">
              <a16:creationId xmlns:a16="http://schemas.microsoft.com/office/drawing/2014/main" id="{19837E6D-C987-41A3-9A12-AA3DF2FF492D}"/>
            </a:ext>
          </a:extLst>
        </xdr:cNvPr>
        <xdr:cNvSpPr txBox="1"/>
      </xdr:nvSpPr>
      <xdr:spPr>
        <a:xfrm>
          <a:off x="13437244" y="1721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35758</xdr:rowOff>
    </xdr:from>
    <xdr:ext cx="405111" cy="259045"/>
    <xdr:sp macro="" textlink="">
      <xdr:nvSpPr>
        <xdr:cNvPr id="691" name="n_2aveValue【庁舎】&#10;有形固定資産減価償却率">
          <a:extLst>
            <a:ext uri="{FF2B5EF4-FFF2-40B4-BE49-F238E27FC236}">
              <a16:creationId xmlns:a16="http://schemas.microsoft.com/office/drawing/2014/main" id="{7F816C7E-674A-4CB9-912F-A222A867DEEB}"/>
            </a:ext>
          </a:extLst>
        </xdr:cNvPr>
        <xdr:cNvSpPr txBox="1"/>
      </xdr:nvSpPr>
      <xdr:spPr>
        <a:xfrm>
          <a:off x="12675244" y="1730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109238</xdr:rowOff>
    </xdr:from>
    <xdr:ext cx="405111" cy="259045"/>
    <xdr:sp macro="" textlink="">
      <xdr:nvSpPr>
        <xdr:cNvPr id="692" name="n_3aveValue【庁舎】&#10;有形固定資産減価償却率">
          <a:extLst>
            <a:ext uri="{FF2B5EF4-FFF2-40B4-BE49-F238E27FC236}">
              <a16:creationId xmlns:a16="http://schemas.microsoft.com/office/drawing/2014/main" id="{7D4A7438-5341-4271-9566-E218D19C3AE9}"/>
            </a:ext>
          </a:extLst>
        </xdr:cNvPr>
        <xdr:cNvSpPr txBox="1"/>
      </xdr:nvSpPr>
      <xdr:spPr>
        <a:xfrm>
          <a:off x="11900544" y="17376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119759</xdr:rowOff>
    </xdr:from>
    <xdr:ext cx="405111" cy="259045"/>
    <xdr:sp macro="" textlink="">
      <xdr:nvSpPr>
        <xdr:cNvPr id="693" name="n_4aveValue【庁舎】&#10;有形固定資産減価償却率">
          <a:extLst>
            <a:ext uri="{FF2B5EF4-FFF2-40B4-BE49-F238E27FC236}">
              <a16:creationId xmlns:a16="http://schemas.microsoft.com/office/drawing/2014/main" id="{1CF4A865-3A6A-46E6-A900-CFC735121C07}"/>
            </a:ext>
          </a:extLst>
        </xdr:cNvPr>
        <xdr:cNvSpPr txBox="1"/>
      </xdr:nvSpPr>
      <xdr:spPr>
        <a:xfrm>
          <a:off x="11102984" y="1772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100165</xdr:rowOff>
    </xdr:from>
    <xdr:ext cx="405111" cy="259045"/>
    <xdr:sp macro="" textlink="">
      <xdr:nvSpPr>
        <xdr:cNvPr id="694" name="n_1mainValue【庁舎】&#10;有形固定資産減価償却率">
          <a:extLst>
            <a:ext uri="{FF2B5EF4-FFF2-40B4-BE49-F238E27FC236}">
              <a16:creationId xmlns:a16="http://schemas.microsoft.com/office/drawing/2014/main" id="{1A8F8735-A229-4432-800C-15DC3EC038AD}"/>
            </a:ext>
          </a:extLst>
        </xdr:cNvPr>
        <xdr:cNvSpPr txBox="1"/>
      </xdr:nvSpPr>
      <xdr:spPr>
        <a:xfrm>
          <a:off x="13437244" y="17702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136089</xdr:rowOff>
    </xdr:from>
    <xdr:ext cx="405111" cy="259045"/>
    <xdr:sp macro="" textlink="">
      <xdr:nvSpPr>
        <xdr:cNvPr id="695" name="n_2mainValue【庁舎】&#10;有形固定資産減価償却率">
          <a:extLst>
            <a:ext uri="{FF2B5EF4-FFF2-40B4-BE49-F238E27FC236}">
              <a16:creationId xmlns:a16="http://schemas.microsoft.com/office/drawing/2014/main" id="{02109FDE-B9FE-4885-8E30-959D5985E018}"/>
            </a:ext>
          </a:extLst>
        </xdr:cNvPr>
        <xdr:cNvSpPr txBox="1"/>
      </xdr:nvSpPr>
      <xdr:spPr>
        <a:xfrm>
          <a:off x="12675244" y="17738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696" name="n_3mainValue【庁舎】&#10;有形固定資産減価償却率">
          <a:extLst>
            <a:ext uri="{FF2B5EF4-FFF2-40B4-BE49-F238E27FC236}">
              <a16:creationId xmlns:a16="http://schemas.microsoft.com/office/drawing/2014/main" id="{325AE1EF-1392-4CA8-AC8C-4133E31CE712}"/>
            </a:ext>
          </a:extLst>
        </xdr:cNvPr>
        <xdr:cNvSpPr txBox="1"/>
      </xdr:nvSpPr>
      <xdr:spPr>
        <a:xfrm>
          <a:off x="11900544" y="1770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120666</xdr:rowOff>
    </xdr:from>
    <xdr:ext cx="405111" cy="259045"/>
    <xdr:sp macro="" textlink="">
      <xdr:nvSpPr>
        <xdr:cNvPr id="697" name="n_4mainValue【庁舎】&#10;有形固定資産減価償却率">
          <a:extLst>
            <a:ext uri="{FF2B5EF4-FFF2-40B4-BE49-F238E27FC236}">
              <a16:creationId xmlns:a16="http://schemas.microsoft.com/office/drawing/2014/main" id="{6343E6EF-000E-4719-92DF-F92CCFF4F1CC}"/>
            </a:ext>
          </a:extLst>
        </xdr:cNvPr>
        <xdr:cNvSpPr txBox="1"/>
      </xdr:nvSpPr>
      <xdr:spPr>
        <a:xfrm>
          <a:off x="11102984" y="17387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11295A42-5137-4068-8A89-46A3980B9A7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F7D3B58E-2F48-484C-9CF6-D144D8011EA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314B1537-67F1-4F4D-8594-39CE1C99BFBB}"/>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D64F1B9F-4221-4BD7-9DC2-10008BC9BD0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6773F51A-3688-4A11-AE4F-FDCA0CD307E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FDD9716A-530C-4043-B380-7163EBCE8642}"/>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439994D2-F903-4151-9057-9CA7A758290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61EF8D5C-AF64-430B-9E34-106BBB00B61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B656885E-74A0-471C-9244-50DF14C7EAC5}"/>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A7284EFD-F74E-43C7-B40F-8A04D6488D5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09A22E1A-DB31-4D73-8D6B-F43AEE8F7148}"/>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0897EDFD-0AC0-4738-ABBE-7032DA182461}"/>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0ADDC73C-FE6B-4C86-A945-B7DD7A08B679}"/>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AD8E5309-DD58-46B8-A24E-88585E5DA2AA}"/>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0E74DD32-6554-462E-B9E6-60422C0A328A}"/>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D3CB76D7-764E-4610-9259-71EEDDC486D4}"/>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9923EE04-AB88-4625-B697-72338F31061D}"/>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47FB6D7F-B81B-459C-AA5D-6D94DF2AAD96}"/>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25772D75-3D38-47A2-8057-58B91F6DC1D4}"/>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6A543DD4-B177-4728-94EE-DD8A45969186}"/>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3E5B22D6-504A-4AF3-97B0-4241BC1149B0}"/>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50EBDE89-79E0-4948-A8F8-9F69B9BDFD3B}"/>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CD0FBDDC-3B2F-4A52-868E-658D965EDFBC}"/>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A143680D-D223-4EFE-BD4C-B939623410FF}"/>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庁舎】&#10;一人当たり面積グラフ枠">
          <a:extLst>
            <a:ext uri="{FF2B5EF4-FFF2-40B4-BE49-F238E27FC236}">
              <a16:creationId xmlns:a16="http://schemas.microsoft.com/office/drawing/2014/main" id="{067FBCA2-F96E-4F63-B17E-1C41E9FE5C3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144780</xdr:rowOff>
    </xdr:from>
    <xdr:to>
      <xdr:col>116</xdr:col>
      <xdr:colOff>62864</xdr:colOff>
      <xdr:row>107</xdr:row>
      <xdr:rowOff>161108</xdr:rowOff>
    </xdr:to>
    <xdr:cxnSp macro="">
      <xdr:nvCxnSpPr>
        <xdr:cNvPr id="723" name="直線コネクタ 722">
          <a:extLst>
            <a:ext uri="{FF2B5EF4-FFF2-40B4-BE49-F238E27FC236}">
              <a16:creationId xmlns:a16="http://schemas.microsoft.com/office/drawing/2014/main" id="{657C8C3D-3DA5-4127-A2B4-D21E96CD0B0E}"/>
            </a:ext>
          </a:extLst>
        </xdr:cNvPr>
        <xdr:cNvCxnSpPr/>
      </xdr:nvCxnSpPr>
      <xdr:spPr>
        <a:xfrm flipV="1">
          <a:off x="19509104" y="16741140"/>
          <a:ext cx="0" cy="1357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164935</xdr:rowOff>
    </xdr:from>
    <xdr:ext cx="469744" cy="259045"/>
    <xdr:sp macro="" textlink="">
      <xdr:nvSpPr>
        <xdr:cNvPr id="724" name="【庁舎】&#10;一人当たり面積最小値テキスト">
          <a:extLst>
            <a:ext uri="{FF2B5EF4-FFF2-40B4-BE49-F238E27FC236}">
              <a16:creationId xmlns:a16="http://schemas.microsoft.com/office/drawing/2014/main" id="{78BD0169-E718-40A7-8324-BC571BBBA456}"/>
            </a:ext>
          </a:extLst>
        </xdr:cNvPr>
        <xdr:cNvSpPr txBox="1"/>
      </xdr:nvSpPr>
      <xdr:spPr>
        <a:xfrm>
          <a:off x="19547840" y="1810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161108</xdr:rowOff>
    </xdr:from>
    <xdr:to>
      <xdr:col>116</xdr:col>
      <xdr:colOff>152400</xdr:colOff>
      <xdr:row>107</xdr:row>
      <xdr:rowOff>161108</xdr:rowOff>
    </xdr:to>
    <xdr:cxnSp macro="">
      <xdr:nvCxnSpPr>
        <xdr:cNvPr id="725" name="直線コネクタ 724">
          <a:extLst>
            <a:ext uri="{FF2B5EF4-FFF2-40B4-BE49-F238E27FC236}">
              <a16:creationId xmlns:a16="http://schemas.microsoft.com/office/drawing/2014/main" id="{E58665BF-5370-42FB-B127-1CAD940DD065}"/>
            </a:ext>
          </a:extLst>
        </xdr:cNvPr>
        <xdr:cNvCxnSpPr/>
      </xdr:nvCxnSpPr>
      <xdr:spPr>
        <a:xfrm>
          <a:off x="19443700" y="18098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91457</xdr:rowOff>
    </xdr:from>
    <xdr:ext cx="469744" cy="259045"/>
    <xdr:sp macro="" textlink="">
      <xdr:nvSpPr>
        <xdr:cNvPr id="726" name="【庁舎】&#10;一人当たり面積最大値テキスト">
          <a:extLst>
            <a:ext uri="{FF2B5EF4-FFF2-40B4-BE49-F238E27FC236}">
              <a16:creationId xmlns:a16="http://schemas.microsoft.com/office/drawing/2014/main" id="{A994DC6F-E4DF-4DD5-8E2F-A046AC7AE907}"/>
            </a:ext>
          </a:extLst>
        </xdr:cNvPr>
        <xdr:cNvSpPr txBox="1"/>
      </xdr:nvSpPr>
      <xdr:spPr>
        <a:xfrm>
          <a:off x="19547840" y="1652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144780</xdr:rowOff>
    </xdr:from>
    <xdr:to>
      <xdr:col>116</xdr:col>
      <xdr:colOff>152400</xdr:colOff>
      <xdr:row>99</xdr:row>
      <xdr:rowOff>144780</xdr:rowOff>
    </xdr:to>
    <xdr:cxnSp macro="">
      <xdr:nvCxnSpPr>
        <xdr:cNvPr id="727" name="直線コネクタ 726">
          <a:extLst>
            <a:ext uri="{FF2B5EF4-FFF2-40B4-BE49-F238E27FC236}">
              <a16:creationId xmlns:a16="http://schemas.microsoft.com/office/drawing/2014/main" id="{405746AA-FEB9-4EA5-AB2F-FB03D068047B}"/>
            </a:ext>
          </a:extLst>
        </xdr:cNvPr>
        <xdr:cNvCxnSpPr/>
      </xdr:nvCxnSpPr>
      <xdr:spPr>
        <a:xfrm>
          <a:off x="19443700" y="16741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101798</xdr:rowOff>
    </xdr:from>
    <xdr:ext cx="469744" cy="259045"/>
    <xdr:sp macro="" textlink="">
      <xdr:nvSpPr>
        <xdr:cNvPr id="728" name="【庁舎】&#10;一人当たり面積平均値テキスト">
          <a:extLst>
            <a:ext uri="{FF2B5EF4-FFF2-40B4-BE49-F238E27FC236}">
              <a16:creationId xmlns:a16="http://schemas.microsoft.com/office/drawing/2014/main" id="{227AFD26-F25A-4083-9429-26EC4323C701}"/>
            </a:ext>
          </a:extLst>
        </xdr:cNvPr>
        <xdr:cNvSpPr txBox="1"/>
      </xdr:nvSpPr>
      <xdr:spPr>
        <a:xfrm>
          <a:off x="19547840" y="17703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123371</xdr:rowOff>
    </xdr:from>
    <xdr:to>
      <xdr:col>116</xdr:col>
      <xdr:colOff>114300</xdr:colOff>
      <xdr:row>106</xdr:row>
      <xdr:rowOff>53521</xdr:rowOff>
    </xdr:to>
    <xdr:sp macro="" textlink="">
      <xdr:nvSpPr>
        <xdr:cNvPr id="729" name="フローチャート: 判断 728">
          <a:extLst>
            <a:ext uri="{FF2B5EF4-FFF2-40B4-BE49-F238E27FC236}">
              <a16:creationId xmlns:a16="http://schemas.microsoft.com/office/drawing/2014/main" id="{5A8AC5AB-2DEB-40B8-98CE-0B1247F6000A}"/>
            </a:ext>
          </a:extLst>
        </xdr:cNvPr>
        <xdr:cNvSpPr/>
      </xdr:nvSpPr>
      <xdr:spPr>
        <a:xfrm>
          <a:off x="19458940" y="177255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121738</xdr:rowOff>
    </xdr:from>
    <xdr:to>
      <xdr:col>112</xdr:col>
      <xdr:colOff>38100</xdr:colOff>
      <xdr:row>106</xdr:row>
      <xdr:rowOff>51888</xdr:rowOff>
    </xdr:to>
    <xdr:sp macro="" textlink="">
      <xdr:nvSpPr>
        <xdr:cNvPr id="730" name="フローチャート: 判断 729">
          <a:extLst>
            <a:ext uri="{FF2B5EF4-FFF2-40B4-BE49-F238E27FC236}">
              <a16:creationId xmlns:a16="http://schemas.microsoft.com/office/drawing/2014/main" id="{6644BC02-22DC-4B02-AA1C-24A32ED27A50}"/>
            </a:ext>
          </a:extLst>
        </xdr:cNvPr>
        <xdr:cNvSpPr/>
      </xdr:nvSpPr>
      <xdr:spPr>
        <a:xfrm>
          <a:off x="18735040" y="177239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108676</xdr:rowOff>
    </xdr:from>
    <xdr:to>
      <xdr:col>107</xdr:col>
      <xdr:colOff>101600</xdr:colOff>
      <xdr:row>106</xdr:row>
      <xdr:rowOff>38826</xdr:rowOff>
    </xdr:to>
    <xdr:sp macro="" textlink="">
      <xdr:nvSpPr>
        <xdr:cNvPr id="731" name="フローチャート: 判断 730">
          <a:extLst>
            <a:ext uri="{FF2B5EF4-FFF2-40B4-BE49-F238E27FC236}">
              <a16:creationId xmlns:a16="http://schemas.microsoft.com/office/drawing/2014/main" id="{0EF38979-E81D-4B18-8575-2DA212AF062F}"/>
            </a:ext>
          </a:extLst>
        </xdr:cNvPr>
        <xdr:cNvSpPr/>
      </xdr:nvSpPr>
      <xdr:spPr>
        <a:xfrm>
          <a:off x="17937480" y="177108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102144</xdr:rowOff>
    </xdr:from>
    <xdr:to>
      <xdr:col>102</xdr:col>
      <xdr:colOff>165100</xdr:colOff>
      <xdr:row>106</xdr:row>
      <xdr:rowOff>32294</xdr:rowOff>
    </xdr:to>
    <xdr:sp macro="" textlink="">
      <xdr:nvSpPr>
        <xdr:cNvPr id="732" name="フローチャート: 判断 731">
          <a:extLst>
            <a:ext uri="{FF2B5EF4-FFF2-40B4-BE49-F238E27FC236}">
              <a16:creationId xmlns:a16="http://schemas.microsoft.com/office/drawing/2014/main" id="{133FABDE-3B21-44CD-AAE4-CDDF6B4D3A33}"/>
            </a:ext>
          </a:extLst>
        </xdr:cNvPr>
        <xdr:cNvSpPr/>
      </xdr:nvSpPr>
      <xdr:spPr>
        <a:xfrm>
          <a:off x="17162780" y="177043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125005</xdr:rowOff>
    </xdr:from>
    <xdr:to>
      <xdr:col>98</xdr:col>
      <xdr:colOff>38100</xdr:colOff>
      <xdr:row>106</xdr:row>
      <xdr:rowOff>55155</xdr:rowOff>
    </xdr:to>
    <xdr:sp macro="" textlink="">
      <xdr:nvSpPr>
        <xdr:cNvPr id="733" name="フローチャート: 判断 732">
          <a:extLst>
            <a:ext uri="{FF2B5EF4-FFF2-40B4-BE49-F238E27FC236}">
              <a16:creationId xmlns:a16="http://schemas.microsoft.com/office/drawing/2014/main" id="{B2E93213-3120-4AB1-8C7B-1FAFDC77CFD9}"/>
            </a:ext>
          </a:extLst>
        </xdr:cNvPr>
        <xdr:cNvSpPr/>
      </xdr:nvSpPr>
      <xdr:spPr>
        <a:xfrm>
          <a:off x="16388080" y="177272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9612FCF1-3DB0-440D-AE4D-6832F2D84E1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2EA6AAF-9B86-4DE2-ABF5-1D0EE58DA60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D15C5168-7F93-4739-821F-27B2B66EA31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3507027-D210-43B7-9BB9-F5164FC1D29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41C671E2-75D9-4F92-AA81-0E11BE60D04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739" name="楕円 738">
          <a:extLst>
            <a:ext uri="{FF2B5EF4-FFF2-40B4-BE49-F238E27FC236}">
              <a16:creationId xmlns:a16="http://schemas.microsoft.com/office/drawing/2014/main" id="{9B14788B-E9F3-48E4-BAFF-8ED18D008DA7}"/>
            </a:ext>
          </a:extLst>
        </xdr:cNvPr>
        <xdr:cNvSpPr/>
      </xdr:nvSpPr>
      <xdr:spPr>
        <a:xfrm>
          <a:off x="19458940" y="1769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116857</xdr:rowOff>
    </xdr:from>
    <xdr:ext cx="469744" cy="259045"/>
    <xdr:sp macro="" textlink="">
      <xdr:nvSpPr>
        <xdr:cNvPr id="740" name="【庁舎】&#10;一人当たり面積該当値テキスト">
          <a:extLst>
            <a:ext uri="{FF2B5EF4-FFF2-40B4-BE49-F238E27FC236}">
              <a16:creationId xmlns:a16="http://schemas.microsoft.com/office/drawing/2014/main" id="{78C3115D-18B8-4CD8-899E-E1A8B1B4071D}"/>
            </a:ext>
          </a:extLst>
        </xdr:cNvPr>
        <xdr:cNvSpPr txBox="1"/>
      </xdr:nvSpPr>
      <xdr:spPr>
        <a:xfrm>
          <a:off x="19547840" y="1755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98879</xdr:rowOff>
    </xdr:from>
    <xdr:to>
      <xdr:col>112</xdr:col>
      <xdr:colOff>38100</xdr:colOff>
      <xdr:row>106</xdr:row>
      <xdr:rowOff>29029</xdr:rowOff>
    </xdr:to>
    <xdr:sp macro="" textlink="">
      <xdr:nvSpPr>
        <xdr:cNvPr id="741" name="楕円 740">
          <a:extLst>
            <a:ext uri="{FF2B5EF4-FFF2-40B4-BE49-F238E27FC236}">
              <a16:creationId xmlns:a16="http://schemas.microsoft.com/office/drawing/2014/main" id="{4F224ED2-8785-4A6C-85DC-57EAD043C992}"/>
            </a:ext>
          </a:extLst>
        </xdr:cNvPr>
        <xdr:cNvSpPr/>
      </xdr:nvSpPr>
      <xdr:spPr>
        <a:xfrm>
          <a:off x="18735040" y="177010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144780</xdr:rowOff>
    </xdr:from>
    <xdr:to>
      <xdr:col>116</xdr:col>
      <xdr:colOff>63500</xdr:colOff>
      <xdr:row>105</xdr:row>
      <xdr:rowOff>149679</xdr:rowOff>
    </xdr:to>
    <xdr:cxnSp macro="">
      <xdr:nvCxnSpPr>
        <xdr:cNvPr id="742" name="直線コネクタ 741">
          <a:extLst>
            <a:ext uri="{FF2B5EF4-FFF2-40B4-BE49-F238E27FC236}">
              <a16:creationId xmlns:a16="http://schemas.microsoft.com/office/drawing/2014/main" id="{DFC213C4-34F9-4C0C-9F2B-04D79B4BE3DD}"/>
            </a:ext>
          </a:extLst>
        </xdr:cNvPr>
        <xdr:cNvCxnSpPr/>
      </xdr:nvCxnSpPr>
      <xdr:spPr>
        <a:xfrm flipV="1">
          <a:off x="18778220" y="17746980"/>
          <a:ext cx="7315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98879</xdr:rowOff>
    </xdr:from>
    <xdr:to>
      <xdr:col>107</xdr:col>
      <xdr:colOff>101600</xdr:colOff>
      <xdr:row>106</xdr:row>
      <xdr:rowOff>29029</xdr:rowOff>
    </xdr:to>
    <xdr:sp macro="" textlink="">
      <xdr:nvSpPr>
        <xdr:cNvPr id="743" name="楕円 742">
          <a:extLst>
            <a:ext uri="{FF2B5EF4-FFF2-40B4-BE49-F238E27FC236}">
              <a16:creationId xmlns:a16="http://schemas.microsoft.com/office/drawing/2014/main" id="{F466653B-3413-4C0A-B814-D7CA85D20FA3}"/>
            </a:ext>
          </a:extLst>
        </xdr:cNvPr>
        <xdr:cNvSpPr/>
      </xdr:nvSpPr>
      <xdr:spPr>
        <a:xfrm>
          <a:off x="17937480" y="177010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149679</xdr:rowOff>
    </xdr:from>
    <xdr:to>
      <xdr:col>111</xdr:col>
      <xdr:colOff>177800</xdr:colOff>
      <xdr:row>105</xdr:row>
      <xdr:rowOff>149679</xdr:rowOff>
    </xdr:to>
    <xdr:cxnSp macro="">
      <xdr:nvCxnSpPr>
        <xdr:cNvPr id="744" name="直線コネクタ 743">
          <a:extLst>
            <a:ext uri="{FF2B5EF4-FFF2-40B4-BE49-F238E27FC236}">
              <a16:creationId xmlns:a16="http://schemas.microsoft.com/office/drawing/2014/main" id="{F7646917-4BB6-4CED-9E72-0EB69173C5AC}"/>
            </a:ext>
          </a:extLst>
        </xdr:cNvPr>
        <xdr:cNvCxnSpPr/>
      </xdr:nvCxnSpPr>
      <xdr:spPr>
        <a:xfrm>
          <a:off x="17988280" y="1775187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103777</xdr:rowOff>
    </xdr:from>
    <xdr:to>
      <xdr:col>102</xdr:col>
      <xdr:colOff>165100</xdr:colOff>
      <xdr:row>106</xdr:row>
      <xdr:rowOff>33927</xdr:rowOff>
    </xdr:to>
    <xdr:sp macro="" textlink="">
      <xdr:nvSpPr>
        <xdr:cNvPr id="745" name="楕円 744">
          <a:extLst>
            <a:ext uri="{FF2B5EF4-FFF2-40B4-BE49-F238E27FC236}">
              <a16:creationId xmlns:a16="http://schemas.microsoft.com/office/drawing/2014/main" id="{88CCF876-9ADB-442C-9AAD-50B2CA48DEE6}"/>
            </a:ext>
          </a:extLst>
        </xdr:cNvPr>
        <xdr:cNvSpPr/>
      </xdr:nvSpPr>
      <xdr:spPr>
        <a:xfrm>
          <a:off x="17162780" y="177059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149679</xdr:rowOff>
    </xdr:from>
    <xdr:to>
      <xdr:col>107</xdr:col>
      <xdr:colOff>50800</xdr:colOff>
      <xdr:row>105</xdr:row>
      <xdr:rowOff>154577</xdr:rowOff>
    </xdr:to>
    <xdr:cxnSp macro="">
      <xdr:nvCxnSpPr>
        <xdr:cNvPr id="746" name="直線コネクタ 745">
          <a:extLst>
            <a:ext uri="{FF2B5EF4-FFF2-40B4-BE49-F238E27FC236}">
              <a16:creationId xmlns:a16="http://schemas.microsoft.com/office/drawing/2014/main" id="{A6B3C482-AAA7-4F69-9345-13E200D8DCDB}"/>
            </a:ext>
          </a:extLst>
        </xdr:cNvPr>
        <xdr:cNvCxnSpPr/>
      </xdr:nvCxnSpPr>
      <xdr:spPr>
        <a:xfrm flipV="1">
          <a:off x="17213580" y="17751879"/>
          <a:ext cx="7747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103777</xdr:rowOff>
    </xdr:from>
    <xdr:to>
      <xdr:col>98</xdr:col>
      <xdr:colOff>38100</xdr:colOff>
      <xdr:row>106</xdr:row>
      <xdr:rowOff>33927</xdr:rowOff>
    </xdr:to>
    <xdr:sp macro="" textlink="">
      <xdr:nvSpPr>
        <xdr:cNvPr id="747" name="楕円 746">
          <a:extLst>
            <a:ext uri="{FF2B5EF4-FFF2-40B4-BE49-F238E27FC236}">
              <a16:creationId xmlns:a16="http://schemas.microsoft.com/office/drawing/2014/main" id="{F40837C2-2885-4E10-B310-EE1A933FFCA2}"/>
            </a:ext>
          </a:extLst>
        </xdr:cNvPr>
        <xdr:cNvSpPr/>
      </xdr:nvSpPr>
      <xdr:spPr>
        <a:xfrm>
          <a:off x="16388080" y="177059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154577</xdr:rowOff>
    </xdr:from>
    <xdr:to>
      <xdr:col>102</xdr:col>
      <xdr:colOff>114300</xdr:colOff>
      <xdr:row>105</xdr:row>
      <xdr:rowOff>154577</xdr:rowOff>
    </xdr:to>
    <xdr:cxnSp macro="">
      <xdr:nvCxnSpPr>
        <xdr:cNvPr id="748" name="直線コネクタ 747">
          <a:extLst>
            <a:ext uri="{FF2B5EF4-FFF2-40B4-BE49-F238E27FC236}">
              <a16:creationId xmlns:a16="http://schemas.microsoft.com/office/drawing/2014/main" id="{02736E96-74BF-49C1-86A1-DDDF0A28B73A}"/>
            </a:ext>
          </a:extLst>
        </xdr:cNvPr>
        <xdr:cNvCxnSpPr/>
      </xdr:nvCxnSpPr>
      <xdr:spPr>
        <a:xfrm>
          <a:off x="16431260" y="17756777"/>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43015</xdr:rowOff>
    </xdr:from>
    <xdr:ext cx="469744" cy="259045"/>
    <xdr:sp macro="" textlink="">
      <xdr:nvSpPr>
        <xdr:cNvPr id="749" name="n_1aveValue【庁舎】&#10;一人当たり面積">
          <a:extLst>
            <a:ext uri="{FF2B5EF4-FFF2-40B4-BE49-F238E27FC236}">
              <a16:creationId xmlns:a16="http://schemas.microsoft.com/office/drawing/2014/main" id="{3F869127-BDBA-42EB-8C59-2282E801C40D}"/>
            </a:ext>
          </a:extLst>
        </xdr:cNvPr>
        <xdr:cNvSpPr txBox="1"/>
      </xdr:nvSpPr>
      <xdr:spPr>
        <a:xfrm>
          <a:off x="18561127" y="17812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29953</xdr:rowOff>
    </xdr:from>
    <xdr:ext cx="469744" cy="259045"/>
    <xdr:sp macro="" textlink="">
      <xdr:nvSpPr>
        <xdr:cNvPr id="750" name="n_2aveValue【庁舎】&#10;一人当たり面積">
          <a:extLst>
            <a:ext uri="{FF2B5EF4-FFF2-40B4-BE49-F238E27FC236}">
              <a16:creationId xmlns:a16="http://schemas.microsoft.com/office/drawing/2014/main" id="{C439C196-96BA-472A-B8B6-01A61709C260}"/>
            </a:ext>
          </a:extLst>
        </xdr:cNvPr>
        <xdr:cNvSpPr txBox="1"/>
      </xdr:nvSpPr>
      <xdr:spPr>
        <a:xfrm>
          <a:off x="17776267" y="1779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48821</xdr:rowOff>
    </xdr:from>
    <xdr:ext cx="469744" cy="259045"/>
    <xdr:sp macro="" textlink="">
      <xdr:nvSpPr>
        <xdr:cNvPr id="751" name="n_3aveValue【庁舎】&#10;一人当たり面積">
          <a:extLst>
            <a:ext uri="{FF2B5EF4-FFF2-40B4-BE49-F238E27FC236}">
              <a16:creationId xmlns:a16="http://schemas.microsoft.com/office/drawing/2014/main" id="{E48A23A8-DDFF-44B1-B7C0-CC27BBD2AFCB}"/>
            </a:ext>
          </a:extLst>
        </xdr:cNvPr>
        <xdr:cNvSpPr txBox="1"/>
      </xdr:nvSpPr>
      <xdr:spPr>
        <a:xfrm>
          <a:off x="17001567" y="1748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46282</xdr:rowOff>
    </xdr:from>
    <xdr:ext cx="469744" cy="259045"/>
    <xdr:sp macro="" textlink="">
      <xdr:nvSpPr>
        <xdr:cNvPr id="752" name="n_4aveValue【庁舎】&#10;一人当たり面積">
          <a:extLst>
            <a:ext uri="{FF2B5EF4-FFF2-40B4-BE49-F238E27FC236}">
              <a16:creationId xmlns:a16="http://schemas.microsoft.com/office/drawing/2014/main" id="{1745421E-DB3D-4D15-8D3D-D44D5745D0D6}"/>
            </a:ext>
          </a:extLst>
        </xdr:cNvPr>
        <xdr:cNvSpPr txBox="1"/>
      </xdr:nvSpPr>
      <xdr:spPr>
        <a:xfrm>
          <a:off x="16226867" y="1781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45556</xdr:rowOff>
    </xdr:from>
    <xdr:ext cx="469744" cy="259045"/>
    <xdr:sp macro="" textlink="">
      <xdr:nvSpPr>
        <xdr:cNvPr id="753" name="n_1mainValue【庁舎】&#10;一人当たり面積">
          <a:extLst>
            <a:ext uri="{FF2B5EF4-FFF2-40B4-BE49-F238E27FC236}">
              <a16:creationId xmlns:a16="http://schemas.microsoft.com/office/drawing/2014/main" id="{6C113F8D-02F5-49CC-ACFB-9BB6712412C1}"/>
            </a:ext>
          </a:extLst>
        </xdr:cNvPr>
        <xdr:cNvSpPr txBox="1"/>
      </xdr:nvSpPr>
      <xdr:spPr>
        <a:xfrm>
          <a:off x="18561127" y="1748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45556</xdr:rowOff>
    </xdr:from>
    <xdr:ext cx="469744" cy="259045"/>
    <xdr:sp macro="" textlink="">
      <xdr:nvSpPr>
        <xdr:cNvPr id="754" name="n_2mainValue【庁舎】&#10;一人当たり面積">
          <a:extLst>
            <a:ext uri="{FF2B5EF4-FFF2-40B4-BE49-F238E27FC236}">
              <a16:creationId xmlns:a16="http://schemas.microsoft.com/office/drawing/2014/main" id="{81FCBBD3-93F6-414C-AEE3-4C58291C6C51}"/>
            </a:ext>
          </a:extLst>
        </xdr:cNvPr>
        <xdr:cNvSpPr txBox="1"/>
      </xdr:nvSpPr>
      <xdr:spPr>
        <a:xfrm>
          <a:off x="17776267" y="1748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25054</xdr:rowOff>
    </xdr:from>
    <xdr:ext cx="469744" cy="259045"/>
    <xdr:sp macro="" textlink="">
      <xdr:nvSpPr>
        <xdr:cNvPr id="755" name="n_3mainValue【庁舎】&#10;一人当たり面積">
          <a:extLst>
            <a:ext uri="{FF2B5EF4-FFF2-40B4-BE49-F238E27FC236}">
              <a16:creationId xmlns:a16="http://schemas.microsoft.com/office/drawing/2014/main" id="{7542C3DA-1BA5-407E-B786-131B5F005B68}"/>
            </a:ext>
          </a:extLst>
        </xdr:cNvPr>
        <xdr:cNvSpPr txBox="1"/>
      </xdr:nvSpPr>
      <xdr:spPr>
        <a:xfrm>
          <a:off x="17001567" y="17794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50454</xdr:rowOff>
    </xdr:from>
    <xdr:ext cx="469744" cy="259045"/>
    <xdr:sp macro="" textlink="">
      <xdr:nvSpPr>
        <xdr:cNvPr id="756" name="n_4mainValue【庁舎】&#10;一人当たり面積">
          <a:extLst>
            <a:ext uri="{FF2B5EF4-FFF2-40B4-BE49-F238E27FC236}">
              <a16:creationId xmlns:a16="http://schemas.microsoft.com/office/drawing/2014/main" id="{AD1825DD-1C2F-46C2-B5D1-7178CB2595E4}"/>
            </a:ext>
          </a:extLst>
        </xdr:cNvPr>
        <xdr:cNvSpPr txBox="1"/>
      </xdr:nvSpPr>
      <xdr:spPr>
        <a:xfrm>
          <a:off x="16226867" y="17485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46276D43-8D7A-41CE-9B97-5F98E011AE18}"/>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79A46FF7-2EED-4A59-B77D-BE76B4CE10D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B79EE73A-1EAA-4303-92A9-A4219DA55D7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a:t>
          </a:r>
          <a:r>
            <a:rPr kumimoji="1" lang="ja-JP" altLang="en-US" sz="1100">
              <a:solidFill>
                <a:schemeClr val="dk1"/>
              </a:solidFill>
              <a:effectLst/>
              <a:latin typeface="+mn-lt"/>
              <a:ea typeface="+mn-ea"/>
              <a:cs typeface="+mn-cs"/>
            </a:rPr>
            <a:t>率</a:t>
          </a:r>
          <a:r>
            <a:rPr kumimoji="1" lang="ja-JP" altLang="ja-JP" sz="1100">
              <a:solidFill>
                <a:schemeClr val="dk1"/>
              </a:solidFill>
              <a:effectLst/>
              <a:latin typeface="+mn-lt"/>
              <a:ea typeface="+mn-ea"/>
              <a:cs typeface="+mn-cs"/>
            </a:rPr>
            <a:t>については、多くの施設において類似団体内平均を上回っている。</a:t>
          </a:r>
          <a:endParaRPr lang="ja-JP" altLang="ja-JP" sz="1400">
            <a:effectLst/>
          </a:endParaRPr>
        </a:p>
        <a:p>
          <a:r>
            <a:rPr kumimoji="1" lang="ja-JP" altLang="ja-JP" sz="1100">
              <a:solidFill>
                <a:schemeClr val="dk1"/>
              </a:solidFill>
              <a:effectLst/>
              <a:latin typeface="+mn-lt"/>
              <a:ea typeface="+mn-ea"/>
              <a:cs typeface="+mn-cs"/>
            </a:rPr>
            <a:t>特に消防施設では値が高くなっているが、建物簡易診断における評価では、一部備蓄倉庫において広範な劣化が確認されているものの、その他については現時点で使用上の問題はない。</a:t>
          </a:r>
          <a:endParaRPr lang="ja-JP" altLang="ja-JP" sz="1400">
            <a:effectLst/>
          </a:endParaRPr>
        </a:p>
        <a:p>
          <a:r>
            <a:rPr kumimoji="1" lang="ja-JP" altLang="ja-JP" sz="1100">
              <a:solidFill>
                <a:schemeClr val="dk1"/>
              </a:solidFill>
              <a:effectLst/>
              <a:latin typeface="+mn-lt"/>
              <a:ea typeface="+mn-ea"/>
              <a:cs typeface="+mn-cs"/>
            </a:rPr>
            <a:t>福祉施設についても、毎年度償却率が上昇していることから、公共施設等長期保全計画に基づき、適切な管理を実施していく。</a:t>
          </a:r>
          <a:endParaRPr lang="ja-JP" altLang="ja-JP" sz="1400">
            <a:effectLst/>
          </a:endParaRPr>
        </a:p>
        <a:p>
          <a:r>
            <a:rPr kumimoji="1" lang="ja-JP" altLang="ja-JP" sz="1100">
              <a:solidFill>
                <a:schemeClr val="dk1"/>
              </a:solidFill>
              <a:effectLst/>
              <a:latin typeface="+mn-lt"/>
              <a:ea typeface="+mn-ea"/>
              <a:cs typeface="+mn-cs"/>
            </a:rPr>
            <a:t>庁舎・保健センター・図書館については、平成</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月に長寿命化計画を策定しており、令和元年度から長寿命化事業を実施している。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減少傾向</a:t>
          </a:r>
          <a:r>
            <a:rPr kumimoji="1" lang="ja-JP" altLang="en-US" sz="800" b="0" i="0" u="none" strike="noStrike" kern="0" cap="none" spc="0" normalizeH="0" baseline="0" noProof="0">
              <a:ln>
                <a:noFill/>
              </a:ln>
              <a:solidFill>
                <a:prstClr val="black"/>
              </a:solidFill>
              <a:effectLst/>
              <a:uLnTx/>
              <a:uFillTx/>
              <a:latin typeface="+mn-lt"/>
              <a:ea typeface="+mn-ea"/>
              <a:cs typeface="+mn-cs"/>
            </a:rPr>
            <a:t>が続いており、</a:t>
          </a:r>
          <a:r>
            <a:rPr kumimoji="1" lang="ja-JP" altLang="ja-JP" sz="800" b="0" i="0" u="none" strike="noStrike" kern="0" cap="none" spc="0" normalizeH="0" baseline="0" noProof="0">
              <a:ln>
                <a:noFill/>
              </a:ln>
              <a:solidFill>
                <a:prstClr val="black"/>
              </a:solidFill>
              <a:effectLst/>
              <a:uLnTx/>
              <a:uFillTx/>
              <a:latin typeface="+mn-lt"/>
              <a:ea typeface="+mn-ea"/>
              <a:cs typeface="+mn-cs"/>
            </a:rPr>
            <a:t>令和</a:t>
          </a:r>
          <a:r>
            <a:rPr kumimoji="1" lang="en-US" altLang="ja-JP" sz="800" b="0" i="0" u="none" strike="noStrike" kern="0" cap="none" spc="0" normalizeH="0" baseline="0" noProof="0">
              <a:ln>
                <a:noFill/>
              </a:ln>
              <a:solidFill>
                <a:prstClr val="black"/>
              </a:solidFill>
              <a:effectLst/>
              <a:uLnTx/>
              <a:uFillTx/>
              <a:latin typeface="+mn-lt"/>
              <a:ea typeface="+mn-ea"/>
              <a:cs typeface="+mn-cs"/>
            </a:rPr>
            <a:t>5</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800" b="0" i="0" u="none" strike="noStrike" kern="0" cap="none" spc="0" normalizeH="0" baseline="0" noProof="0">
              <a:ln>
                <a:noFill/>
              </a:ln>
              <a:solidFill>
                <a:prstClr val="black"/>
              </a:solidFill>
              <a:effectLst/>
              <a:uLnTx/>
              <a:uFillTx/>
              <a:latin typeface="+mn-lt"/>
              <a:ea typeface="+mn-ea"/>
              <a:cs typeface="+mn-cs"/>
            </a:rPr>
            <a:t>前年度比</a:t>
          </a:r>
          <a:r>
            <a:rPr kumimoji="1" lang="en-US" altLang="ja-JP" sz="800" b="0" i="0" u="none" strike="noStrike" kern="0" cap="none" spc="0" normalizeH="0" baseline="0" noProof="0">
              <a:ln>
                <a:noFill/>
              </a:ln>
              <a:solidFill>
                <a:prstClr val="black"/>
              </a:solidFill>
              <a:effectLst/>
              <a:uLnTx/>
              <a:uFillTx/>
              <a:latin typeface="+mn-lt"/>
              <a:ea typeface="+mn-ea"/>
              <a:cs typeface="+mn-cs"/>
            </a:rPr>
            <a:t>0.02</a:t>
          </a:r>
          <a:r>
            <a:rPr kumimoji="1" lang="ja-JP" altLang="ja-JP" sz="8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800" b="0" i="0" u="none" strike="noStrike" kern="0" cap="none" spc="0" normalizeH="0" baseline="0" noProof="0">
              <a:ln>
                <a:noFill/>
              </a:ln>
              <a:solidFill>
                <a:prstClr val="black"/>
              </a:solidFill>
              <a:effectLst/>
              <a:uLnTx/>
              <a:uFillTx/>
              <a:latin typeface="+mn-lt"/>
              <a:ea typeface="+mn-ea"/>
              <a:cs typeface="+mn-cs"/>
            </a:rPr>
            <a:t>の</a:t>
          </a:r>
          <a:r>
            <a:rPr kumimoji="1" lang="ja-JP" altLang="ja-JP" sz="800" b="0" i="0" u="none" strike="noStrike" kern="0" cap="none" spc="0" normalizeH="0" baseline="0" noProof="0">
              <a:ln>
                <a:noFill/>
              </a:ln>
              <a:solidFill>
                <a:prstClr val="black"/>
              </a:solidFill>
              <a:effectLst/>
              <a:uLnTx/>
              <a:uFillTx/>
              <a:latin typeface="+mn-lt"/>
              <a:ea typeface="+mn-ea"/>
              <a:cs typeface="+mn-cs"/>
            </a:rPr>
            <a:t>減となった。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令和</a:t>
          </a:r>
          <a:r>
            <a:rPr kumimoji="1" lang="en-US" altLang="ja-JP" sz="800" b="0" i="0" u="none" strike="noStrike" kern="0" cap="none" spc="0" normalizeH="0" baseline="0" noProof="0">
              <a:ln>
                <a:noFill/>
              </a:ln>
              <a:solidFill>
                <a:prstClr val="black"/>
              </a:solidFill>
              <a:effectLst/>
              <a:uLnTx/>
              <a:uFillTx/>
              <a:latin typeface="+mn-lt"/>
              <a:ea typeface="+mn-ea"/>
              <a:cs typeface="+mn-cs"/>
            </a:rPr>
            <a:t>4</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年度は、需要に</a:t>
          </a:r>
          <a:r>
            <a:rPr kumimoji="1" lang="ja-JP" altLang="en-US" sz="800" b="0" i="0" u="none" strike="noStrike" kern="0" cap="none" spc="0" normalizeH="0" baseline="0" noProof="0">
              <a:ln>
                <a:noFill/>
              </a:ln>
              <a:solidFill>
                <a:prstClr val="black"/>
              </a:solidFill>
              <a:effectLst/>
              <a:uLnTx/>
              <a:uFillTx/>
              <a:latin typeface="+mn-lt"/>
              <a:ea typeface="+mn-ea"/>
              <a:cs typeface="+mn-cs"/>
            </a:rPr>
            <a:t>おいては</a:t>
          </a:r>
          <a:r>
            <a:rPr kumimoji="1" lang="ja-JP" altLang="ja-JP" sz="800" b="0" i="0" u="none" strike="noStrike" kern="0" cap="none" spc="0" normalizeH="0" baseline="0" noProof="0">
              <a:ln>
                <a:noFill/>
              </a:ln>
              <a:solidFill>
                <a:prstClr val="black"/>
              </a:solidFill>
              <a:effectLst/>
              <a:uLnTx/>
              <a:uFillTx/>
              <a:latin typeface="+mn-lt"/>
              <a:ea typeface="+mn-ea"/>
              <a:cs typeface="+mn-cs"/>
            </a:rPr>
            <a:t>、単位費用の</a:t>
          </a:r>
          <a:r>
            <a:rPr kumimoji="1" lang="ja-JP" altLang="en-US" sz="800" b="0" i="0" u="none" strike="noStrike" kern="0" cap="none" spc="0" normalizeH="0" baseline="0" noProof="0">
              <a:ln>
                <a:noFill/>
              </a:ln>
              <a:solidFill>
                <a:prstClr val="black"/>
              </a:solidFill>
              <a:effectLst/>
              <a:uLnTx/>
              <a:uFillTx/>
              <a:latin typeface="+mn-lt"/>
              <a:ea typeface="+mn-ea"/>
              <a:cs typeface="+mn-cs"/>
            </a:rPr>
            <a:t>減や臨時財政対策債償還基金費の皆減等により振替前需要額は大幅な減となったが、臨時財政対策債の振替額がそれを上回る減となったことにより、基準財政需要額としては大幅な</a:t>
          </a:r>
          <a:r>
            <a:rPr kumimoji="1" lang="ja-JP" altLang="ja-JP" sz="800" b="0" i="0" u="none" strike="noStrike" kern="0" cap="none" spc="0" normalizeH="0" baseline="0" noProof="0">
              <a:ln>
                <a:noFill/>
              </a:ln>
              <a:solidFill>
                <a:prstClr val="black"/>
              </a:solidFill>
              <a:effectLst/>
              <a:uLnTx/>
              <a:uFillTx/>
              <a:latin typeface="+mn-lt"/>
              <a:ea typeface="+mn-ea"/>
              <a:cs typeface="+mn-cs"/>
            </a:rPr>
            <a:t>増と</a:t>
          </a:r>
          <a:r>
            <a:rPr kumimoji="1" lang="ja-JP" altLang="en-US" sz="800" b="0" i="0" u="none" strike="noStrike" kern="0" cap="none" spc="0" normalizeH="0" baseline="0" noProof="0">
              <a:ln>
                <a:noFill/>
              </a:ln>
              <a:solidFill>
                <a:prstClr val="black"/>
              </a:solidFill>
              <a:effectLst/>
              <a:uLnTx/>
              <a:uFillTx/>
              <a:latin typeface="+mn-lt"/>
              <a:ea typeface="+mn-ea"/>
              <a:cs typeface="+mn-cs"/>
            </a:rPr>
            <a:t>なった。</a:t>
          </a:r>
          <a:r>
            <a:rPr kumimoji="1" lang="ja-JP" altLang="ja-JP" sz="800" b="0" i="0" u="none" strike="noStrike" kern="0" cap="none" spc="0" normalizeH="0" baseline="0" noProof="0">
              <a:ln>
                <a:noFill/>
              </a:ln>
              <a:solidFill>
                <a:prstClr val="black"/>
              </a:solidFill>
              <a:effectLst/>
              <a:uLnTx/>
              <a:uFillTx/>
              <a:latin typeface="+mn-lt"/>
              <a:ea typeface="+mn-ea"/>
              <a:cs typeface="+mn-cs"/>
            </a:rPr>
            <a:t>収入においては市町村民税法人税割や</a:t>
          </a:r>
          <a:r>
            <a:rPr kumimoji="1" lang="ja-JP" altLang="en-US" sz="800" b="0" i="0" u="none" strike="noStrike" kern="0" cap="none" spc="0" normalizeH="0" baseline="0" noProof="0">
              <a:ln>
                <a:noFill/>
              </a:ln>
              <a:solidFill>
                <a:prstClr val="black"/>
              </a:solidFill>
              <a:effectLst/>
              <a:uLnTx/>
              <a:uFillTx/>
              <a:latin typeface="+mn-lt"/>
              <a:ea typeface="+mn-ea"/>
              <a:cs typeface="+mn-cs"/>
            </a:rPr>
            <a:t>固定資産税の償却資産において大幅な減となったものの、市町村民税</a:t>
          </a:r>
          <a:r>
            <a:rPr kumimoji="1" lang="ja-JP" altLang="ja-JP" sz="800" b="0" i="0" u="none" strike="noStrike" kern="0" cap="none" spc="0" normalizeH="0" baseline="0" noProof="0">
              <a:ln>
                <a:noFill/>
              </a:ln>
              <a:solidFill>
                <a:prstClr val="black"/>
              </a:solidFill>
              <a:effectLst/>
              <a:uLnTx/>
              <a:uFillTx/>
              <a:latin typeface="+mn-lt"/>
              <a:ea typeface="+mn-ea"/>
              <a:cs typeface="+mn-cs"/>
            </a:rPr>
            <a:t>所得割</a:t>
          </a:r>
          <a:r>
            <a:rPr kumimoji="1" lang="ja-JP" altLang="en-US" sz="800" b="0" i="0" u="none" strike="noStrike" kern="0" cap="none" spc="0" normalizeH="0" baseline="0" noProof="0">
              <a:ln>
                <a:noFill/>
              </a:ln>
              <a:solidFill>
                <a:prstClr val="black"/>
              </a:solidFill>
              <a:effectLst/>
              <a:uLnTx/>
              <a:uFillTx/>
              <a:latin typeface="+mn-lt"/>
              <a:ea typeface="+mn-ea"/>
              <a:cs typeface="+mn-cs"/>
            </a:rPr>
            <a:t>や法人事業税交付金、環境性能割交付金等</a:t>
          </a:r>
          <a:r>
            <a:rPr kumimoji="1" lang="ja-JP" altLang="ja-JP" sz="800" b="0" i="0" u="none" strike="noStrike" kern="0" cap="none" spc="0" normalizeH="0" baseline="0" noProof="0">
              <a:ln>
                <a:noFill/>
              </a:ln>
              <a:solidFill>
                <a:prstClr val="black"/>
              </a:solidFill>
              <a:effectLst/>
              <a:uLnTx/>
              <a:uFillTx/>
              <a:latin typeface="+mn-lt"/>
              <a:ea typeface="+mn-ea"/>
              <a:cs typeface="+mn-cs"/>
            </a:rPr>
            <a:t>におい</a:t>
          </a:r>
          <a:r>
            <a:rPr kumimoji="1" lang="ja-JP" altLang="en-US" sz="800" b="0" i="0" u="none" strike="noStrike" kern="0" cap="none" spc="0" normalizeH="0" baseline="0" noProof="0">
              <a:ln>
                <a:noFill/>
              </a:ln>
              <a:solidFill>
                <a:prstClr val="black"/>
              </a:solidFill>
              <a:effectLst/>
              <a:uLnTx/>
              <a:uFillTx/>
              <a:latin typeface="+mn-lt"/>
              <a:ea typeface="+mn-ea"/>
              <a:cs typeface="+mn-cs"/>
            </a:rPr>
            <a:t>て増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となったことから、基準財政収入額全体で</a:t>
          </a:r>
          <a:r>
            <a:rPr kumimoji="1" lang="ja-JP" altLang="en-US" sz="800" b="0" i="0" u="none" strike="noStrike" kern="0" cap="none" spc="0" normalizeH="0" baseline="0" noProof="0">
              <a:ln>
                <a:noFill/>
              </a:ln>
              <a:solidFill>
                <a:prstClr val="black"/>
              </a:solidFill>
              <a:effectLst/>
              <a:uLnTx/>
              <a:uFillTx/>
              <a:latin typeface="+mn-lt"/>
              <a:ea typeface="+mn-ea"/>
              <a:cs typeface="+mn-cs"/>
            </a:rPr>
            <a:t>は</a:t>
          </a: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約</a:t>
          </a:r>
          <a:r>
            <a:rPr kumimoji="1" lang="en-US" altLang="ja-JP" sz="800" b="0" i="0" u="none" strike="noStrike" kern="0" cap="none" spc="0" normalizeH="0" baseline="0" noProof="0">
              <a:ln>
                <a:noFill/>
              </a:ln>
              <a:solidFill>
                <a:prstClr val="black"/>
              </a:solidFill>
              <a:effectLst/>
              <a:uLnTx/>
              <a:uFillTx/>
              <a:latin typeface="+mn-lt"/>
              <a:ea typeface="+mn-ea"/>
              <a:cs typeface="+mn-cs"/>
            </a:rPr>
            <a:t>35</a:t>
          </a:r>
          <a:r>
            <a:rPr kumimoji="1" lang="ja-JP" altLang="en-US" sz="800" b="0" i="0" u="none" strike="noStrike" kern="0" cap="none" spc="0" normalizeH="0" baseline="0" noProof="0">
              <a:ln>
                <a:noFill/>
              </a:ln>
              <a:solidFill>
                <a:prstClr val="black"/>
              </a:solidFill>
              <a:effectLst/>
              <a:uLnTx/>
              <a:uFillTx/>
              <a:latin typeface="+mn-lt"/>
              <a:ea typeface="+mn-ea"/>
              <a:cs typeface="+mn-cs"/>
            </a:rPr>
            <a:t>万円</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増となった。基準財政収入額が微増となったが、基準財政需要額が大幅増となった</a:t>
          </a:r>
          <a:r>
            <a:rPr kumimoji="1" lang="ja-JP" altLang="ja-JP" sz="800" b="0" i="0" u="none" strike="noStrike" kern="0" cap="none" spc="0" normalizeH="0" baseline="0" noProof="0">
              <a:ln>
                <a:noFill/>
              </a:ln>
              <a:solidFill>
                <a:prstClr val="black"/>
              </a:solidFill>
              <a:effectLst/>
              <a:uLnTx/>
              <a:uFillTx/>
              <a:latin typeface="+mn-lt"/>
              <a:ea typeface="+mn-ea"/>
              <a:cs typeface="+mn-cs"/>
            </a:rPr>
            <a:t>結果、単年度では</a:t>
          </a:r>
          <a:r>
            <a:rPr kumimoji="1" lang="en-US" altLang="ja-JP" sz="800" b="0" i="0" u="none" strike="noStrike" kern="0" cap="none" spc="0" normalizeH="0" baseline="0" noProof="0">
              <a:ln>
                <a:noFill/>
              </a:ln>
              <a:solidFill>
                <a:prstClr val="black"/>
              </a:solidFill>
              <a:effectLst/>
              <a:uLnTx/>
              <a:uFillTx/>
              <a:latin typeface="+mn-lt"/>
              <a:ea typeface="+mn-ea"/>
              <a:cs typeface="+mn-cs"/>
            </a:rPr>
            <a:t>0.03</a:t>
          </a:r>
          <a:r>
            <a:rPr kumimoji="1" lang="ja-JP" altLang="ja-JP" sz="800" b="0" i="0" u="none" strike="noStrike" kern="0" cap="none" spc="0" normalizeH="0" baseline="0" noProof="0">
              <a:ln>
                <a:noFill/>
              </a:ln>
              <a:solidFill>
                <a:prstClr val="black"/>
              </a:solidFill>
              <a:effectLst/>
              <a:uLnTx/>
              <a:uFillTx/>
              <a:latin typeface="+mn-lt"/>
              <a:ea typeface="+mn-ea"/>
              <a:cs typeface="+mn-cs"/>
            </a:rPr>
            <a:t>ポイント減の</a:t>
          </a:r>
          <a:r>
            <a:rPr kumimoji="1" lang="en-US" altLang="ja-JP" sz="800" b="0" i="0" u="none" strike="noStrike" kern="0" cap="none" spc="0" normalizeH="0" baseline="0" noProof="0">
              <a:ln>
                <a:noFill/>
              </a:ln>
              <a:solidFill>
                <a:prstClr val="black"/>
              </a:solidFill>
              <a:effectLst/>
              <a:uLnTx/>
              <a:uFillTx/>
              <a:latin typeface="+mn-lt"/>
              <a:ea typeface="+mn-ea"/>
              <a:cs typeface="+mn-cs"/>
            </a:rPr>
            <a:t>0.62</a:t>
          </a:r>
          <a:r>
            <a:rPr kumimoji="1" lang="ja-JP" altLang="ja-JP" sz="800" b="0" i="0" u="none" strike="noStrike" kern="0" cap="none" spc="0" normalizeH="0" baseline="0" noProof="0">
              <a:ln>
                <a:noFill/>
              </a:ln>
              <a:solidFill>
                <a:prstClr val="black"/>
              </a:solidFill>
              <a:effectLst/>
              <a:uLnTx/>
              <a:uFillTx/>
              <a:latin typeface="+mn-lt"/>
              <a:ea typeface="+mn-ea"/>
              <a:cs typeface="+mn-cs"/>
            </a:rPr>
            <a:t>となり、３ヶ年平均では</a:t>
          </a:r>
          <a:r>
            <a:rPr kumimoji="1" lang="en-US" altLang="ja-JP" sz="800" b="0" i="0" u="none" strike="noStrike" kern="0" cap="none" spc="0" normalizeH="0" baseline="0" noProof="0">
              <a:ln>
                <a:noFill/>
              </a:ln>
              <a:solidFill>
                <a:prstClr val="black"/>
              </a:solidFill>
              <a:effectLst/>
              <a:uLnTx/>
              <a:uFillTx/>
              <a:latin typeface="+mn-lt"/>
              <a:ea typeface="+mn-ea"/>
              <a:cs typeface="+mn-cs"/>
            </a:rPr>
            <a:t>0.02</a:t>
          </a:r>
          <a:r>
            <a:rPr kumimoji="1" lang="ja-JP" altLang="ja-JP" sz="800" b="0" i="0" u="none" strike="noStrike" kern="0" cap="none" spc="0" normalizeH="0" baseline="0" noProof="0">
              <a:ln>
                <a:noFill/>
              </a:ln>
              <a:solidFill>
                <a:prstClr val="black"/>
              </a:solidFill>
              <a:effectLst/>
              <a:uLnTx/>
              <a:uFillTx/>
              <a:latin typeface="+mn-lt"/>
              <a:ea typeface="+mn-ea"/>
              <a:cs typeface="+mn-cs"/>
            </a:rPr>
            <a:t>ポイント減の</a:t>
          </a:r>
          <a:r>
            <a:rPr kumimoji="1" lang="en-US" altLang="ja-JP" sz="800" b="0" i="0" u="none" strike="noStrike" kern="0" cap="none" spc="0" normalizeH="0" baseline="0" noProof="0">
              <a:ln>
                <a:noFill/>
              </a:ln>
              <a:solidFill>
                <a:prstClr val="black"/>
              </a:solidFill>
              <a:effectLst/>
              <a:uLnTx/>
              <a:uFillTx/>
              <a:latin typeface="+mn-lt"/>
              <a:ea typeface="+mn-ea"/>
              <a:cs typeface="+mn-cs"/>
            </a:rPr>
            <a:t>0.66</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今後も動向を注視し、課税適正・徴収強化等による歳入の確保をはじめ、歳出抑制など、不断の行政改革を続けて行くことにより、財政基盤の強化を図っていく。</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73176</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5989864"/>
          <a:ext cx="0" cy="14594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42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4493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58965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6909223"/>
          <a:ext cx="762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141108</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014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042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35983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6897733"/>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157541</xdr:rowOff>
    </xdr:from>
    <xdr:to>
      <xdr:col>19</xdr:col>
      <xdr:colOff>184150</xdr:colOff>
      <xdr:row>42</xdr:row>
      <xdr:rowOff>87691</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0307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72468</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1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35983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127250" y="6897733"/>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134559</xdr:rowOff>
    </xdr:from>
    <xdr:to>
      <xdr:col>15</xdr:col>
      <xdr:colOff>133350</xdr:colOff>
      <xdr:row>42</xdr:row>
      <xdr:rowOff>64709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0077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49486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09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13002</xdr:rowOff>
    </xdr:from>
    <xdr:to>
      <xdr:col>11</xdr:col>
      <xdr:colOff>31750</xdr:colOff>
      <xdr:row>41</xdr:row>
      <xdr:rowOff>35983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6886242"/>
          <a:ext cx="79375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134559</xdr:rowOff>
    </xdr:from>
    <xdr:to>
      <xdr:col>7</xdr:col>
      <xdr:colOff>31750</xdr:colOff>
      <xdr:row>42</xdr:row>
      <xdr:rowOff>64709</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0077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49486</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09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688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673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68622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6634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68507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6623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686223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663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133652</xdr:rowOff>
    </xdr:from>
    <xdr:to>
      <xdr:col>7</xdr:col>
      <xdr:colOff>31750</xdr:colOff>
      <xdr:row>41</xdr:row>
      <xdr:rowOff>63802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683925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73979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6611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福祉の充実を町政の中心施策の一つに掲げ、次世代育成クーポンを始めとする単独施策を推進していることから補助費等は類似団体と比較しても依然として高水準で推移している。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令和</a:t>
          </a:r>
          <a:r>
            <a:rPr kumimoji="1" lang="en-US" altLang="ja-JP" sz="800" b="0" i="0" u="none" strike="noStrike" kern="0" cap="none" spc="0" normalizeH="0" baseline="0" noProof="0">
              <a:ln>
                <a:noFill/>
              </a:ln>
              <a:solidFill>
                <a:prstClr val="black"/>
              </a:solidFill>
              <a:effectLst/>
              <a:uLnTx/>
              <a:uFillTx/>
              <a:latin typeface="+mn-lt"/>
              <a:ea typeface="+mn-ea"/>
              <a:cs typeface="+mn-cs"/>
            </a:rPr>
            <a:t>4</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年度においては、経常一般財源に</a:t>
          </a:r>
          <a:r>
            <a:rPr kumimoji="1" lang="ja-JP" altLang="en-US" sz="800" b="0" i="0" u="none" strike="noStrike" kern="0" cap="none" spc="0" normalizeH="0" baseline="0" noProof="0">
              <a:ln>
                <a:noFill/>
              </a:ln>
              <a:solidFill>
                <a:prstClr val="black"/>
              </a:solidFill>
              <a:effectLst/>
              <a:uLnTx/>
              <a:uFillTx/>
              <a:latin typeface="+mn-lt"/>
              <a:ea typeface="+mn-ea"/>
              <a:cs typeface="+mn-cs"/>
            </a:rPr>
            <a:t>お</a:t>
          </a:r>
          <a:r>
            <a:rPr kumimoji="1" lang="ja-JP" altLang="ja-JP" sz="800" b="0" i="0" u="none" strike="noStrike" kern="0" cap="none" spc="0" normalizeH="0" baseline="0" noProof="0">
              <a:ln>
                <a:noFill/>
              </a:ln>
              <a:solidFill>
                <a:prstClr val="black"/>
              </a:solidFill>
              <a:effectLst/>
              <a:uLnTx/>
              <a:uFillTx/>
              <a:latin typeface="+mn-lt"/>
              <a:ea typeface="+mn-ea"/>
              <a:cs typeface="+mn-cs"/>
            </a:rPr>
            <a:t>いて、</a:t>
          </a:r>
          <a:r>
            <a:rPr kumimoji="1" lang="ja-JP" altLang="en-US" sz="800" b="0" i="0" u="none" strike="noStrike" kern="0" cap="none" spc="0" normalizeH="0" baseline="0" noProof="0">
              <a:ln>
                <a:noFill/>
              </a:ln>
              <a:solidFill>
                <a:prstClr val="black"/>
              </a:solidFill>
              <a:effectLst/>
              <a:uLnTx/>
              <a:uFillTx/>
              <a:latin typeface="+mn-lt"/>
              <a:ea typeface="+mn-ea"/>
              <a:cs typeface="+mn-cs"/>
            </a:rPr>
            <a:t>地方税や</a:t>
          </a:r>
          <a:r>
            <a:rPr kumimoji="1" lang="ja-JP" altLang="ja-JP" sz="800" b="0" i="0" u="none" strike="noStrike" kern="0" cap="none" spc="0" normalizeH="0" baseline="0" noProof="0">
              <a:ln>
                <a:noFill/>
              </a:ln>
              <a:solidFill>
                <a:prstClr val="black"/>
              </a:solidFill>
              <a:effectLst/>
              <a:uLnTx/>
              <a:uFillTx/>
              <a:latin typeface="+mn-lt"/>
              <a:ea typeface="+mn-ea"/>
              <a:cs typeface="+mn-cs"/>
            </a:rPr>
            <a:t>普通交付税</a:t>
          </a:r>
          <a:r>
            <a:rPr kumimoji="1" lang="ja-JP" altLang="en-US" sz="800" b="0" i="0" u="none" strike="noStrike" kern="0" cap="none" spc="0" normalizeH="0" baseline="0" noProof="0">
              <a:ln>
                <a:noFill/>
              </a:ln>
              <a:solidFill>
                <a:prstClr val="black"/>
              </a:solidFill>
              <a:effectLst/>
              <a:uLnTx/>
              <a:uFillTx/>
              <a:latin typeface="+mn-lt"/>
              <a:ea typeface="+mn-ea"/>
              <a:cs typeface="+mn-cs"/>
            </a:rPr>
            <a:t>が</a:t>
          </a:r>
          <a:r>
            <a:rPr kumimoji="1" lang="ja-JP" altLang="ja-JP" sz="800" b="0" i="0" u="none" strike="noStrike" kern="0" cap="none" spc="0" normalizeH="0" baseline="0" noProof="0">
              <a:ln>
                <a:noFill/>
              </a:ln>
              <a:solidFill>
                <a:prstClr val="black"/>
              </a:solidFill>
              <a:effectLst/>
              <a:uLnTx/>
              <a:uFillTx/>
              <a:latin typeface="+mn-lt"/>
              <a:ea typeface="+mn-ea"/>
              <a:cs typeface="+mn-cs"/>
            </a:rPr>
            <a:t>大幅な</a:t>
          </a:r>
          <a:r>
            <a:rPr kumimoji="1" lang="ja-JP" altLang="en-US" sz="800" b="0" i="0" u="none" strike="noStrike" kern="0" cap="none" spc="0" normalizeH="0" baseline="0" noProof="0">
              <a:ln>
                <a:noFill/>
              </a:ln>
              <a:solidFill>
                <a:prstClr val="black"/>
              </a:solidFill>
              <a:effectLst/>
              <a:uLnTx/>
              <a:uFillTx/>
              <a:latin typeface="+mn-lt"/>
              <a:ea typeface="+mn-ea"/>
              <a:cs typeface="+mn-cs"/>
            </a:rPr>
            <a:t>増となったこと</a:t>
          </a:r>
          <a:r>
            <a:rPr kumimoji="1" lang="ja-JP" altLang="ja-JP" sz="800" b="0" i="0" u="none" strike="noStrike" kern="0" cap="none" spc="0" normalizeH="0" baseline="0" noProof="0">
              <a:ln>
                <a:noFill/>
              </a:ln>
              <a:solidFill>
                <a:prstClr val="black"/>
              </a:solidFill>
              <a:effectLst/>
              <a:uLnTx/>
              <a:uFillTx/>
              <a:latin typeface="+mn-lt"/>
              <a:ea typeface="+mn-ea"/>
              <a:cs typeface="+mn-cs"/>
            </a:rPr>
            <a:t>より前年度比約</a:t>
          </a:r>
          <a:r>
            <a:rPr kumimoji="1" lang="en-US" altLang="ja-JP" sz="800" b="0" i="0" u="none" strike="noStrike" kern="0" cap="none" spc="0" normalizeH="0" baseline="0" noProof="0">
              <a:ln>
                <a:noFill/>
              </a:ln>
              <a:solidFill>
                <a:prstClr val="black"/>
              </a:solidFill>
              <a:effectLst/>
              <a:uLnTx/>
              <a:uFillTx/>
              <a:latin typeface="+mn-lt"/>
              <a:ea typeface="+mn-ea"/>
              <a:cs typeface="+mn-cs"/>
            </a:rPr>
            <a:t>2</a:t>
          </a:r>
          <a:r>
            <a:rPr kumimoji="1" lang="ja-JP" altLang="ja-JP" sz="800" b="0" i="0" u="none" strike="noStrike" kern="0" cap="none" spc="0" normalizeH="0" baseline="0" noProof="0">
              <a:ln>
                <a:noFill/>
              </a:ln>
              <a:solidFill>
                <a:prstClr val="black"/>
              </a:solidFill>
              <a:effectLst/>
              <a:uLnTx/>
              <a:uFillTx/>
              <a:latin typeface="+mn-lt"/>
              <a:ea typeface="+mn-ea"/>
              <a:cs typeface="+mn-cs"/>
            </a:rPr>
            <a:t>億</a:t>
          </a:r>
          <a:r>
            <a:rPr kumimoji="1" lang="en-US" altLang="ja-JP" sz="800" b="0" i="0" u="none" strike="noStrike" kern="0" cap="none" spc="0" normalizeH="0" baseline="0" noProof="0">
              <a:ln>
                <a:noFill/>
              </a:ln>
              <a:solidFill>
                <a:prstClr val="black"/>
              </a:solidFill>
              <a:effectLst/>
              <a:uLnTx/>
              <a:uFillTx/>
              <a:latin typeface="+mn-lt"/>
              <a:ea typeface="+mn-ea"/>
              <a:cs typeface="+mn-cs"/>
            </a:rPr>
            <a:t>6,730</a:t>
          </a:r>
          <a:r>
            <a:rPr kumimoji="1" lang="ja-JP" altLang="ja-JP" sz="8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800" b="0" i="0" u="none" strike="noStrike" kern="0" cap="none" spc="0" normalizeH="0" baseline="0" noProof="0">
              <a:ln>
                <a:noFill/>
              </a:ln>
              <a:solidFill>
                <a:prstClr val="black"/>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と</a:t>
          </a:r>
          <a:r>
            <a:rPr kumimoji="1" lang="ja-JP" altLang="en-US" sz="800" b="0" i="0" u="none" strike="noStrike" kern="0" cap="none" spc="0" normalizeH="0" baseline="0" noProof="0">
              <a:ln>
                <a:noFill/>
              </a:ln>
              <a:solidFill>
                <a:prstClr val="black"/>
              </a:solidFill>
              <a:effectLst/>
              <a:uLnTx/>
              <a:uFillTx/>
              <a:latin typeface="+mn-lt"/>
              <a:ea typeface="+mn-ea"/>
              <a:cs typeface="+mn-cs"/>
            </a:rPr>
            <a:t>なったが、</a:t>
          </a:r>
          <a:r>
            <a:rPr kumimoji="1" lang="ja-JP" altLang="ja-JP" sz="800" b="0" i="0" u="none" strike="noStrike" kern="0" cap="none" spc="0" normalizeH="0" baseline="0" noProof="0">
              <a:ln>
                <a:noFill/>
              </a:ln>
              <a:solidFill>
                <a:prstClr val="black"/>
              </a:solidFill>
              <a:effectLst/>
              <a:uLnTx/>
              <a:uFillTx/>
              <a:latin typeface="+mn-lt"/>
              <a:ea typeface="+mn-ea"/>
              <a:cs typeface="+mn-cs"/>
            </a:rPr>
            <a:t>新型コロナウイルス感染症</a:t>
          </a:r>
          <a:r>
            <a:rPr kumimoji="1" lang="ja-JP" altLang="en-US" sz="800" b="0" i="0" u="none" strike="noStrike" kern="0" cap="none" spc="0" normalizeH="0" baseline="0" noProof="0">
              <a:ln>
                <a:noFill/>
              </a:ln>
              <a:solidFill>
                <a:prstClr val="black"/>
              </a:solidFill>
              <a:effectLst/>
              <a:uLnTx/>
              <a:uFillTx/>
              <a:latin typeface="+mn-lt"/>
              <a:ea typeface="+mn-ea"/>
              <a:cs typeface="+mn-cs"/>
            </a:rPr>
            <a:t>や物価高騰の影響</a:t>
          </a:r>
          <a:r>
            <a:rPr kumimoji="1" lang="ja-JP" altLang="ja-JP" sz="800" b="0" i="0" u="none" strike="noStrike" kern="0" cap="none" spc="0" normalizeH="0" baseline="0" noProof="0">
              <a:ln>
                <a:noFill/>
              </a:ln>
              <a:solidFill>
                <a:prstClr val="black"/>
              </a:solidFill>
              <a:effectLst/>
              <a:uLnTx/>
              <a:uFillTx/>
              <a:latin typeface="+mn-lt"/>
              <a:ea typeface="+mn-ea"/>
              <a:cs typeface="+mn-cs"/>
            </a:rPr>
            <a:t>などに伴い</a:t>
          </a:r>
          <a:r>
            <a:rPr kumimoji="1" lang="ja-JP" altLang="en-US" sz="800" b="0" i="0" u="none" strike="noStrike" kern="0" cap="none" spc="0" normalizeH="0" baseline="0" noProof="0">
              <a:ln>
                <a:noFill/>
              </a:ln>
              <a:solidFill>
                <a:prstClr val="black"/>
              </a:solidFill>
              <a:effectLst/>
              <a:uLnTx/>
              <a:uFillTx/>
              <a:latin typeface="+mn-lt"/>
              <a:ea typeface="+mn-ea"/>
              <a:cs typeface="+mn-cs"/>
            </a:rPr>
            <a:t>、経常</a:t>
          </a:r>
          <a:r>
            <a:rPr kumimoji="1" lang="ja-JP" altLang="ja-JP" sz="800" b="0" i="0" u="none" strike="noStrike" kern="0" cap="none" spc="0" normalizeH="0" baseline="0" noProof="0">
              <a:ln>
                <a:noFill/>
              </a:ln>
              <a:solidFill>
                <a:prstClr val="black"/>
              </a:solidFill>
              <a:effectLst/>
              <a:uLnTx/>
              <a:uFillTx/>
              <a:latin typeface="+mn-lt"/>
              <a:ea typeface="+mn-ea"/>
              <a:cs typeface="+mn-cs"/>
            </a:rPr>
            <a:t>経費充当一般財源</a:t>
          </a:r>
          <a:r>
            <a:rPr kumimoji="1" lang="ja-JP" altLang="en-US" sz="800" b="0" i="0" u="none" strike="noStrike" kern="0" cap="none" spc="0" normalizeH="0" baseline="0" noProof="0">
              <a:ln>
                <a:noFill/>
              </a:ln>
              <a:solidFill>
                <a:prstClr val="black"/>
              </a:solidFill>
              <a:effectLst/>
              <a:uLnTx/>
              <a:uFillTx/>
              <a:latin typeface="+mn-lt"/>
              <a:ea typeface="+mn-ea"/>
              <a:cs typeface="+mn-cs"/>
            </a:rPr>
            <a:t>が</a:t>
          </a:r>
          <a:r>
            <a:rPr kumimoji="1" lang="ja-JP" altLang="ja-JP" sz="800" b="0" i="0" u="none" strike="noStrike" kern="0" cap="none" spc="0" normalizeH="0" baseline="0" noProof="0">
              <a:ln>
                <a:noFill/>
              </a:ln>
              <a:solidFill>
                <a:prstClr val="black"/>
              </a:solidFill>
              <a:effectLst/>
              <a:uLnTx/>
              <a:uFillTx/>
              <a:latin typeface="+mn-lt"/>
              <a:ea typeface="+mn-ea"/>
              <a:cs typeface="+mn-cs"/>
            </a:rPr>
            <a:t>前年度比約</a:t>
          </a:r>
          <a:r>
            <a:rPr kumimoji="1" lang="en-US" altLang="ja-JP" sz="800" b="0" i="0" u="none" strike="noStrike" kern="0" cap="none" spc="0" normalizeH="0" baseline="0" noProof="0">
              <a:ln>
                <a:noFill/>
              </a:ln>
              <a:solidFill>
                <a:prstClr val="black"/>
              </a:solidFill>
              <a:effectLst/>
              <a:uLnTx/>
              <a:uFillTx/>
              <a:latin typeface="+mn-lt"/>
              <a:ea typeface="+mn-ea"/>
              <a:cs typeface="+mn-cs"/>
            </a:rPr>
            <a:t>5,400</a:t>
          </a:r>
          <a:r>
            <a:rPr kumimoji="1" lang="ja-JP" altLang="ja-JP" sz="8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800" b="0" i="0" u="none" strike="noStrike" kern="0" cap="none" spc="0" normalizeH="0" baseline="0" noProof="0">
              <a:ln>
                <a:noFill/>
              </a:ln>
              <a:solidFill>
                <a:prstClr val="black"/>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額となった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ことから、</a:t>
          </a:r>
          <a:r>
            <a:rPr kumimoji="1" lang="ja-JP" altLang="ja-JP" sz="800" b="0" i="0" u="none" strike="noStrike" kern="0" cap="none" spc="0" normalizeH="0" baseline="0" noProof="0">
              <a:ln>
                <a:noFill/>
              </a:ln>
              <a:solidFill>
                <a:prstClr val="black"/>
              </a:solidFill>
              <a:effectLst/>
              <a:uLnTx/>
              <a:uFillTx/>
              <a:latin typeface="+mn-lt"/>
              <a:ea typeface="+mn-ea"/>
              <a:cs typeface="+mn-cs"/>
            </a:rPr>
            <a:t>前年度対比</a:t>
          </a:r>
          <a:r>
            <a:rPr kumimoji="1" lang="en-US" altLang="ja-JP" sz="800" b="0" i="0" u="none" strike="noStrike" kern="0" cap="none" spc="0" normalizeH="0" baseline="0" noProof="0">
              <a:ln>
                <a:noFill/>
              </a:ln>
              <a:solidFill>
                <a:prstClr val="black"/>
              </a:solidFill>
              <a:effectLst/>
              <a:uLnTx/>
              <a:uFillTx/>
              <a:latin typeface="+mn-lt"/>
              <a:ea typeface="+mn-ea"/>
              <a:cs typeface="+mn-cs"/>
            </a:rPr>
            <a:t>0.7</a:t>
          </a:r>
          <a:r>
            <a:rPr kumimoji="1" lang="ja-JP" altLang="ja-JP" sz="8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800" b="0" i="0" u="none" strike="noStrike" kern="0" cap="none" spc="0" normalizeH="0" baseline="0" noProof="0">
              <a:ln>
                <a:noFill/>
              </a:ln>
              <a:solidFill>
                <a:prstClr val="black"/>
              </a:solidFill>
              <a:effectLst/>
              <a:uLnTx/>
              <a:uFillTx/>
              <a:latin typeface="+mn-lt"/>
              <a:ea typeface="+mn-ea"/>
              <a:cs typeface="+mn-cs"/>
            </a:rPr>
            <a:t>増加</a:t>
          </a:r>
          <a:r>
            <a:rPr kumimoji="1" lang="ja-JP" altLang="ja-JP" sz="8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r>
            <a:rPr kumimoji="1" lang="ja-JP" altLang="en-US" sz="800" b="0" i="0" u="none" strike="noStrike" kern="0" cap="none" spc="0" normalizeH="0" baseline="0" noProof="0">
              <a:ln>
                <a:noFill/>
              </a:ln>
              <a:solidFill>
                <a:prstClr val="black"/>
              </a:solidFill>
              <a:effectLst/>
              <a:uLnTx/>
              <a:uFillTx/>
              <a:latin typeface="+mn-lt"/>
              <a:ea typeface="+mn-ea"/>
              <a:cs typeface="+mn-cs"/>
            </a:rPr>
            <a:t>普通交付税の大幅増等は一時的なものであることから、</a:t>
          </a:r>
          <a:r>
            <a:rPr kumimoji="1" lang="ja-JP" altLang="ja-JP" sz="800" b="0" i="0" u="none" strike="noStrike" kern="0" cap="none" spc="0" normalizeH="0" baseline="0" noProof="0">
              <a:ln>
                <a:noFill/>
              </a:ln>
              <a:solidFill>
                <a:prstClr val="black"/>
              </a:solidFill>
              <a:effectLst/>
              <a:uLnTx/>
              <a:uFillTx/>
              <a:latin typeface="+mn-lt"/>
              <a:ea typeface="+mn-ea"/>
              <a:cs typeface="+mn-cs"/>
            </a:rPr>
            <a:t>今後も引き続き歳入確保に努め、事務事業の見直し、歳出抑制など不断の行政改革に取り組むことにより、柔軟性のある財政運営を図っていく。</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50588</xdr:rowOff>
    </xdr:from>
    <xdr:to>
      <xdr:col>23</xdr:col>
      <xdr:colOff>133350</xdr:colOff>
      <xdr:row>65</xdr:row>
      <xdr:rowOff>8679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514850" y="9773708"/>
          <a:ext cx="0" cy="11315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152206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4584700" y="1088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8679</xdr:rowOff>
    </xdr:from>
    <xdr:to>
      <xdr:col>24</xdr:col>
      <xdr:colOff>12700</xdr:colOff>
      <xdr:row>65</xdr:row>
      <xdr:rowOff>8679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109052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136965</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4584700" y="952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50588</xdr:rowOff>
    </xdr:from>
    <xdr:to>
      <xdr:col>24</xdr:col>
      <xdr:colOff>12700</xdr:colOff>
      <xdr:row>58</xdr:row>
      <xdr:rowOff>50588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425950" y="97737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111760</xdr:rowOff>
    </xdr:from>
    <xdr:to>
      <xdr:col>23</xdr:col>
      <xdr:colOff>133350</xdr:colOff>
      <xdr:row>64</xdr:row>
      <xdr:rowOff>139912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752850" y="10840720"/>
          <a:ext cx="762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58437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4584700" y="10284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41910</xdr:rowOff>
    </xdr:from>
    <xdr:to>
      <xdr:col>23</xdr:col>
      <xdr:colOff>184150</xdr:colOff>
      <xdr:row>62</xdr:row>
      <xdr:rowOff>143510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464050" y="1043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111760</xdr:rowOff>
    </xdr:from>
    <xdr:to>
      <xdr:col>19</xdr:col>
      <xdr:colOff>133350</xdr:colOff>
      <xdr:row>66</xdr:row>
      <xdr:rowOff>102658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940050" y="10840720"/>
          <a:ext cx="812800" cy="32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56515</xdr:rowOff>
    </xdr:from>
    <xdr:to>
      <xdr:col>19</xdr:col>
      <xdr:colOff>184150</xdr:colOff>
      <xdr:row>61</xdr:row>
      <xdr:rowOff>158115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702050" y="102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168292</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409950" y="1005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42333</xdr:rowOff>
    </xdr:from>
    <xdr:to>
      <xdr:col>15</xdr:col>
      <xdr:colOff>82550</xdr:colOff>
      <xdr:row>66</xdr:row>
      <xdr:rowOff>102658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127250" y="11106573"/>
          <a:ext cx="8128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118321</xdr:rowOff>
    </xdr:from>
    <xdr:to>
      <xdr:col>15</xdr:col>
      <xdr:colOff>133350</xdr:colOff>
      <xdr:row>63</xdr:row>
      <xdr:rowOff>48471</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889250" y="105120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58648</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597150" y="1028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42333</xdr:rowOff>
    </xdr:from>
    <xdr:to>
      <xdr:col>11</xdr:col>
      <xdr:colOff>31750</xdr:colOff>
      <xdr:row>67</xdr:row>
      <xdr:rowOff>100119</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333500" y="11106573"/>
          <a:ext cx="793750" cy="225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142452</xdr:rowOff>
    </xdr:from>
    <xdr:to>
      <xdr:col>11</xdr:col>
      <xdr:colOff>82550</xdr:colOff>
      <xdr:row>63</xdr:row>
      <xdr:rowOff>72602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095500" y="1053613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82779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784350" y="1030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118321</xdr:rowOff>
    </xdr:from>
    <xdr:to>
      <xdr:col>7</xdr:col>
      <xdr:colOff>31750</xdr:colOff>
      <xdr:row>63</xdr:row>
      <xdr:rowOff>48471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282700" y="1051200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58648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971550" y="1028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89112</xdr:rowOff>
    </xdr:from>
    <xdr:to>
      <xdr:col>23</xdr:col>
      <xdr:colOff>184150</xdr:colOff>
      <xdr:row>65</xdr:row>
      <xdr:rowOff>19262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464050" y="108180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156439</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4584700" y="10717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60960</xdr:rowOff>
    </xdr:from>
    <xdr:to>
      <xdr:col>19</xdr:col>
      <xdr:colOff>184150</xdr:colOff>
      <xdr:row>64</xdr:row>
      <xdr:rowOff>162560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702050" y="1078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147337</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409950" y="1087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51858</xdr:rowOff>
    </xdr:from>
    <xdr:to>
      <xdr:col>15</xdr:col>
      <xdr:colOff>133350</xdr:colOff>
      <xdr:row>66</xdr:row>
      <xdr:rowOff>153458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889250" y="1111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138235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597150" y="1120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162983</xdr:rowOff>
    </xdr:from>
    <xdr:to>
      <xdr:col>11</xdr:col>
      <xdr:colOff>82550</xdr:colOff>
      <xdr:row>66</xdr:row>
      <xdr:rowOff>93133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095500" y="1105958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77910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784350" y="11142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49319</xdr:rowOff>
    </xdr:from>
    <xdr:to>
      <xdr:col>7</xdr:col>
      <xdr:colOff>31750</xdr:colOff>
      <xdr:row>67</xdr:row>
      <xdr:rowOff>150919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282700" y="112811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135696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971550" y="1136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[185,552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人口については、区画整理事業や政策効果等により増加をたどってきたが、</a:t>
          </a:r>
          <a:r>
            <a:rPr kumimoji="1" lang="ja-JP" altLang="en-US" sz="800" b="0" i="0" u="none" strike="noStrike" kern="0" cap="none" spc="0" normalizeH="0" baseline="0" noProof="0">
              <a:ln>
                <a:noFill/>
              </a:ln>
              <a:solidFill>
                <a:prstClr val="black"/>
              </a:solidFill>
              <a:effectLst/>
              <a:uLnTx/>
              <a:uFillTx/>
              <a:latin typeface="+mn-lt"/>
              <a:ea typeface="+mn-ea"/>
              <a:cs typeface="+mn-cs"/>
            </a:rPr>
            <a:t>平成</a:t>
          </a:r>
          <a:r>
            <a:rPr kumimoji="1" lang="en-US" altLang="ja-JP" sz="800" b="0" i="0" u="none" strike="noStrike" kern="0" cap="none" spc="0" normalizeH="0" baseline="0" noProof="0">
              <a:ln>
                <a:noFill/>
              </a:ln>
              <a:solidFill>
                <a:prstClr val="black"/>
              </a:solidFill>
              <a:effectLst/>
              <a:uLnTx/>
              <a:uFillTx/>
              <a:latin typeface="+mn-lt"/>
              <a:ea typeface="+mn-ea"/>
              <a:cs typeface="+mn-cs"/>
            </a:rPr>
            <a:t>28</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年度からは減少傾向が続いている。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r>
            <a:rPr kumimoji="1" lang="en-US" altLang="ja-JP" sz="800" b="0" i="0" u="none" strike="noStrike" kern="0" cap="none" spc="0" normalizeH="0" baseline="0" noProof="0">
              <a:ln>
                <a:noFill/>
              </a:ln>
              <a:solidFill>
                <a:prstClr val="black"/>
              </a:solidFill>
              <a:effectLst/>
              <a:uLnTx/>
              <a:uFillTx/>
              <a:latin typeface="+mn-lt"/>
              <a:ea typeface="+mn-ea"/>
              <a:cs typeface="+mn-cs"/>
            </a:rPr>
            <a:t>5</a:t>
          </a:r>
          <a:r>
            <a:rPr kumimoji="1" lang="ja-JP" altLang="ja-JP" sz="800" b="0" i="0" u="none" strike="noStrike" kern="0" cap="none" spc="0" normalizeH="0" baseline="0" noProof="0">
              <a:ln>
                <a:noFill/>
              </a:ln>
              <a:solidFill>
                <a:prstClr val="black"/>
              </a:solidFill>
              <a:effectLst/>
              <a:uLnTx/>
              <a:uFillTx/>
              <a:latin typeface="+mn-lt"/>
              <a:ea typeface="+mn-ea"/>
              <a:cs typeface="+mn-cs"/>
            </a:rPr>
            <a:t>ヵ年の決算額動向としては、令和元年度までは大きな変動がなかったものの、令和</a:t>
          </a:r>
          <a:r>
            <a:rPr kumimoji="1" lang="en-US" altLang="ja-JP" sz="800" b="0" i="0" u="none" strike="noStrike" kern="0" cap="none" spc="0" normalizeH="0" baseline="0" noProof="0">
              <a:ln>
                <a:noFill/>
              </a:ln>
              <a:solidFill>
                <a:prstClr val="black"/>
              </a:solidFill>
              <a:effectLst/>
              <a:uLnTx/>
              <a:uFillTx/>
              <a:latin typeface="+mn-lt"/>
              <a:ea typeface="+mn-ea"/>
              <a:cs typeface="+mn-cs"/>
            </a:rPr>
            <a:t>2</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年度において制度変更や新型コロナウイルス感染症に伴う対応を要因とし</a:t>
          </a:r>
          <a:r>
            <a:rPr kumimoji="1" lang="ja-JP" altLang="en-US" sz="800" b="0" i="0" u="none" strike="noStrike" kern="0" cap="none" spc="0" normalizeH="0" baseline="0" noProof="0">
              <a:ln>
                <a:noFill/>
              </a:ln>
              <a:solidFill>
                <a:prstClr val="black"/>
              </a:solidFill>
              <a:effectLst/>
              <a:uLnTx/>
              <a:uFillTx/>
              <a:latin typeface="+mn-lt"/>
              <a:ea typeface="+mn-ea"/>
              <a:cs typeface="+mn-cs"/>
            </a:rPr>
            <a:t>て</a:t>
          </a:r>
          <a:r>
            <a:rPr kumimoji="1" lang="ja-JP" altLang="ja-JP" sz="800" b="0" i="0" u="none" strike="noStrike" kern="0" cap="none" spc="0" normalizeH="0" baseline="0" noProof="0">
              <a:ln>
                <a:noFill/>
              </a:ln>
              <a:solidFill>
                <a:prstClr val="black"/>
              </a:solidFill>
              <a:effectLst/>
              <a:uLnTx/>
              <a:uFillTx/>
              <a:latin typeface="+mn-lt"/>
              <a:ea typeface="+mn-ea"/>
              <a:cs typeface="+mn-cs"/>
            </a:rPr>
            <a:t>増加とな</a:t>
          </a:r>
          <a:r>
            <a:rPr kumimoji="1" lang="ja-JP" altLang="en-US" sz="800" b="0" i="0" u="none" strike="noStrike" kern="0" cap="none" spc="0" normalizeH="0" baseline="0" noProof="0">
              <a:ln>
                <a:noFill/>
              </a:ln>
              <a:solidFill>
                <a:prstClr val="black"/>
              </a:solidFill>
              <a:effectLst/>
              <a:uLnTx/>
              <a:uFillTx/>
              <a:latin typeface="+mn-lt"/>
              <a:ea typeface="+mn-ea"/>
              <a:cs typeface="+mn-cs"/>
            </a:rPr>
            <a:t>っていたが、令和</a:t>
          </a:r>
          <a:r>
            <a:rPr kumimoji="1" lang="en-US" altLang="ja-JP" sz="800" b="0" i="0" u="none" strike="noStrike" kern="0" cap="none" spc="0" normalizeH="0" baseline="0" noProof="0">
              <a:ln>
                <a:noFill/>
              </a:ln>
              <a:solidFill>
                <a:prstClr val="black"/>
              </a:solidFill>
              <a:effectLst/>
              <a:uLnTx/>
              <a:uFillTx/>
              <a:latin typeface="+mn-lt"/>
              <a:ea typeface="+mn-ea"/>
              <a:cs typeface="+mn-cs"/>
            </a:rPr>
            <a:t>4</a:t>
          </a:r>
          <a:r>
            <a:rPr kumimoji="1" lang="ja-JP" altLang="en-US" sz="800" b="0" i="0" u="none" strike="noStrike" kern="0" cap="none" spc="0" normalizeH="0" baseline="0" noProof="0">
              <a:ln>
                <a:noFill/>
              </a:ln>
              <a:solidFill>
                <a:prstClr val="black"/>
              </a:solidFill>
              <a:effectLst/>
              <a:uLnTx/>
              <a:uFillTx/>
              <a:latin typeface="+mn-lt"/>
              <a:ea typeface="+mn-ea"/>
              <a:cs typeface="+mn-cs"/>
            </a:rPr>
            <a:t>年度においては減少となった</a:t>
          </a:r>
          <a:r>
            <a:rPr kumimoji="1" lang="ja-JP" altLang="ja-JP" sz="800" b="0" i="0" u="none" strike="noStrike" kern="0" cap="none" spc="0" normalizeH="0" baseline="0" noProof="0">
              <a:ln>
                <a:noFill/>
              </a:ln>
              <a:solidFill>
                <a:prstClr val="black"/>
              </a:solidFill>
              <a:effectLst/>
              <a:uLnTx/>
              <a:uFillTx/>
              <a:latin typeface="+mn-lt"/>
              <a:ea typeface="+mn-ea"/>
              <a:cs typeface="+mn-cs"/>
            </a:rPr>
            <a:t>。</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前年度比においては、人件費は</a:t>
          </a:r>
          <a:r>
            <a:rPr kumimoji="1" lang="ja-JP" altLang="en-US" sz="800" b="0" i="0" u="none" strike="noStrike" kern="0" cap="none" spc="0" normalizeH="0" baseline="0" noProof="0">
              <a:ln>
                <a:noFill/>
              </a:ln>
              <a:solidFill>
                <a:prstClr val="black"/>
              </a:solidFill>
              <a:effectLst/>
              <a:uLnTx/>
              <a:uFillTx/>
              <a:latin typeface="+mn-lt"/>
              <a:ea typeface="+mn-ea"/>
              <a:cs typeface="+mn-cs"/>
            </a:rPr>
            <a:t>新型コロナウイルス感染症のワクチン接種に伴う医師報酬や会計年度任用職員等</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に伴い</a:t>
          </a:r>
          <a:r>
            <a:rPr kumimoji="1" lang="ja-JP" altLang="en-US" sz="800" b="0" i="0" u="none" strike="noStrike" kern="0" cap="none" spc="0" normalizeH="0" baseline="0" noProof="0">
              <a:ln>
                <a:noFill/>
              </a:ln>
              <a:solidFill>
                <a:prstClr val="black"/>
              </a:solidFill>
              <a:effectLst/>
              <a:uLnTx/>
              <a:uFillTx/>
              <a:latin typeface="+mn-lt"/>
              <a:ea typeface="+mn-ea"/>
              <a:cs typeface="+mn-cs"/>
            </a:rPr>
            <a:t>減少</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物件費について</a:t>
          </a:r>
          <a:r>
            <a:rPr kumimoji="1" lang="ja-JP" altLang="en-US" sz="800" b="0" i="0" u="none" strike="noStrike" kern="0" cap="none" spc="0" normalizeH="0" baseline="0" noProof="0">
              <a:ln>
                <a:noFill/>
              </a:ln>
              <a:solidFill>
                <a:prstClr val="black"/>
              </a:solidFill>
              <a:effectLst/>
              <a:uLnTx/>
              <a:uFillTx/>
              <a:latin typeface="+mn-lt"/>
              <a:ea typeface="+mn-ea"/>
              <a:cs typeface="+mn-cs"/>
            </a:rPr>
            <a:t>も</a:t>
          </a: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人件費と同様</a:t>
          </a:r>
          <a:r>
            <a:rPr kumimoji="1" lang="ja-JP" altLang="ja-JP" sz="800" b="0" i="0" u="none" strike="noStrike" kern="0" cap="none" spc="0" normalizeH="0" baseline="0" noProof="0">
              <a:ln>
                <a:noFill/>
              </a:ln>
              <a:solidFill>
                <a:prstClr val="black"/>
              </a:solidFill>
              <a:effectLst/>
              <a:uLnTx/>
              <a:uFillTx/>
              <a:latin typeface="+mn-lt"/>
              <a:ea typeface="+mn-ea"/>
              <a:cs typeface="+mn-cs"/>
            </a:rPr>
            <a:t>新型コロナウイルスワクチンの接種体制確保に伴う</a:t>
          </a:r>
          <a:r>
            <a:rPr kumimoji="1" lang="ja-JP" altLang="en-US" sz="800" b="0" i="0" u="none" strike="noStrike" kern="0" cap="none" spc="0" normalizeH="0" baseline="0" noProof="0">
              <a:ln>
                <a:noFill/>
              </a:ln>
              <a:solidFill>
                <a:prstClr val="black"/>
              </a:solidFill>
              <a:effectLst/>
              <a:uLnTx/>
              <a:uFillTx/>
              <a:latin typeface="+mn-lt"/>
              <a:ea typeface="+mn-ea"/>
              <a:cs typeface="+mn-cs"/>
            </a:rPr>
            <a:t>減や、公共施設の解体工事</a:t>
          </a:r>
          <a:r>
            <a:rPr kumimoji="1" lang="ja-JP" altLang="ja-JP" sz="800" b="0" i="0" u="none" strike="noStrike" kern="0" cap="none" spc="0" normalizeH="0" baseline="0" noProof="0">
              <a:ln>
                <a:noFill/>
              </a:ln>
              <a:solidFill>
                <a:prstClr val="black"/>
              </a:solidFill>
              <a:effectLst/>
              <a:uLnTx/>
              <a:uFillTx/>
              <a:latin typeface="+mn-lt"/>
              <a:ea typeface="+mn-ea"/>
              <a:cs typeface="+mn-cs"/>
            </a:rPr>
            <a:t>などに</a:t>
          </a:r>
          <a:r>
            <a:rPr kumimoji="1" lang="ja-JP" altLang="en-US" sz="800" b="0" i="0" u="none" strike="noStrike" kern="0" cap="none" spc="0" normalizeH="0" baseline="0" noProof="0">
              <a:ln>
                <a:noFill/>
              </a:ln>
              <a:solidFill>
                <a:prstClr val="black"/>
              </a:solidFill>
              <a:effectLst/>
              <a:uLnTx/>
              <a:uFillTx/>
              <a:latin typeface="+mn-lt"/>
              <a:ea typeface="+mn-ea"/>
              <a:cs typeface="+mn-cs"/>
            </a:rPr>
            <a:t>要した経費が皆減</a:t>
          </a:r>
          <a:r>
            <a:rPr kumimoji="1" lang="ja-JP" altLang="ja-JP" sz="800" b="0" i="0" u="none" strike="noStrike" kern="0" cap="none" spc="0" normalizeH="0" baseline="0" noProof="0">
              <a:ln>
                <a:noFill/>
              </a:ln>
              <a:solidFill>
                <a:prstClr val="black"/>
              </a:solidFill>
              <a:effectLst/>
              <a:uLnTx/>
              <a:uFillTx/>
              <a:latin typeface="+mn-lt"/>
              <a:ea typeface="+mn-ea"/>
              <a:cs typeface="+mn-cs"/>
            </a:rPr>
            <a:t>と</a:t>
          </a:r>
          <a:r>
            <a:rPr kumimoji="1" lang="ja-JP" altLang="en-US" sz="800" b="0" i="0" u="none" strike="noStrike" kern="0" cap="none" spc="0" normalizeH="0" baseline="0" noProof="0">
              <a:ln>
                <a:noFill/>
              </a:ln>
              <a:solidFill>
                <a:prstClr val="black"/>
              </a:solidFill>
              <a:effectLst/>
              <a:uLnTx/>
              <a:uFillTx/>
              <a:latin typeface="+mn-lt"/>
              <a:ea typeface="+mn-ea"/>
              <a:cs typeface="+mn-cs"/>
            </a:rPr>
            <a:t>なり、</a:t>
          </a:r>
          <a:r>
            <a:rPr kumimoji="1" lang="ja-JP" altLang="ja-JP" sz="800" b="0" i="0" u="none" strike="noStrike" kern="0" cap="none" spc="0" normalizeH="0" baseline="0" noProof="0">
              <a:ln>
                <a:noFill/>
              </a:ln>
              <a:solidFill>
                <a:prstClr val="black"/>
              </a:solidFill>
              <a:effectLst/>
              <a:uLnTx/>
              <a:uFillTx/>
              <a:latin typeface="+mn-lt"/>
              <a:ea typeface="+mn-ea"/>
              <a:cs typeface="+mn-cs"/>
            </a:rPr>
            <a:t>全体として前年度比で</a:t>
          </a:r>
          <a:r>
            <a:rPr kumimoji="1" lang="ja-JP" altLang="en-US" sz="800" b="0" i="0" u="none" strike="noStrike" kern="0" cap="none" spc="0" normalizeH="0" baseline="0" noProof="0">
              <a:ln>
                <a:noFill/>
              </a:ln>
              <a:solidFill>
                <a:prstClr val="black"/>
              </a:solidFill>
              <a:effectLst/>
              <a:uLnTx/>
              <a:uFillTx/>
              <a:latin typeface="+mn-lt"/>
              <a:ea typeface="+mn-ea"/>
              <a:cs typeface="+mn-cs"/>
            </a:rPr>
            <a:t>減少</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となっている。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11981</xdr:rowOff>
    </xdr:from>
    <xdr:to>
      <xdr:col>23</xdr:col>
      <xdr:colOff>133350</xdr:colOff>
      <xdr:row>89</xdr:row>
      <xdr:rowOff>100061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514850" y="13590821"/>
          <a:ext cx="0" cy="14292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72138</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4584700" y="14992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100061</xdr:rowOff>
    </xdr:from>
    <xdr:to>
      <xdr:col>24</xdr:col>
      <xdr:colOff>12700</xdr:colOff>
      <xdr:row>89</xdr:row>
      <xdr:rowOff>100061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425950" y="150200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98358</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4584700" y="1334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11981</xdr:rowOff>
    </xdr:from>
    <xdr:to>
      <xdr:col>24</xdr:col>
      <xdr:colOff>12700</xdr:colOff>
      <xdr:row>81</xdr:row>
      <xdr:rowOff>11981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425950" y="135908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86990</xdr:rowOff>
    </xdr:from>
    <xdr:to>
      <xdr:col>23</xdr:col>
      <xdr:colOff>133350</xdr:colOff>
      <xdr:row>84</xdr:row>
      <xdr:rowOff>115785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752850" y="14168750"/>
          <a:ext cx="762000" cy="2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66798</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4584700" y="14148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94721</xdr:rowOff>
    </xdr:from>
    <xdr:to>
      <xdr:col>23</xdr:col>
      <xdr:colOff>184150</xdr:colOff>
      <xdr:row>85</xdr:row>
      <xdr:rowOff>24871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464050" y="14176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56393</xdr:rowOff>
    </xdr:from>
    <xdr:to>
      <xdr:col>19</xdr:col>
      <xdr:colOff>133350</xdr:colOff>
      <xdr:row>84</xdr:row>
      <xdr:rowOff>115785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940050" y="14138153"/>
          <a:ext cx="812800" cy="5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25822</xdr:rowOff>
    </xdr:from>
    <xdr:to>
      <xdr:col>19</xdr:col>
      <xdr:colOff>184150</xdr:colOff>
      <xdr:row>84</xdr:row>
      <xdr:rowOff>127422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702050" y="1410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137599</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409950" y="13884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97678</xdr:rowOff>
    </xdr:from>
    <xdr:to>
      <xdr:col>15</xdr:col>
      <xdr:colOff>82550</xdr:colOff>
      <xdr:row>84</xdr:row>
      <xdr:rowOff>56393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127250" y="14011798"/>
          <a:ext cx="812800" cy="12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137302</xdr:rowOff>
    </xdr:from>
    <xdr:to>
      <xdr:col>15</xdr:col>
      <xdr:colOff>133350</xdr:colOff>
      <xdr:row>84</xdr:row>
      <xdr:rowOff>67452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889250" y="140514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77629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597150" y="1382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58885</xdr:rowOff>
    </xdr:from>
    <xdr:to>
      <xdr:col>11</xdr:col>
      <xdr:colOff>31750</xdr:colOff>
      <xdr:row>83</xdr:row>
      <xdr:rowOff>97678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333500" y="13973005"/>
          <a:ext cx="793750" cy="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31435</xdr:rowOff>
    </xdr:from>
    <xdr:to>
      <xdr:col>11</xdr:col>
      <xdr:colOff>82550</xdr:colOff>
      <xdr:row>83</xdr:row>
      <xdr:rowOff>133035</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095500" y="139455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143212</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784350" y="1372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101629</xdr:rowOff>
    </xdr:from>
    <xdr:to>
      <xdr:col>7</xdr:col>
      <xdr:colOff>31750</xdr:colOff>
      <xdr:row>84</xdr:row>
      <xdr:rowOff>31779</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282700" y="1401574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16556</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971550" y="1409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36190</xdr:rowOff>
    </xdr:from>
    <xdr:to>
      <xdr:col>23</xdr:col>
      <xdr:colOff>184150</xdr:colOff>
      <xdr:row>84</xdr:row>
      <xdr:rowOff>137790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464050" y="1411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52717</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4584700" y="1396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64985</xdr:rowOff>
    </xdr:from>
    <xdr:to>
      <xdr:col>19</xdr:col>
      <xdr:colOff>184150</xdr:colOff>
      <xdr:row>84</xdr:row>
      <xdr:rowOff>166585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702050" y="1414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151362</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409950" y="14233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5593</xdr:rowOff>
    </xdr:from>
    <xdr:to>
      <xdr:col>15</xdr:col>
      <xdr:colOff>133350</xdr:colOff>
      <xdr:row>84</xdr:row>
      <xdr:rowOff>107193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889250" y="1408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91970</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597150" y="14173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46878</xdr:rowOff>
    </xdr:from>
    <xdr:to>
      <xdr:col>11</xdr:col>
      <xdr:colOff>82550</xdr:colOff>
      <xdr:row>83</xdr:row>
      <xdr:rowOff>148478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095500" y="139609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133255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784350" y="14047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8085</xdr:rowOff>
    </xdr:from>
    <xdr:to>
      <xdr:col>7</xdr:col>
      <xdr:colOff>31750</xdr:colOff>
      <xdr:row>83</xdr:row>
      <xdr:rowOff>109685</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282700" y="139222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119862</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971550" y="1369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都表に準じた給料表を適用しており、行政改革の取り組みとして継続的に見直し・対策を講じている。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具体的には、給料４％削減（</a:t>
          </a:r>
          <a:r>
            <a:rPr kumimoji="1" lang="en-US" altLang="ja-JP" sz="900" b="0" i="0" u="none" strike="noStrike" kern="0" cap="none" spc="0" normalizeH="0" baseline="0" noProof="0">
              <a:ln>
                <a:noFill/>
              </a:ln>
              <a:solidFill>
                <a:prstClr val="black"/>
              </a:solidFill>
              <a:effectLst/>
              <a:uLnTx/>
              <a:uFillTx/>
              <a:latin typeface="+mn-lt"/>
              <a:ea typeface="+mn-ea"/>
              <a:cs typeface="+mn-cs"/>
            </a:rPr>
            <a:t>H19</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21</a:t>
          </a:r>
          <a:r>
            <a:rPr kumimoji="1" lang="ja-JP" altLang="ja-JP" sz="900" b="0" i="0" u="none" strike="noStrike" kern="0" cap="none" spc="0" normalizeH="0" baseline="0" noProof="0">
              <a:ln>
                <a:noFill/>
              </a:ln>
              <a:solidFill>
                <a:prstClr val="black"/>
              </a:solidFill>
              <a:effectLst/>
              <a:uLnTx/>
              <a:uFillTx/>
              <a:latin typeface="+mn-lt"/>
              <a:ea typeface="+mn-ea"/>
              <a:cs typeface="+mn-cs"/>
            </a:rPr>
            <a:t>）を実施し、さらに昇給抑制（</a:t>
          </a:r>
          <a:r>
            <a:rPr kumimoji="1" lang="en-US" altLang="ja-JP" sz="900" b="0" i="0" u="none" strike="noStrike" kern="0" cap="none" spc="0" normalizeH="0" baseline="0" noProof="0">
              <a:ln>
                <a:noFill/>
              </a:ln>
              <a:solidFill>
                <a:prstClr val="black"/>
              </a:solidFill>
              <a:effectLst/>
              <a:uLnTx/>
              <a:uFillTx/>
              <a:latin typeface="+mn-lt"/>
              <a:ea typeface="+mn-ea"/>
              <a:cs typeface="+mn-cs"/>
            </a:rPr>
            <a:t>H20</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21</a:t>
          </a:r>
          <a:r>
            <a:rPr kumimoji="1" lang="ja-JP" altLang="ja-JP" sz="900" b="0" i="0" u="none" strike="noStrike" kern="0" cap="none" spc="0" normalizeH="0" baseline="0" noProof="0">
              <a:ln>
                <a:noFill/>
              </a:ln>
              <a:solidFill>
                <a:prstClr val="black"/>
              </a:solidFill>
              <a:effectLst/>
              <a:uLnTx/>
              <a:uFillTx/>
              <a:latin typeface="+mn-lt"/>
              <a:ea typeface="+mn-ea"/>
              <a:cs typeface="+mn-cs"/>
            </a:rPr>
            <a:t>）を合わせて行った。また、地域手当についても</a:t>
          </a:r>
          <a:r>
            <a:rPr kumimoji="1" lang="ja-JP" altLang="en-US" sz="900" b="0" i="0" u="none" strike="noStrike" kern="0" cap="none" spc="0" normalizeH="0" baseline="0" noProof="0">
              <a:ln>
                <a:noFill/>
              </a:ln>
              <a:solidFill>
                <a:prstClr val="black"/>
              </a:solidFill>
              <a:effectLst/>
              <a:uLnTx/>
              <a:uFillTx/>
              <a:latin typeface="+mn-lt"/>
              <a:ea typeface="+mn-ea"/>
              <a:cs typeface="+mn-cs"/>
            </a:rPr>
            <a:t>平成</a:t>
          </a:r>
          <a:r>
            <a:rPr kumimoji="1" lang="en-US" altLang="ja-JP" sz="900" b="0" i="0" u="none" strike="noStrike" kern="0" cap="none" spc="0" normalizeH="0" baseline="0" noProof="0">
              <a:ln>
                <a:noFill/>
              </a:ln>
              <a:solidFill>
                <a:prstClr val="black"/>
              </a:solidFill>
              <a:effectLst/>
              <a:uLnTx/>
              <a:uFillTx/>
              <a:latin typeface="+mn-lt"/>
              <a:ea typeface="+mn-ea"/>
              <a:cs typeface="+mn-cs"/>
            </a:rPr>
            <a:t>24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年度に見直し、削減を実施している。今後も、定員管理を含めさらに適正な人事管理に努めていく。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100895</xdr:rowOff>
    </xdr:from>
    <xdr:to>
      <xdr:col>81</xdr:col>
      <xdr:colOff>44450</xdr:colOff>
      <xdr:row>90</xdr:row>
      <xdr:rowOff>72672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5474950" y="13679735"/>
          <a:ext cx="0" cy="14805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44749</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5563850" y="1513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72672</xdr:rowOff>
    </xdr:from>
    <xdr:to>
      <xdr:col>81</xdr:col>
      <xdr:colOff>133350</xdr:colOff>
      <xdr:row>90</xdr:row>
      <xdr:rowOff>72672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5405100" y="151602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15822</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5563850" y="13427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100895</xdr:rowOff>
    </xdr:from>
    <xdr:to>
      <xdr:col>81</xdr:col>
      <xdr:colOff>133350</xdr:colOff>
      <xdr:row>81</xdr:row>
      <xdr:rowOff>100895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5405100" y="136797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71966</xdr:rowOff>
    </xdr:from>
    <xdr:to>
      <xdr:col>81</xdr:col>
      <xdr:colOff>44450</xdr:colOff>
      <xdr:row>85</xdr:row>
      <xdr:rowOff>152400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4712950" y="14321366"/>
          <a:ext cx="762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5563850" y="14199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427960" y="14351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71966</xdr:rowOff>
    </xdr:from>
    <xdr:to>
      <xdr:col>77</xdr:col>
      <xdr:colOff>44450</xdr:colOff>
      <xdr:row>85</xdr:row>
      <xdr:rowOff>152400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3903960" y="14321366"/>
          <a:ext cx="80899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88195</xdr:rowOff>
    </xdr:from>
    <xdr:to>
      <xdr:col>77</xdr:col>
      <xdr:colOff>95250</xdr:colOff>
      <xdr:row>86</xdr:row>
      <xdr:rowOff>18345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4665960" y="143375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3122</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370050" y="14420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85</xdr:row>
      <xdr:rowOff>152400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106400" y="144018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868400" y="1435100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557250" y="14123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128411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2293600" y="14401800"/>
          <a:ext cx="812800" cy="14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141816</xdr:rowOff>
    </xdr:from>
    <xdr:to>
      <xdr:col>68</xdr:col>
      <xdr:colOff>203200</xdr:colOff>
      <xdr:row>86</xdr:row>
      <xdr:rowOff>71966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055600" y="14391216"/>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2763500" y="14473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2242800" y="143912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1950700" y="1416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5427960" y="143510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556385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21166</xdr:rowOff>
    </xdr:from>
    <xdr:to>
      <xdr:col>77</xdr:col>
      <xdr:colOff>95250</xdr:colOff>
      <xdr:row>85</xdr:row>
      <xdr:rowOff>122766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4665960" y="1427056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132943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370050" y="14047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3868400" y="143510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557250" y="1443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055600" y="1435100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2763500" y="14123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77611</xdr:rowOff>
    </xdr:from>
    <xdr:to>
      <xdr:col>64</xdr:col>
      <xdr:colOff>152400</xdr:colOff>
      <xdr:row>87</xdr:row>
      <xdr:rowOff>7761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2242800" y="144946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163988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1950700" y="1458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行政需要の増加、積極的な政策展開に伴い平成当初から数年間で職員数は大幅に増加した。第３セクターへの派遣や退職不補充に取り組んだ結果、現在の比較において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も</a:t>
          </a:r>
          <a:r>
            <a:rPr kumimoji="1" lang="ja-JP" altLang="ja-JP" sz="900" b="0" i="0" u="none" strike="noStrike" kern="0" cap="none" spc="0" normalizeH="0" baseline="0" noProof="0">
              <a:ln>
                <a:noFill/>
              </a:ln>
              <a:solidFill>
                <a:prstClr val="black"/>
              </a:solidFill>
              <a:effectLst/>
              <a:uLnTx/>
              <a:uFillTx/>
              <a:latin typeface="+mn-lt"/>
              <a:ea typeface="+mn-ea"/>
              <a:cs typeface="+mn-cs"/>
            </a:rPr>
            <a:t>類似団体を下回る数値となっている</a:t>
          </a:r>
          <a:r>
            <a:rPr kumimoji="1" lang="ja-JP" altLang="en-US" sz="900" b="0" i="0" u="none" strike="noStrike" kern="0" cap="none" spc="0" normalizeH="0" baseline="0" noProof="0">
              <a:ln>
                <a:noFill/>
              </a:ln>
              <a:solidFill>
                <a:prstClr val="black"/>
              </a:solidFill>
              <a:effectLst/>
              <a:uLnTx/>
              <a:uFillTx/>
              <a:latin typeface="+mn-lt"/>
              <a:ea typeface="+mn-ea"/>
              <a:cs typeface="+mn-cs"/>
            </a:rPr>
            <a:t>が、令和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en-US" sz="900" b="0" i="0" u="none" strike="noStrike" kern="0" cap="none" spc="0" normalizeH="0" baseline="0" noProof="0">
              <a:ln>
                <a:noFill/>
              </a:ln>
              <a:solidFill>
                <a:prstClr val="black"/>
              </a:solidFill>
              <a:effectLst/>
              <a:uLnTx/>
              <a:uFillTx/>
              <a:latin typeface="+mn-lt"/>
              <a:ea typeface="+mn-ea"/>
              <a:cs typeface="+mn-cs"/>
            </a:rPr>
            <a:t>年度については前年度比</a:t>
          </a:r>
          <a:r>
            <a:rPr kumimoji="1" lang="en-US" altLang="ja-JP" sz="900" b="0" i="0" u="none" strike="noStrike" kern="0" cap="none" spc="0" normalizeH="0" baseline="0" noProof="0">
              <a:ln>
                <a:noFill/>
              </a:ln>
              <a:solidFill>
                <a:prstClr val="black"/>
              </a:solidFill>
              <a:effectLst/>
              <a:uLnTx/>
              <a:uFillTx/>
              <a:latin typeface="+mn-lt"/>
              <a:ea typeface="+mn-ea"/>
              <a:cs typeface="+mn-cs"/>
            </a:rPr>
            <a:t>0.01</a:t>
          </a:r>
          <a:r>
            <a:rPr kumimoji="1" lang="ja-JP" altLang="en-US" sz="900" b="0" i="0" u="none" strike="noStrike" kern="0" cap="none" spc="0" normalizeH="0" baseline="0" noProof="0">
              <a:ln>
                <a:noFill/>
              </a:ln>
              <a:solidFill>
                <a:prstClr val="black"/>
              </a:solidFill>
              <a:effectLst/>
              <a:uLnTx/>
              <a:uFillTx/>
              <a:latin typeface="+mn-lt"/>
              <a:ea typeface="+mn-ea"/>
              <a:cs typeface="+mn-cs"/>
            </a:rPr>
            <a:t>人の増となっている。昨今の人口減少に伴い、職員数に大きな変動がなくとも相対的に増加していく可能性もあることから、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今後も最小限の退職補充（採用調整）</a:t>
          </a:r>
          <a:r>
            <a:rPr kumimoji="1" lang="ja-JP" altLang="en-US" sz="900" b="0" i="0" u="none" strike="noStrike" kern="0" cap="none" spc="0" normalizeH="0" baseline="0" noProof="0">
              <a:ln>
                <a:noFill/>
              </a:ln>
              <a:solidFill>
                <a:prstClr val="black"/>
              </a:solidFill>
              <a:effectLst/>
              <a:uLnTx/>
              <a:uFillTx/>
              <a:latin typeface="+mn-lt"/>
              <a:ea typeface="+mn-ea"/>
              <a:cs typeface="+mn-cs"/>
            </a:rPr>
            <a:t>等</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により適切な定員管理計画の推進に努めていく。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116135</xdr:rowOff>
    </xdr:from>
    <xdr:to>
      <xdr:col>81</xdr:col>
      <xdr:colOff>44450</xdr:colOff>
      <xdr:row>66</xdr:row>
      <xdr:rowOff>153599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5474950" y="9671615"/>
          <a:ext cx="0" cy="15462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125676</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5563850" y="1118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153599</xdr:rowOff>
    </xdr:from>
    <xdr:to>
      <xdr:col>81</xdr:col>
      <xdr:colOff>133350</xdr:colOff>
      <xdr:row>66</xdr:row>
      <xdr:rowOff>153599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405100" y="112178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31062</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5563850" y="941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116135</xdr:rowOff>
    </xdr:from>
    <xdr:to>
      <xdr:col>81</xdr:col>
      <xdr:colOff>133350</xdr:colOff>
      <xdr:row>57</xdr:row>
      <xdr:rowOff>116135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405100" y="96716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65617</xdr:rowOff>
    </xdr:from>
    <xdr:to>
      <xdr:col>81</xdr:col>
      <xdr:colOff>44450</xdr:colOff>
      <xdr:row>60</xdr:row>
      <xdr:rowOff>66957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4712950" y="10124017"/>
          <a:ext cx="7620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65987</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5563850" y="10124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93910</xdr:rowOff>
    </xdr:from>
    <xdr:to>
      <xdr:col>81</xdr:col>
      <xdr:colOff>95250</xdr:colOff>
      <xdr:row>61</xdr:row>
      <xdr:rowOff>24060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427960" y="101523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62936</xdr:rowOff>
    </xdr:from>
    <xdr:to>
      <xdr:col>77</xdr:col>
      <xdr:colOff>44450</xdr:colOff>
      <xdr:row>60</xdr:row>
      <xdr:rowOff>65617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903960" y="10121336"/>
          <a:ext cx="80899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85866</xdr:rowOff>
    </xdr:from>
    <xdr:to>
      <xdr:col>77</xdr:col>
      <xdr:colOff>95250</xdr:colOff>
      <xdr:row>61</xdr:row>
      <xdr:rowOff>16016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665960" y="1014426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793</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370050" y="10226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48189</xdr:rowOff>
    </xdr:from>
    <xdr:to>
      <xdr:col>72</xdr:col>
      <xdr:colOff>203200</xdr:colOff>
      <xdr:row>60</xdr:row>
      <xdr:rowOff>62936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106400" y="10106589"/>
          <a:ext cx="797560" cy="1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81845</xdr:rowOff>
    </xdr:from>
    <xdr:to>
      <xdr:col>73</xdr:col>
      <xdr:colOff>44450</xdr:colOff>
      <xdr:row>61</xdr:row>
      <xdr:rowOff>11995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868400" y="101402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168222</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557250" y="1022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48189</xdr:rowOff>
    </xdr:from>
    <xdr:to>
      <xdr:col>68</xdr:col>
      <xdr:colOff>152400</xdr:colOff>
      <xdr:row>60</xdr:row>
      <xdr:rowOff>61595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2293600" y="10106589"/>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112677</xdr:rowOff>
    </xdr:from>
    <xdr:to>
      <xdr:col>68</xdr:col>
      <xdr:colOff>203200</xdr:colOff>
      <xdr:row>61</xdr:row>
      <xdr:rowOff>42827</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055600" y="1017107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27604</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763500" y="10253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84526</xdr:rowOff>
    </xdr:from>
    <xdr:to>
      <xdr:col>64</xdr:col>
      <xdr:colOff>152400</xdr:colOff>
      <xdr:row>61</xdr:row>
      <xdr:rowOff>14676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2242800" y="101429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170903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1950700" y="1022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16157</xdr:rowOff>
    </xdr:from>
    <xdr:to>
      <xdr:col>81</xdr:col>
      <xdr:colOff>95250</xdr:colOff>
      <xdr:row>60</xdr:row>
      <xdr:rowOff>117757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427960" y="1007455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32684</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5563850" y="9923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14817</xdr:rowOff>
    </xdr:from>
    <xdr:to>
      <xdr:col>77</xdr:col>
      <xdr:colOff>95250</xdr:colOff>
      <xdr:row>60</xdr:row>
      <xdr:rowOff>116417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665960" y="1007321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126594</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370050" y="9849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12136</xdr:rowOff>
    </xdr:from>
    <xdr:to>
      <xdr:col>73</xdr:col>
      <xdr:colOff>44450</xdr:colOff>
      <xdr:row>60</xdr:row>
      <xdr:rowOff>113736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868400" y="1007053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123913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557250" y="984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168839</xdr:rowOff>
    </xdr:from>
    <xdr:to>
      <xdr:col>68</xdr:col>
      <xdr:colOff>203200</xdr:colOff>
      <xdr:row>60</xdr:row>
      <xdr:rowOff>98989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055600" y="1005959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109166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2763500" y="9832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10795</xdr:rowOff>
    </xdr:from>
    <xdr:to>
      <xdr:col>64</xdr:col>
      <xdr:colOff>152400</xdr:colOff>
      <xdr:row>60</xdr:row>
      <xdr:rowOff>112395</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2242800" y="1006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122572</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1950700" y="984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元利償還金</a:t>
          </a:r>
          <a:r>
            <a:rPr kumimoji="1" lang="ja-JP" altLang="en-US" sz="900" b="0" i="0" u="none" strike="noStrike" kern="0" cap="none" spc="0" normalizeH="0" baseline="0" noProof="0">
              <a:ln>
                <a:noFill/>
              </a:ln>
              <a:solidFill>
                <a:prstClr val="black"/>
              </a:solidFill>
              <a:effectLst/>
              <a:uLnTx/>
              <a:uFillTx/>
              <a:latin typeface="+mn-lt"/>
              <a:ea typeface="+mn-ea"/>
              <a:cs typeface="+mn-cs"/>
            </a:rPr>
            <a:t>は</a:t>
          </a:r>
          <a:r>
            <a:rPr kumimoji="1" lang="ja-JP" altLang="ja-JP" sz="900" b="0" i="0" u="none" strike="noStrike" kern="0" cap="none" spc="0" normalizeH="0" baseline="0" noProof="0">
              <a:ln>
                <a:noFill/>
              </a:ln>
              <a:solidFill>
                <a:prstClr val="black"/>
              </a:solidFill>
              <a:effectLst/>
              <a:uLnTx/>
              <a:uFillTx/>
              <a:latin typeface="+mn-lt"/>
              <a:ea typeface="+mn-ea"/>
              <a:cs typeface="+mn-cs"/>
            </a:rPr>
            <a:t>償還開始</a:t>
          </a:r>
          <a:r>
            <a:rPr kumimoji="1" lang="ja-JP" altLang="en-US" sz="900" b="0" i="0" u="none" strike="noStrike" kern="0" cap="none" spc="0" normalizeH="0" baseline="0" noProof="0">
              <a:ln>
                <a:noFill/>
              </a:ln>
              <a:solidFill>
                <a:prstClr val="black"/>
              </a:solidFill>
              <a:effectLst/>
              <a:uLnTx/>
              <a:uFillTx/>
              <a:latin typeface="+mn-lt"/>
              <a:ea typeface="+mn-ea"/>
              <a:cs typeface="+mn-cs"/>
            </a:rPr>
            <a:t>等</a:t>
          </a:r>
          <a:r>
            <a:rPr kumimoji="1" lang="ja-JP" altLang="ja-JP" sz="900" b="0" i="0" u="none" strike="noStrike" kern="0" cap="none" spc="0" normalizeH="0" baseline="0" noProof="0">
              <a:ln>
                <a:noFill/>
              </a:ln>
              <a:solidFill>
                <a:prstClr val="black"/>
              </a:solidFill>
              <a:effectLst/>
              <a:uLnTx/>
              <a:uFillTx/>
              <a:latin typeface="+mn-lt"/>
              <a:ea typeface="+mn-ea"/>
              <a:cs typeface="+mn-cs"/>
            </a:rPr>
            <a:t>に</a:t>
          </a:r>
          <a:r>
            <a:rPr kumimoji="1" lang="ja-JP" altLang="en-US" sz="900" b="0" i="0" u="none" strike="noStrike" kern="0" cap="none" spc="0" normalizeH="0" baseline="0" noProof="0">
              <a:ln>
                <a:noFill/>
              </a:ln>
              <a:solidFill>
                <a:prstClr val="black"/>
              </a:solidFill>
              <a:effectLst/>
              <a:uLnTx/>
              <a:uFillTx/>
              <a:latin typeface="+mn-lt"/>
              <a:ea typeface="+mn-ea"/>
              <a:cs typeface="+mn-cs"/>
            </a:rPr>
            <a:t>伴い</a:t>
          </a:r>
          <a:r>
            <a:rPr kumimoji="1" lang="ja-JP" altLang="ja-JP" sz="900" b="0" i="0" u="none" strike="noStrike" kern="0" cap="none" spc="0" normalizeH="0" baseline="0" noProof="0">
              <a:ln>
                <a:noFill/>
              </a:ln>
              <a:solidFill>
                <a:prstClr val="black"/>
              </a:solidFill>
              <a:effectLst/>
              <a:uLnTx/>
              <a:uFillTx/>
              <a:latin typeface="+mn-lt"/>
              <a:ea typeface="+mn-ea"/>
              <a:cs typeface="+mn-cs"/>
            </a:rPr>
            <a:t>増</a:t>
          </a:r>
          <a:r>
            <a:rPr kumimoji="1" lang="ja-JP" altLang="en-US" sz="900" b="0" i="0" u="none" strike="noStrike" kern="0" cap="none" spc="0" normalizeH="0" baseline="0" noProof="0">
              <a:ln>
                <a:noFill/>
              </a:ln>
              <a:solidFill>
                <a:prstClr val="black"/>
              </a:solidFill>
              <a:effectLst/>
              <a:uLnTx/>
              <a:uFillTx/>
              <a:latin typeface="+mn-lt"/>
              <a:ea typeface="+mn-ea"/>
              <a:cs typeface="+mn-cs"/>
            </a:rPr>
            <a:t>となったが、</a:t>
          </a:r>
          <a:r>
            <a:rPr kumimoji="1" lang="ja-JP" altLang="ja-JP" sz="900" b="0" i="0" u="none" strike="noStrike" kern="0" cap="none" spc="0" normalizeH="0" baseline="0" noProof="0">
              <a:ln>
                <a:noFill/>
              </a:ln>
              <a:solidFill>
                <a:prstClr val="black"/>
              </a:solidFill>
              <a:effectLst/>
              <a:uLnTx/>
              <a:uFillTx/>
              <a:latin typeface="+mn-lt"/>
              <a:ea typeface="+mn-ea"/>
              <a:cs typeface="+mn-cs"/>
            </a:rPr>
            <a:t>準元利償還金において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下水道事業への繰出金のうち公債費相当額</a:t>
          </a:r>
          <a:r>
            <a:rPr kumimoji="1" lang="ja-JP" altLang="ja-JP" sz="900" b="0" i="0" u="none" strike="noStrike" kern="0" cap="none" spc="0" normalizeH="0" baseline="0" noProof="0">
              <a:ln>
                <a:noFill/>
              </a:ln>
              <a:solidFill>
                <a:prstClr val="black"/>
              </a:solidFill>
              <a:effectLst/>
              <a:uLnTx/>
              <a:uFillTx/>
              <a:latin typeface="+mn-lt"/>
              <a:ea typeface="+mn-ea"/>
              <a:cs typeface="+mn-cs"/>
            </a:rPr>
            <a:t>において</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と</a:t>
          </a:r>
          <a:r>
            <a:rPr kumimoji="1" lang="ja-JP" altLang="en-US" sz="900" b="0" i="0" u="none" strike="noStrike" kern="0" cap="none" spc="0" normalizeH="0" baseline="0" noProof="0">
              <a:ln>
                <a:noFill/>
              </a:ln>
              <a:solidFill>
                <a:prstClr val="black"/>
              </a:solidFill>
              <a:effectLst/>
              <a:uLnTx/>
              <a:uFillTx/>
              <a:latin typeface="+mn-lt"/>
              <a:ea typeface="+mn-ea"/>
              <a:cs typeface="+mn-cs"/>
            </a:rPr>
            <a:t>なったこと等により、</a:t>
          </a:r>
          <a:r>
            <a:rPr kumimoji="1" lang="ja-JP" altLang="ja-JP" sz="900" b="0" i="0" u="none" strike="noStrike" kern="0" cap="none" spc="0" normalizeH="0" baseline="0" noProof="0">
              <a:ln>
                <a:noFill/>
              </a:ln>
              <a:solidFill>
                <a:prstClr val="black"/>
              </a:solidFill>
              <a:effectLst/>
              <a:uLnTx/>
              <a:uFillTx/>
              <a:latin typeface="+mn-lt"/>
              <a:ea typeface="+mn-ea"/>
              <a:cs typeface="+mn-cs"/>
            </a:rPr>
            <a:t>単年度で</a:t>
          </a:r>
          <a:r>
            <a:rPr kumimoji="1" lang="en-US" altLang="ja-JP" sz="900" b="0" i="0" u="none" strike="noStrike" kern="0" cap="none" spc="0" normalizeH="0" baseline="0" noProof="0">
              <a:ln>
                <a:noFill/>
              </a:ln>
              <a:solidFill>
                <a:prstClr val="black"/>
              </a:solidFill>
              <a:effectLst/>
              <a:uLnTx/>
              <a:uFillTx/>
              <a:latin typeface="+mn-lt"/>
              <a:ea typeface="+mn-ea"/>
              <a:cs typeface="+mn-cs"/>
            </a:rPr>
            <a:t>0.4</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低下</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ヵ年平均では</a:t>
          </a:r>
          <a:r>
            <a:rPr kumimoji="1" lang="en-US" altLang="ja-JP" sz="900" b="0" i="0" u="none" strike="noStrike" kern="0" cap="none" spc="0" normalizeH="0" baseline="0" noProof="0">
              <a:ln>
                <a:noFill/>
              </a:ln>
              <a:solidFill>
                <a:prstClr val="black"/>
              </a:solidFill>
              <a:effectLst/>
              <a:uLnTx/>
              <a:uFillTx/>
              <a:latin typeface="+mn-lt"/>
              <a:ea typeface="+mn-ea"/>
              <a:cs typeface="+mn-cs"/>
            </a:rPr>
            <a:t>0.2</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ポイント低下した。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今後は、臨時財政対策債の償還を中心に償還額の増加が見込まれるため、引き続き公営企業会計、一部事務組合も含めより一層効率的かつ健全な運営に努め、適正範囲を維持していく。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70273</xdr:rowOff>
    </xdr:from>
    <xdr:to>
      <xdr:col>81</xdr:col>
      <xdr:colOff>44450</xdr:colOff>
      <xdr:row>45</xdr:row>
      <xdr:rowOff>25823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474950" y="6272953"/>
          <a:ext cx="0" cy="1296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169350</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5563850" y="7545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25823</xdr:rowOff>
    </xdr:from>
    <xdr:to>
      <xdr:col>81</xdr:col>
      <xdr:colOff>133350</xdr:colOff>
      <xdr:row>45</xdr:row>
      <xdr:rowOff>25823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405100" y="75696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156650</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5563850" y="602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70273</xdr:rowOff>
    </xdr:from>
    <xdr:to>
      <xdr:col>81</xdr:col>
      <xdr:colOff>133350</xdr:colOff>
      <xdr:row>37</xdr:row>
      <xdr:rowOff>70273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405100" y="62729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38523</xdr:rowOff>
    </xdr:from>
    <xdr:to>
      <xdr:col>81</xdr:col>
      <xdr:colOff>44450</xdr:colOff>
      <xdr:row>40</xdr:row>
      <xdr:rowOff>54610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712950" y="6744123"/>
          <a:ext cx="762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53781</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5563850" y="6927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81704</xdr:rowOff>
    </xdr:from>
    <xdr:to>
      <xdr:col>81</xdr:col>
      <xdr:colOff>95250</xdr:colOff>
      <xdr:row>42</xdr:row>
      <xdr:rowOff>11854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427960" y="6954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54610</xdr:rowOff>
    </xdr:from>
    <xdr:to>
      <xdr:col>77</xdr:col>
      <xdr:colOff>44450</xdr:colOff>
      <xdr:row>40</xdr:row>
      <xdr:rowOff>78740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903960" y="6760210"/>
          <a:ext cx="80899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665960" y="6954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370050" y="7041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86783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106400" y="6784340"/>
          <a:ext cx="79756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868400" y="696298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4673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557250" y="7045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86783</xdr:rowOff>
    </xdr:from>
    <xdr:to>
      <xdr:col>68</xdr:col>
      <xdr:colOff>152400</xdr:colOff>
      <xdr:row>40</xdr:row>
      <xdr:rowOff>151130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2293600" y="6792383"/>
          <a:ext cx="8128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121920</xdr:rowOff>
    </xdr:from>
    <xdr:to>
      <xdr:col>68</xdr:col>
      <xdr:colOff>203200</xdr:colOff>
      <xdr:row>42</xdr:row>
      <xdr:rowOff>52070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055600" y="699516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763500" y="707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2242800" y="70112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52933</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1950700" y="70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159173</xdr:rowOff>
    </xdr:from>
    <xdr:to>
      <xdr:col>81</xdr:col>
      <xdr:colOff>95250</xdr:colOff>
      <xdr:row>40</xdr:row>
      <xdr:rowOff>89323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427960" y="669713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4250</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556385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3810</xdr:rowOff>
    </xdr:from>
    <xdr:to>
      <xdr:col>77</xdr:col>
      <xdr:colOff>95250</xdr:colOff>
      <xdr:row>40</xdr:row>
      <xdr:rowOff>105410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665960" y="67094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115587</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370050" y="648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27940</xdr:rowOff>
    </xdr:from>
    <xdr:to>
      <xdr:col>73</xdr:col>
      <xdr:colOff>44450</xdr:colOff>
      <xdr:row>40</xdr:row>
      <xdr:rowOff>129540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868400" y="67335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139717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55725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35983</xdr:rowOff>
    </xdr:from>
    <xdr:to>
      <xdr:col>68</xdr:col>
      <xdr:colOff>203200</xdr:colOff>
      <xdr:row>40</xdr:row>
      <xdr:rowOff>137583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055600" y="674158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2763500" y="6518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100330</xdr:rowOff>
    </xdr:from>
    <xdr:to>
      <xdr:col>64</xdr:col>
      <xdr:colOff>152400</xdr:colOff>
      <xdr:row>41</xdr:row>
      <xdr:rowOff>30480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2242800" y="6805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40657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19507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事業債の残高が、普通会計及び下水道会計ともにピークを越えており、臨時財政対策債以外の通常事業債については、投資的事業の計画、財源調整に十分配慮し最小限の地方債活用に留めている。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900" b="0" i="0" u="none" strike="noStrike" kern="0" cap="none" spc="0" normalizeH="0" baseline="0" noProof="0">
              <a:ln>
                <a:noFill/>
              </a:ln>
              <a:solidFill>
                <a:prstClr val="black"/>
              </a:solidFill>
              <a:effectLst/>
              <a:uLnTx/>
              <a:uFillTx/>
              <a:latin typeface="+mn-lt"/>
              <a:ea typeface="+mn-ea"/>
              <a:cs typeface="+mn-cs"/>
            </a:rPr>
            <a:t>公営企業債等繰入見込額（下水道事業への繰出のうち、公債費相当分）や一部事務組合等負担等見込額（町が加入している一部事務組合等の地方債残高のうち、負担見込額）における</a:t>
          </a:r>
          <a:r>
            <a:rPr kumimoji="1" lang="ja-JP" altLang="ja-JP" sz="900" b="0" i="0" u="none" strike="noStrike" kern="0" cap="none" spc="0" normalizeH="0" baseline="0" noProof="0">
              <a:ln>
                <a:noFill/>
              </a:ln>
              <a:solidFill>
                <a:prstClr val="black"/>
              </a:solidFill>
              <a:effectLst/>
              <a:uLnTx/>
              <a:uFillTx/>
              <a:latin typeface="+mn-lt"/>
              <a:ea typeface="+mn-ea"/>
              <a:cs typeface="+mn-cs"/>
            </a:rPr>
            <a:t>将来負担額の減少、</a:t>
          </a:r>
          <a:r>
            <a:rPr kumimoji="1" lang="ja-JP" altLang="en-US" sz="900" b="0" i="0" u="none" strike="noStrike" kern="0" cap="none" spc="0" normalizeH="0" baseline="0" noProof="0">
              <a:ln>
                <a:noFill/>
              </a:ln>
              <a:solidFill>
                <a:prstClr val="black"/>
              </a:solidFill>
              <a:effectLst/>
              <a:uLnTx/>
              <a:uFillTx/>
              <a:latin typeface="+mn-lt"/>
              <a:ea typeface="+mn-ea"/>
              <a:cs typeface="+mn-cs"/>
            </a:rPr>
            <a:t>財政調整基金を始めとする</a:t>
          </a:r>
          <a:r>
            <a:rPr kumimoji="1" lang="ja-JP" altLang="ja-JP" sz="900" b="0" i="0" u="none" strike="noStrike" kern="0" cap="none" spc="0" normalizeH="0" baseline="0" noProof="0">
              <a:ln>
                <a:noFill/>
              </a:ln>
              <a:solidFill>
                <a:prstClr val="black"/>
              </a:solidFill>
              <a:effectLst/>
              <a:uLnTx/>
              <a:uFillTx/>
              <a:latin typeface="+mn-lt"/>
              <a:ea typeface="+mn-ea"/>
              <a:cs typeface="+mn-cs"/>
            </a:rPr>
            <a:t>充当可能基金の</a:t>
          </a:r>
          <a:r>
            <a:rPr kumimoji="1" lang="ja-JP" altLang="en-US" sz="900" b="0" i="0" u="none" strike="noStrike" kern="0" cap="none" spc="0" normalizeH="0" baseline="0" noProof="0">
              <a:ln>
                <a:noFill/>
              </a:ln>
              <a:solidFill>
                <a:prstClr val="black"/>
              </a:solidFill>
              <a:effectLst/>
              <a:uLnTx/>
              <a:uFillTx/>
              <a:latin typeface="+mn-lt"/>
              <a:ea typeface="+mn-ea"/>
              <a:cs typeface="+mn-cs"/>
            </a:rPr>
            <a:t>大幅</a:t>
          </a:r>
          <a:r>
            <a:rPr kumimoji="1" lang="ja-JP" altLang="ja-JP" sz="900" b="0" i="0" u="none" strike="noStrike" kern="0" cap="none" spc="0" normalizeH="0" baseline="0" noProof="0">
              <a:ln>
                <a:noFill/>
              </a:ln>
              <a:solidFill>
                <a:prstClr val="black"/>
              </a:solidFill>
              <a:effectLst/>
              <a:uLnTx/>
              <a:uFillTx/>
              <a:latin typeface="+mn-lt"/>
              <a:ea typeface="+mn-ea"/>
              <a:cs typeface="+mn-cs"/>
            </a:rPr>
            <a:t>増などか</a:t>
          </a:r>
          <a:r>
            <a:rPr kumimoji="1" lang="ja-JP" altLang="en-US" sz="900" b="0" i="0" u="none" strike="noStrike" kern="0" cap="none" spc="0" normalizeH="0" baseline="0" noProof="0">
              <a:ln>
                <a:noFill/>
              </a:ln>
              <a:solidFill>
                <a:prstClr val="black"/>
              </a:solidFill>
              <a:effectLst/>
              <a:uLnTx/>
              <a:uFillTx/>
              <a:latin typeface="+mn-lt"/>
              <a:ea typeface="+mn-ea"/>
              <a:cs typeface="+mn-cs"/>
            </a:rPr>
            <a:t>ら低下となった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1" lang="en-US"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今後、下水道の改修工事等に伴う地方債の借入、それに伴う繰出等も増加することが見込まれることから、</a:t>
          </a:r>
          <a:r>
            <a:rPr kumimoji="1" lang="ja-JP" altLang="ja-JP" sz="900" b="0" i="0" u="none" strike="noStrike" kern="0" cap="none" spc="0" normalizeH="0" baseline="0" noProof="0">
              <a:ln>
                <a:noFill/>
              </a:ln>
              <a:solidFill>
                <a:prstClr val="black"/>
              </a:solidFill>
              <a:effectLst/>
              <a:uLnTx/>
              <a:uFillTx/>
              <a:latin typeface="+mn-lt"/>
              <a:ea typeface="+mn-ea"/>
              <a:cs typeface="+mn-cs"/>
            </a:rPr>
            <a:t>引き続き、地方債</a:t>
          </a:r>
          <a:r>
            <a:rPr kumimoji="1" lang="ja-JP" altLang="en-US" sz="900" b="0" i="0" u="none" strike="noStrike" kern="0" cap="none" spc="0" normalizeH="0" baseline="0" noProof="0">
              <a:ln>
                <a:noFill/>
              </a:ln>
              <a:solidFill>
                <a:prstClr val="black"/>
              </a:solidFill>
              <a:effectLst/>
              <a:uLnTx/>
              <a:uFillTx/>
              <a:latin typeface="+mn-lt"/>
              <a:ea typeface="+mn-ea"/>
              <a:cs typeface="+mn-cs"/>
            </a:rPr>
            <a:t>の</a:t>
          </a:r>
          <a:r>
            <a:rPr kumimoji="1" lang="ja-JP" altLang="ja-JP" sz="900" b="0" i="0" u="none" strike="noStrike" kern="0" cap="none" spc="0" normalizeH="0" baseline="0" noProof="0">
              <a:ln>
                <a:noFill/>
              </a:ln>
              <a:solidFill>
                <a:prstClr val="black"/>
              </a:solidFill>
              <a:effectLst/>
              <a:uLnTx/>
              <a:uFillTx/>
              <a:latin typeface="+mn-lt"/>
              <a:ea typeface="+mn-ea"/>
              <a:cs typeface="+mn-cs"/>
            </a:rPr>
            <a:t>計画的な活用に努め、公営企業、一部事務組合等の運営状況に留意するとともに</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計画的に基金の増加を図り、住民負担の軽減・世代間の公平に努めていく。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38150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367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33439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320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28689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097915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1664950" y="23977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0979150" y="225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69443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5474950" y="2397760"/>
          <a:ext cx="0" cy="15274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41520</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5563850" y="3897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69443</xdr:rowOff>
    </xdr:from>
    <xdr:to>
      <xdr:col>81</xdr:col>
      <xdr:colOff>133350</xdr:colOff>
      <xdr:row>23</xdr:row>
      <xdr:rowOff>69443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5405100" y="39251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5563850" y="209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5405100" y="239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5563850" y="2322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427960" y="23469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665960" y="23469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370050" y="212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123546</xdr:rowOff>
    </xdr:from>
    <xdr:to>
      <xdr:col>73</xdr:col>
      <xdr:colOff>44450</xdr:colOff>
      <xdr:row>15</xdr:row>
      <xdr:rowOff>53696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868400" y="247050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63873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557250" y="224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35103</xdr:rowOff>
    </xdr:from>
    <xdr:to>
      <xdr:col>68</xdr:col>
      <xdr:colOff>203200</xdr:colOff>
      <xdr:row>15</xdr:row>
      <xdr:rowOff>136703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055600" y="254970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146880</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763500" y="2326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26416</xdr:rowOff>
    </xdr:from>
    <xdr:to>
      <xdr:col>64</xdr:col>
      <xdr:colOff>152400</xdr:colOff>
      <xdr:row>15</xdr:row>
      <xdr:rowOff>128016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2242800" y="254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138193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1950700" y="231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職員給は、これまで行政改革として取り組んだ削減措置（地域手当削減等）を実施してきたほか、最小限の退職補充（採用調整）により職員数は減少しており、指標も改善傾向にある。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制度改正による職員手当の増等により、経常経費充当一般財源は約</a:t>
          </a:r>
          <a:r>
            <a:rPr kumimoji="1" lang="en-US" altLang="ja-JP" sz="900" b="0" i="0" u="none" strike="noStrike" kern="0" cap="none" spc="0" normalizeH="0" baseline="0" noProof="0">
              <a:ln>
                <a:noFill/>
              </a:ln>
              <a:solidFill>
                <a:prstClr val="black"/>
              </a:solidFill>
              <a:effectLst/>
              <a:uLnTx/>
              <a:uFillTx/>
              <a:latin typeface="+mn-lt"/>
              <a:ea typeface="+mn-ea"/>
              <a:cs typeface="+mn-cs"/>
            </a:rPr>
            <a:t>1,260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万円の増となったが、地方税や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大幅な増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となった結果、</a:t>
          </a:r>
          <a:r>
            <a:rPr kumimoji="1" lang="en-US" altLang="ja-JP" sz="900" b="0" i="0" u="none" strike="noStrike" kern="0" cap="none" spc="0" normalizeH="0" baseline="0" noProof="0">
              <a:ln>
                <a:noFill/>
              </a:ln>
              <a:solidFill>
                <a:prstClr val="black"/>
              </a:solidFill>
              <a:effectLst/>
              <a:uLnTx/>
              <a:uFillTx/>
              <a:latin typeface="+mn-lt"/>
              <a:ea typeface="+mn-ea"/>
              <a:cs typeface="+mn-cs"/>
            </a:rPr>
            <a:t>0.1</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の増加で留まった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154214</xdr:rowOff>
    </xdr:from>
    <xdr:to>
      <xdr:col>24</xdr:col>
      <xdr:colOff>25400</xdr:colOff>
      <xdr:row>42</xdr:row>
      <xdr:rowOff>18143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40614"/>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161670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19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18143</xdr:rowOff>
    </xdr:from>
    <xdr:to>
      <xdr:col>24</xdr:col>
      <xdr:colOff>114300</xdr:colOff>
      <xdr:row>42</xdr:row>
      <xdr:rowOff>18143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1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69141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154214</xdr:rowOff>
    </xdr:from>
    <xdr:to>
      <xdr:col>24</xdr:col>
      <xdr:colOff>114300</xdr:colOff>
      <xdr:row>32</xdr:row>
      <xdr:rowOff>154214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105228</xdr:rowOff>
    </xdr:from>
    <xdr:to>
      <xdr:col>24</xdr:col>
      <xdr:colOff>25400</xdr:colOff>
      <xdr:row>38</xdr:row>
      <xdr:rowOff>116115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6203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21970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22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5443</xdr:rowOff>
    </xdr:from>
    <xdr:to>
      <xdr:col>24</xdr:col>
      <xdr:colOff>76200</xdr:colOff>
      <xdr:row>36</xdr:row>
      <xdr:rowOff>107043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105228</xdr:rowOff>
    </xdr:from>
    <xdr:to>
      <xdr:col>19</xdr:col>
      <xdr:colOff>187325</xdr:colOff>
      <xdr:row>40</xdr:row>
      <xdr:rowOff>88900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620328"/>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122464</xdr:rowOff>
    </xdr:from>
    <xdr:to>
      <xdr:col>20</xdr:col>
      <xdr:colOff>38100</xdr:colOff>
      <xdr:row>36</xdr:row>
      <xdr:rowOff>52614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62791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9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170543</xdr:rowOff>
    </xdr:from>
    <xdr:to>
      <xdr:col>15</xdr:col>
      <xdr:colOff>98425</xdr:colOff>
      <xdr:row>40</xdr:row>
      <xdr:rowOff>88900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685643"/>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8164</xdr:rowOff>
    </xdr:from>
    <xdr:to>
      <xdr:col>15</xdr:col>
      <xdr:colOff>149225</xdr:colOff>
      <xdr:row>37</xdr:row>
      <xdr:rowOff>109764</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119941</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170543</xdr:rowOff>
    </xdr:from>
    <xdr:to>
      <xdr:col>11</xdr:col>
      <xdr:colOff>9525</xdr:colOff>
      <xdr:row>40</xdr:row>
      <xdr:rowOff>110672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685643"/>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16328</xdr:rowOff>
    </xdr:from>
    <xdr:to>
      <xdr:col>11</xdr:col>
      <xdr:colOff>60325</xdr:colOff>
      <xdr:row>36</xdr:row>
      <xdr:rowOff>117928</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8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128105</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5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27214</xdr:rowOff>
    </xdr:from>
    <xdr:to>
      <xdr:col>6</xdr:col>
      <xdr:colOff>171450</xdr:colOff>
      <xdr:row>36</xdr:row>
      <xdr:rowOff>128814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138991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65315</xdr:rowOff>
    </xdr:from>
    <xdr:to>
      <xdr:col>24</xdr:col>
      <xdr:colOff>76200</xdr:colOff>
      <xdr:row>38</xdr:row>
      <xdr:rowOff>166915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37392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5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54428</xdr:rowOff>
    </xdr:from>
    <xdr:to>
      <xdr:col>20</xdr:col>
      <xdr:colOff>38100</xdr:colOff>
      <xdr:row>38</xdr:row>
      <xdr:rowOff>156028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140805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65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38100</xdr:rowOff>
    </xdr:from>
    <xdr:to>
      <xdr:col>15</xdr:col>
      <xdr:colOff>149225</xdr:colOff>
      <xdr:row>40</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124477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119743</xdr:rowOff>
    </xdr:from>
    <xdr:to>
      <xdr:col>11</xdr:col>
      <xdr:colOff>60325</xdr:colOff>
      <xdr:row>39</xdr:row>
      <xdr:rowOff>49893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6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34670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72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59872</xdr:rowOff>
    </xdr:from>
    <xdr:to>
      <xdr:col>6</xdr:col>
      <xdr:colOff>171450</xdr:colOff>
      <xdr:row>40</xdr:row>
      <xdr:rowOff>161472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1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146249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0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行政需要の増加に伴い事務経費が年々増加する中、</a:t>
          </a:r>
          <a:r>
            <a:rPr kumimoji="1" lang="ja-JP" altLang="en-US" sz="900" b="0" i="0" u="none" strike="noStrike" kern="0" cap="none" spc="0" normalizeH="0" baseline="0" noProof="0">
              <a:ln>
                <a:noFill/>
              </a:ln>
              <a:solidFill>
                <a:prstClr val="black"/>
              </a:solidFill>
              <a:effectLst/>
              <a:uLnTx/>
              <a:uFillTx/>
              <a:latin typeface="+mn-lt"/>
              <a:ea typeface="+mn-ea"/>
              <a:cs typeface="+mn-cs"/>
            </a:rPr>
            <a:t>令和元年度より減少傾向にあったが、令和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en-US" sz="900" b="0" i="0" u="none" strike="noStrike" kern="0" cap="none" spc="0" normalizeH="0" baseline="0" noProof="0">
              <a:ln>
                <a:noFill/>
              </a:ln>
              <a:solidFill>
                <a:prstClr val="black"/>
              </a:solidFill>
              <a:effectLst/>
              <a:uLnTx/>
              <a:uFillTx/>
              <a:latin typeface="+mn-lt"/>
              <a:ea typeface="+mn-ea"/>
              <a:cs typeface="+mn-cs"/>
            </a:rPr>
            <a:t>年度は増となった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指定管理委託料の増や物価高騰による光熱水費等の増により、経常経費充当一般財源は約</a:t>
          </a:r>
          <a:r>
            <a:rPr kumimoji="1" lang="en-US" altLang="ja-JP" sz="900" b="0" i="0" u="none" strike="noStrike" kern="0" cap="none" spc="0" normalizeH="0" baseline="0" noProof="0">
              <a:ln>
                <a:noFill/>
              </a:ln>
              <a:solidFill>
                <a:prstClr val="black"/>
              </a:solidFill>
              <a:effectLst/>
              <a:uLnTx/>
              <a:uFillTx/>
              <a:latin typeface="+mn-lt"/>
              <a:ea typeface="+mn-ea"/>
              <a:cs typeface="+mn-cs"/>
            </a:rPr>
            <a:t>2,690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となった。経常一般財源</a:t>
          </a:r>
          <a:r>
            <a:rPr kumimoji="1" lang="ja-JP" altLang="en-US" sz="900" b="0" i="0" u="none" strike="noStrike" kern="0" cap="none" spc="0" normalizeH="0" baseline="0" noProof="0">
              <a:ln>
                <a:noFill/>
              </a:ln>
              <a:solidFill>
                <a:prstClr val="black"/>
              </a:solidFill>
              <a:effectLst/>
              <a:uLnTx/>
              <a:uFillTx/>
              <a:latin typeface="+mn-lt"/>
              <a:ea typeface="+mn-ea"/>
              <a:cs typeface="+mn-cs"/>
            </a:rPr>
            <a:t>は地方税や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a:t>
          </a:r>
          <a:r>
            <a:rPr kumimoji="1" lang="ja-JP" altLang="en-US" sz="900" b="0" i="0" u="none" strike="noStrike" kern="0" cap="none" spc="0" normalizeH="0" baseline="0" noProof="0">
              <a:ln>
                <a:noFill/>
              </a:ln>
              <a:solidFill>
                <a:prstClr val="black"/>
              </a:solidFill>
              <a:effectLst/>
              <a:uLnTx/>
              <a:uFillTx/>
              <a:latin typeface="+mn-lt"/>
              <a:ea typeface="+mn-ea"/>
              <a:cs typeface="+mn-cs"/>
            </a:rPr>
            <a:t>大幅な増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が</a:t>
          </a:r>
          <a:r>
            <a:rPr kumimoji="1" lang="ja-JP" altLang="ja-JP" sz="900" b="0" i="0" u="none" strike="noStrike" kern="0" cap="none" spc="0" normalizeH="0" baseline="0" noProof="0">
              <a:ln>
                <a:noFill/>
              </a:ln>
              <a:solidFill>
                <a:prstClr val="black"/>
              </a:solidFill>
              <a:effectLst/>
              <a:uLnTx/>
              <a:uFillTx/>
              <a:latin typeface="+mn-lt"/>
              <a:ea typeface="+mn-ea"/>
              <a:cs typeface="+mn-cs"/>
            </a:rPr>
            <a:t>、結果的には、前年度比</a:t>
          </a:r>
          <a:r>
            <a:rPr kumimoji="1" lang="en-US" altLang="ja-JP" sz="900" b="0" i="0" u="none" strike="noStrike" kern="0" cap="none" spc="0" normalizeH="0" baseline="0" noProof="0">
              <a:ln>
                <a:noFill/>
              </a:ln>
              <a:solidFill>
                <a:prstClr val="black"/>
              </a:solidFill>
              <a:effectLst/>
              <a:uLnTx/>
              <a:uFillTx/>
              <a:latin typeface="+mn-lt"/>
              <a:ea typeface="+mn-ea"/>
              <a:cs typeface="+mn-cs"/>
            </a:rPr>
            <a:t>0.5</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の増加となった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43180</xdr:rowOff>
    </xdr:from>
    <xdr:to>
      <xdr:col>82</xdr:col>
      <xdr:colOff>107950</xdr:colOff>
      <xdr:row>21</xdr:row>
      <xdr:rowOff>123190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44348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95267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9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123190</xdr:rowOff>
    </xdr:from>
    <xdr:to>
      <xdr:col>82</xdr:col>
      <xdr:colOff>196850</xdr:colOff>
      <xdr:row>21</xdr:row>
      <xdr:rowOff>123190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2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129557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186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43180</xdr:rowOff>
    </xdr:from>
    <xdr:to>
      <xdr:col>82</xdr:col>
      <xdr:colOff>196850</xdr:colOff>
      <xdr:row>14</xdr:row>
      <xdr:rowOff>43180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44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8890</xdr:rowOff>
    </xdr:from>
    <xdr:to>
      <xdr:col>82</xdr:col>
      <xdr:colOff>107950</xdr:colOff>
      <xdr:row>17</xdr:row>
      <xdr:rowOff>46990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235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5097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48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160020</xdr:rowOff>
    </xdr:from>
    <xdr:to>
      <xdr:col>82</xdr:col>
      <xdr:colOff>158750</xdr:colOff>
      <xdr:row>17</xdr:row>
      <xdr:rowOff>90170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8890</xdr:rowOff>
    </xdr:from>
    <xdr:to>
      <xdr:col>78</xdr:col>
      <xdr:colOff>69850</xdr:colOff>
      <xdr:row>17</xdr:row>
      <xdr:rowOff>92710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923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68580</xdr:rowOff>
    </xdr:from>
    <xdr:to>
      <xdr:col>78</xdr:col>
      <xdr:colOff>120650</xdr:colOff>
      <xdr:row>16</xdr:row>
      <xdr:rowOff>170180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80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92710</xdr:rowOff>
    </xdr:from>
    <xdr:to>
      <xdr:col>73</xdr:col>
      <xdr:colOff>180975</xdr:colOff>
      <xdr:row>18</xdr:row>
      <xdr:rowOff>43180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0073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129540</xdr:rowOff>
    </xdr:from>
    <xdr:to>
      <xdr:col>74</xdr:col>
      <xdr:colOff>31750</xdr:colOff>
      <xdr:row>17</xdr:row>
      <xdr:rowOff>59690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69867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43180</xdr:rowOff>
    </xdr:from>
    <xdr:to>
      <xdr:col>69</xdr:col>
      <xdr:colOff>92075</xdr:colOff>
      <xdr:row>18</xdr:row>
      <xdr:rowOff>96520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1292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34290</xdr:rowOff>
    </xdr:from>
    <xdr:to>
      <xdr:col>69</xdr:col>
      <xdr:colOff>142875</xdr:colOff>
      <xdr:row>17</xdr:row>
      <xdr:rowOff>135890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146067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1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130827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139717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129540</xdr:rowOff>
    </xdr:from>
    <xdr:to>
      <xdr:col>78</xdr:col>
      <xdr:colOff>120650</xdr:colOff>
      <xdr:row>17</xdr:row>
      <xdr:rowOff>59690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41910</xdr:rowOff>
    </xdr:from>
    <xdr:to>
      <xdr:col>74</xdr:col>
      <xdr:colOff>31750</xdr:colOff>
      <xdr:row>17</xdr:row>
      <xdr:rowOff>143510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128287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163830</xdr:rowOff>
    </xdr:from>
    <xdr:to>
      <xdr:col>69</xdr:col>
      <xdr:colOff>142875</xdr:colOff>
      <xdr:row>18</xdr:row>
      <xdr:rowOff>93980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78757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45720</xdr:rowOff>
    </xdr:from>
    <xdr:to>
      <xdr:col>65</xdr:col>
      <xdr:colOff>53975</xdr:colOff>
      <xdr:row>18</xdr:row>
      <xdr:rowOff>147320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1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132097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21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政策による児童数の増加、法改正の影響による障がい者に対する自立支援給付費の増加から、経常経費は増加傾向にあったが、令和</a:t>
          </a:r>
          <a:r>
            <a:rPr kumimoji="1" lang="ja-JP" altLang="en-US" sz="900" b="0" i="0" u="none" strike="noStrike" kern="0" cap="none" spc="0" normalizeH="0" baseline="0" noProof="0">
              <a:ln>
                <a:noFill/>
              </a:ln>
              <a:solidFill>
                <a:prstClr val="black"/>
              </a:solidFill>
              <a:effectLst/>
              <a:uLnTx/>
              <a:uFillTx/>
              <a:latin typeface="+mn-lt"/>
              <a:ea typeface="+mn-ea"/>
              <a:cs typeface="+mn-cs"/>
            </a:rPr>
            <a:t>元</a:t>
          </a:r>
          <a:r>
            <a:rPr kumimoji="1" lang="ja-JP" altLang="ja-JP" sz="900" b="0" i="0" u="none" strike="noStrike" kern="0" cap="none" spc="0" normalizeH="0" baseline="0" noProof="0">
              <a:ln>
                <a:noFill/>
              </a:ln>
              <a:solidFill>
                <a:prstClr val="black"/>
              </a:solidFill>
              <a:effectLst/>
              <a:uLnTx/>
              <a:uFillTx/>
              <a:latin typeface="+mn-lt"/>
              <a:ea typeface="+mn-ea"/>
              <a:cs typeface="+mn-cs"/>
            </a:rPr>
            <a:t>年度減少に転じ</a:t>
          </a:r>
          <a:r>
            <a:rPr kumimoji="1" lang="ja-JP" altLang="en-US" sz="900" b="0" i="0" u="none" strike="noStrike" kern="0" cap="none" spc="0" normalizeH="0" baseline="0" noProof="0">
              <a:ln>
                <a:noFill/>
              </a:ln>
              <a:solidFill>
                <a:prstClr val="black"/>
              </a:solidFill>
              <a:effectLst/>
              <a:uLnTx/>
              <a:uFillTx/>
              <a:latin typeface="+mn-lt"/>
              <a:ea typeface="+mn-ea"/>
              <a:cs typeface="+mn-cs"/>
            </a:rPr>
            <a:t>、以降概ね横ばいで推移している</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年度においては、保育所等利用者数の減</a:t>
          </a:r>
          <a:r>
            <a:rPr kumimoji="1" lang="ja-JP" altLang="en-US" sz="900" b="0" i="0" u="none" strike="noStrike" kern="0" cap="none" spc="0" normalizeH="0" baseline="0" noProof="0">
              <a:ln>
                <a:noFill/>
              </a:ln>
              <a:solidFill>
                <a:prstClr val="black"/>
              </a:solidFill>
              <a:effectLst/>
              <a:uLnTx/>
              <a:uFillTx/>
              <a:latin typeface="+mn-lt"/>
              <a:ea typeface="+mn-ea"/>
              <a:cs typeface="+mn-cs"/>
            </a:rPr>
            <a:t>等</a:t>
          </a:r>
          <a:r>
            <a:rPr kumimoji="1" lang="ja-JP" altLang="ja-JP" sz="900" b="0" i="0" u="none" strike="noStrike" kern="0" cap="none" spc="0" normalizeH="0" baseline="0" noProof="0">
              <a:ln>
                <a:noFill/>
              </a:ln>
              <a:solidFill>
                <a:prstClr val="black"/>
              </a:solidFill>
              <a:effectLst/>
              <a:uLnTx/>
              <a:uFillTx/>
              <a:latin typeface="+mn-lt"/>
              <a:ea typeface="+mn-ea"/>
              <a:cs typeface="+mn-cs"/>
            </a:rPr>
            <a:t>に伴って経常経費</a:t>
          </a:r>
          <a:r>
            <a:rPr kumimoji="1" lang="ja-JP" altLang="en-US" sz="900" b="0" i="0" u="none" strike="noStrike" kern="0" cap="none" spc="0" normalizeH="0" baseline="0" noProof="0">
              <a:ln>
                <a:noFill/>
              </a:ln>
              <a:solidFill>
                <a:prstClr val="black"/>
              </a:solidFill>
              <a:effectLst/>
              <a:uLnTx/>
              <a:uFillTx/>
              <a:latin typeface="+mn-lt"/>
              <a:ea typeface="+mn-ea"/>
              <a:cs typeface="+mn-cs"/>
            </a:rPr>
            <a:t>が</a:t>
          </a:r>
          <a:r>
            <a:rPr kumimoji="1" lang="ja-JP" altLang="ja-JP" sz="900" b="0" i="0" u="none" strike="noStrike" kern="0" cap="none" spc="0" normalizeH="0" baseline="0" noProof="0">
              <a:ln>
                <a:noFill/>
              </a:ln>
              <a:solidFill>
                <a:prstClr val="black"/>
              </a:solidFill>
              <a:effectLst/>
              <a:uLnTx/>
              <a:uFillTx/>
              <a:latin typeface="+mn-lt"/>
              <a:ea typeface="+mn-ea"/>
              <a:cs typeface="+mn-cs"/>
            </a:rPr>
            <a:t>減少</a:t>
          </a:r>
          <a:r>
            <a:rPr kumimoji="1" lang="ja-JP" altLang="en-US" sz="900" b="0" i="0" u="none" strike="noStrike" kern="0" cap="none" spc="0" normalizeH="0" baseline="0" noProof="0">
              <a:ln>
                <a:noFill/>
              </a:ln>
              <a:solidFill>
                <a:prstClr val="black"/>
              </a:solidFill>
              <a:effectLst/>
              <a:uLnTx/>
              <a:uFillTx/>
              <a:latin typeface="+mn-lt"/>
              <a:ea typeface="+mn-ea"/>
              <a:cs typeface="+mn-cs"/>
            </a:rPr>
            <a:t>したことによ</a:t>
          </a:r>
          <a:r>
            <a:rPr kumimoji="1" lang="ja-JP" altLang="ja-JP" sz="900" b="0" i="0" u="none" strike="noStrike" kern="0" cap="none" spc="0" normalizeH="0" baseline="0" noProof="0">
              <a:ln>
                <a:noFill/>
              </a:ln>
              <a:solidFill>
                <a:prstClr val="black"/>
              </a:solidFill>
              <a:effectLst/>
              <a:uLnTx/>
              <a:uFillTx/>
              <a:latin typeface="+mn-lt"/>
              <a:ea typeface="+mn-ea"/>
              <a:cs typeface="+mn-cs"/>
            </a:rPr>
            <a:t>り、経常経費充当一般財源は</a:t>
          </a:r>
          <a:r>
            <a:rPr kumimoji="1" lang="ja-JP" altLang="en-US" sz="900" b="0" i="0" u="none" strike="noStrike" kern="0" cap="none" spc="0" normalizeH="0" baseline="0" noProof="0">
              <a:ln>
                <a:noFill/>
              </a:ln>
              <a:solidFill>
                <a:prstClr val="black"/>
              </a:solidFill>
              <a:effectLst/>
              <a:uLnTx/>
              <a:uFillTx/>
              <a:latin typeface="+mn-lt"/>
              <a:ea typeface="+mn-ea"/>
              <a:cs typeface="+mn-cs"/>
            </a:rPr>
            <a:t>約</a:t>
          </a:r>
          <a:r>
            <a:rPr kumimoji="1" lang="en-US" altLang="ja-JP" sz="900" b="0" i="0" u="none" strike="noStrike" kern="0" cap="none" spc="0" normalizeH="0" baseline="0" noProof="0">
              <a:ln>
                <a:noFill/>
              </a:ln>
              <a:solidFill>
                <a:prstClr val="black"/>
              </a:solidFill>
              <a:effectLst/>
              <a:uLnTx/>
              <a:uFillTx/>
              <a:latin typeface="+mn-lt"/>
              <a:ea typeface="+mn-ea"/>
              <a:cs typeface="+mn-cs"/>
            </a:rPr>
            <a:t>1,200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万円の減</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a:t>
          </a:r>
          <a:r>
            <a:rPr kumimoji="1" lang="ja-JP" altLang="en-US" sz="900" b="0" i="0" u="none" strike="noStrike" kern="0" cap="none" spc="0" normalizeH="0" baseline="0" noProof="0">
              <a:ln>
                <a:noFill/>
              </a:ln>
              <a:solidFill>
                <a:prstClr val="black"/>
              </a:solidFill>
              <a:effectLst/>
              <a:uLnTx/>
              <a:uFillTx/>
              <a:latin typeface="+mn-lt"/>
              <a:ea typeface="+mn-ea"/>
              <a:cs typeface="+mn-cs"/>
            </a:rPr>
            <a:t>た。さらに、地方税や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大幅な増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ため</a:t>
          </a:r>
          <a:r>
            <a:rPr kumimoji="1" lang="ja-JP" altLang="ja-JP" sz="900" b="0" i="0" u="none" strike="noStrike" kern="0" cap="none" spc="0" normalizeH="0" baseline="0" noProof="0">
              <a:ln>
                <a:noFill/>
              </a:ln>
              <a:solidFill>
                <a:prstClr val="black"/>
              </a:solidFill>
              <a:effectLst/>
              <a:uLnTx/>
              <a:uFillTx/>
              <a:latin typeface="+mn-lt"/>
              <a:ea typeface="+mn-ea"/>
              <a:cs typeface="+mn-cs"/>
            </a:rPr>
            <a:t>、結果的には、前年度比</a:t>
          </a:r>
          <a:r>
            <a:rPr kumimoji="1" lang="en-US" altLang="ja-JP" sz="900" b="0" i="0" u="none" strike="noStrike" kern="0" cap="none" spc="0" normalizeH="0" baseline="0" noProof="0">
              <a:ln>
                <a:noFill/>
              </a:ln>
              <a:solidFill>
                <a:prstClr val="black"/>
              </a:solidFill>
              <a:effectLst/>
              <a:uLnTx/>
              <a:uFillTx/>
              <a:latin typeface="+mn-lt"/>
              <a:ea typeface="+mn-ea"/>
              <a:cs typeface="+mn-cs"/>
            </a:rPr>
            <a:t>0.3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低下した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86178</xdr:rowOff>
    </xdr:from>
    <xdr:to>
      <xdr:col>24</xdr:col>
      <xdr:colOff>25400</xdr:colOff>
      <xdr:row>61</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1730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107242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6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135165</xdr:rowOff>
    </xdr:from>
    <xdr:to>
      <xdr:col>24</xdr:col>
      <xdr:colOff>114300</xdr:colOff>
      <xdr:row>61</xdr:row>
      <xdr:rowOff>135165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93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1105</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86178</xdr:rowOff>
    </xdr:from>
    <xdr:to>
      <xdr:col>24</xdr:col>
      <xdr:colOff>114300</xdr:colOff>
      <xdr:row>53</xdr:row>
      <xdr:rowOff>86178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56</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679215"/>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80934</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821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108857</xdr:rowOff>
    </xdr:from>
    <xdr:to>
      <xdr:col>24</xdr:col>
      <xdr:colOff>76200</xdr:colOff>
      <xdr:row>57</xdr:row>
      <xdr:rowOff>39007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61685</xdr:rowOff>
    </xdr:from>
    <xdr:to>
      <xdr:col>19</xdr:col>
      <xdr:colOff>187325</xdr:colOff>
      <xdr:row>56</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6628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61685</xdr:rowOff>
    </xdr:from>
    <xdr:to>
      <xdr:col>15</xdr:col>
      <xdr:colOff>98425</xdr:colOff>
      <xdr:row>58</xdr:row>
      <xdr:rowOff>29028</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662885"/>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29028</xdr:rowOff>
    </xdr:from>
    <xdr:to>
      <xdr:col>11</xdr:col>
      <xdr:colOff>9525</xdr:colOff>
      <xdr:row>58</xdr:row>
      <xdr:rowOff>127000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9731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2722</xdr:rowOff>
    </xdr:from>
    <xdr:to>
      <xdr:col>11</xdr:col>
      <xdr:colOff>60325</xdr:colOff>
      <xdr:row>57</xdr:row>
      <xdr:rowOff>104322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114499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27215</xdr:rowOff>
    </xdr:from>
    <xdr:to>
      <xdr:col>24</xdr:col>
      <xdr:colOff>76200</xdr:colOff>
      <xdr:row>56</xdr:row>
      <xdr:rowOff>128815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43742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xdr:rowOff>
    </xdr:from>
    <xdr:to>
      <xdr:col>15</xdr:col>
      <xdr:colOff>149225</xdr:colOff>
      <xdr:row>56</xdr:row>
      <xdr:rowOff>112485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149678</xdr:rowOff>
    </xdr:from>
    <xdr:to>
      <xdr:col>11</xdr:col>
      <xdr:colOff>60325</xdr:colOff>
      <xdr:row>58</xdr:row>
      <xdr:rowOff>79828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64605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その他の動向としては繰出金が大きく影響している。</a:t>
          </a:r>
          <a:r>
            <a:rPr kumimoji="1" lang="ja-JP" altLang="en-US" sz="900" b="0" i="0" u="none" strike="noStrike" kern="0" cap="none" spc="0" normalizeH="0" baseline="0" noProof="0">
              <a:ln>
                <a:noFill/>
              </a:ln>
              <a:solidFill>
                <a:prstClr val="black"/>
              </a:solidFill>
              <a:effectLst/>
              <a:uLnTx/>
              <a:uFillTx/>
              <a:latin typeface="+mn-lt"/>
              <a:ea typeface="+mn-ea"/>
              <a:cs typeface="+mn-cs"/>
            </a:rPr>
            <a:t>国民健康保険</a:t>
          </a:r>
          <a:r>
            <a:rPr kumimoji="1" lang="ja-JP" altLang="ja-JP" sz="900" b="0" i="0" u="none" strike="noStrike" kern="0" cap="none" spc="0" normalizeH="0" baseline="0" noProof="0">
              <a:ln>
                <a:noFill/>
              </a:ln>
              <a:solidFill>
                <a:prstClr val="black"/>
              </a:solidFill>
              <a:effectLst/>
              <a:uLnTx/>
              <a:uFillTx/>
              <a:latin typeface="+mn-lt"/>
              <a:ea typeface="+mn-ea"/>
              <a:cs typeface="+mn-cs"/>
            </a:rPr>
            <a:t>、介護</a:t>
          </a:r>
          <a:r>
            <a:rPr kumimoji="1" lang="ja-JP" altLang="en-US" sz="900" b="0" i="0" u="none" strike="noStrike" kern="0" cap="none" spc="0" normalizeH="0" baseline="0" noProof="0">
              <a:ln>
                <a:noFill/>
              </a:ln>
              <a:solidFill>
                <a:prstClr val="black"/>
              </a:solidFill>
              <a:effectLst/>
              <a:uLnTx/>
              <a:uFillTx/>
              <a:latin typeface="+mn-lt"/>
              <a:ea typeface="+mn-ea"/>
              <a:cs typeface="+mn-cs"/>
            </a:rPr>
            <a:t>保険</a:t>
          </a:r>
          <a:r>
            <a:rPr kumimoji="1" lang="ja-JP" altLang="ja-JP" sz="900" b="0" i="0" u="none" strike="noStrike" kern="0" cap="none" spc="0" normalizeH="0" baseline="0" noProof="0">
              <a:ln>
                <a:noFill/>
              </a:ln>
              <a:solidFill>
                <a:prstClr val="black"/>
              </a:solidFill>
              <a:effectLst/>
              <a:uLnTx/>
              <a:uFillTx/>
              <a:latin typeface="+mn-lt"/>
              <a:ea typeface="+mn-ea"/>
              <a:cs typeface="+mn-cs"/>
            </a:rPr>
            <a:t>、後期</a:t>
          </a:r>
          <a:r>
            <a:rPr kumimoji="1" lang="ja-JP" altLang="en-US" sz="900" b="0" i="0" u="none" strike="noStrike" kern="0" cap="none" spc="0" normalizeH="0" baseline="0" noProof="0">
              <a:ln>
                <a:noFill/>
              </a:ln>
              <a:solidFill>
                <a:prstClr val="black"/>
              </a:solidFill>
              <a:effectLst/>
              <a:uLnTx/>
              <a:uFillTx/>
              <a:latin typeface="+mn-lt"/>
              <a:ea typeface="+mn-ea"/>
              <a:cs typeface="+mn-cs"/>
            </a:rPr>
            <a:t>高齢者医療保険の</a:t>
          </a:r>
          <a:r>
            <a:rPr kumimoji="1" lang="ja-JP" altLang="ja-JP" sz="900" b="0" i="0" u="none" strike="noStrike" kern="0" cap="none" spc="0" normalizeH="0" baseline="0" noProof="0">
              <a:ln>
                <a:noFill/>
              </a:ln>
              <a:solidFill>
                <a:prstClr val="black"/>
              </a:solidFill>
              <a:effectLst/>
              <a:uLnTx/>
              <a:uFillTx/>
              <a:latin typeface="+mn-lt"/>
              <a:ea typeface="+mn-ea"/>
              <a:cs typeface="+mn-cs"/>
            </a:rPr>
            <a:t>保険給付の増減や下水道使用料の増減等、その年において様々な影響がありつつも、ここ数年</a:t>
          </a:r>
          <a:r>
            <a:rPr kumimoji="1" lang="ja-JP" altLang="en-US" sz="900" b="0" i="0" u="none" strike="noStrike" kern="0" cap="none" spc="0" normalizeH="0" baseline="0" noProof="0">
              <a:ln>
                <a:noFill/>
              </a:ln>
              <a:solidFill>
                <a:prstClr val="black"/>
              </a:solidFill>
              <a:effectLst/>
              <a:uLnTx/>
              <a:uFillTx/>
              <a:latin typeface="+mn-lt"/>
              <a:ea typeface="+mn-ea"/>
              <a:cs typeface="+mn-cs"/>
            </a:rPr>
            <a:t>概ね</a:t>
          </a:r>
          <a:r>
            <a:rPr kumimoji="1" lang="ja-JP" altLang="ja-JP" sz="900" b="0" i="0" u="none" strike="noStrike" kern="0" cap="none" spc="0" normalizeH="0" baseline="0" noProof="0">
              <a:ln>
                <a:noFill/>
              </a:ln>
              <a:solidFill>
                <a:prstClr val="black"/>
              </a:solidFill>
              <a:effectLst/>
              <a:uLnTx/>
              <a:uFillTx/>
              <a:latin typeface="+mn-lt"/>
              <a:ea typeface="+mn-ea"/>
              <a:cs typeface="+mn-cs"/>
            </a:rPr>
            <a:t>横ばいとなっている。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介護保険特別会計に係る繰出金は減、国民健康保険特別会計に係る繰出金についても微増に留まったが、</a:t>
          </a:r>
          <a:r>
            <a:rPr kumimoji="1" lang="ja-JP" altLang="ja-JP" sz="900" b="0" i="0" u="none" strike="noStrike" kern="0" cap="none" spc="0" normalizeH="0" baseline="0" noProof="0">
              <a:ln>
                <a:noFill/>
              </a:ln>
              <a:solidFill>
                <a:prstClr val="black"/>
              </a:solidFill>
              <a:effectLst/>
              <a:uLnTx/>
              <a:uFillTx/>
              <a:latin typeface="+mn-lt"/>
              <a:ea typeface="+mn-ea"/>
              <a:cs typeface="+mn-cs"/>
            </a:rPr>
            <a:t>下水</a:t>
          </a:r>
          <a:r>
            <a:rPr kumimoji="1" lang="ja-JP" altLang="en-US" sz="900" b="0" i="0" u="none" strike="noStrike" kern="0" cap="none" spc="0" normalizeH="0" baseline="0" noProof="0">
              <a:ln>
                <a:noFill/>
              </a:ln>
              <a:solidFill>
                <a:prstClr val="black"/>
              </a:solidFill>
              <a:effectLst/>
              <a:uLnTx/>
              <a:uFillTx/>
              <a:latin typeface="+mn-lt"/>
              <a:ea typeface="+mn-ea"/>
              <a:cs typeface="+mn-cs"/>
            </a:rPr>
            <a:t>道事業会計・後期高齢者医療特別会計</a:t>
          </a:r>
          <a:r>
            <a:rPr kumimoji="1" lang="ja-JP" altLang="ja-JP" sz="900" b="0" i="0" u="none" strike="noStrike" kern="0" cap="none" spc="0" normalizeH="0" baseline="0" noProof="0">
              <a:ln>
                <a:noFill/>
              </a:ln>
              <a:solidFill>
                <a:prstClr val="black"/>
              </a:solidFill>
              <a:effectLst/>
              <a:uLnTx/>
              <a:uFillTx/>
              <a:latin typeface="+mn-lt"/>
              <a:ea typeface="+mn-ea"/>
              <a:cs typeface="+mn-cs"/>
            </a:rPr>
            <a:t>に</a:t>
          </a:r>
          <a:r>
            <a:rPr kumimoji="1" lang="ja-JP" altLang="en-US" sz="900" b="0" i="0" u="none" strike="noStrike" kern="0" cap="none" spc="0" normalizeH="0" baseline="0" noProof="0">
              <a:ln>
                <a:noFill/>
              </a:ln>
              <a:solidFill>
                <a:prstClr val="black"/>
              </a:solidFill>
              <a:effectLst/>
              <a:uLnTx/>
              <a:uFillTx/>
              <a:latin typeface="+mn-lt"/>
              <a:ea typeface="+mn-ea"/>
              <a:cs typeface="+mn-cs"/>
            </a:rPr>
            <a:t>係る繰出金が増となったことで、</a:t>
          </a:r>
          <a:r>
            <a:rPr kumimoji="1" lang="ja-JP" altLang="ja-JP" sz="900" b="0" i="0" u="none" strike="noStrike" kern="0" cap="none" spc="0" normalizeH="0" baseline="0" noProof="0">
              <a:ln>
                <a:noFill/>
              </a:ln>
              <a:solidFill>
                <a:prstClr val="black"/>
              </a:solidFill>
              <a:effectLst/>
              <a:uLnTx/>
              <a:uFillTx/>
              <a:latin typeface="+mn-lt"/>
              <a:ea typeface="+mn-ea"/>
              <a:cs typeface="+mn-cs"/>
            </a:rPr>
            <a:t>経常経費充当一般財源</a:t>
          </a:r>
          <a:r>
            <a:rPr kumimoji="1" lang="ja-JP" altLang="en-US" sz="900" b="0" i="0" u="none" strike="noStrike" kern="0" cap="none" spc="0" normalizeH="0" baseline="0" noProof="0">
              <a:ln>
                <a:noFill/>
              </a:ln>
              <a:solidFill>
                <a:prstClr val="black"/>
              </a:solidFill>
              <a:effectLst/>
              <a:uLnTx/>
              <a:uFillTx/>
              <a:latin typeface="+mn-lt"/>
              <a:ea typeface="+mn-ea"/>
              <a:cs typeface="+mn-cs"/>
            </a:rPr>
            <a:t>が増となった。一方、地方税や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大幅な増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ため</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0.3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の増加に留まった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123190</xdr:rowOff>
    </xdr:from>
    <xdr:to>
      <xdr:col>82</xdr:col>
      <xdr:colOff>107950</xdr:colOff>
      <xdr:row>61</xdr:row>
      <xdr:rowOff>16510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100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160037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4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16510</xdr:rowOff>
    </xdr:from>
    <xdr:to>
      <xdr:col>82</xdr:col>
      <xdr:colOff>196850</xdr:colOff>
      <xdr:row>61</xdr:row>
      <xdr:rowOff>16510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7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38117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123190</xdr:rowOff>
    </xdr:from>
    <xdr:to>
      <xdr:col>82</xdr:col>
      <xdr:colOff>196850</xdr:colOff>
      <xdr:row>53</xdr:row>
      <xdr:rowOff>123190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1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16510</xdr:rowOff>
    </xdr:from>
    <xdr:to>
      <xdr:col>82</xdr:col>
      <xdr:colOff>107950</xdr:colOff>
      <xdr:row>57</xdr:row>
      <xdr:rowOff>39370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891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16510</xdr:rowOff>
    </xdr:from>
    <xdr:to>
      <xdr:col>78</xdr:col>
      <xdr:colOff>69850</xdr:colOff>
      <xdr:row>57</xdr:row>
      <xdr:rowOff>100330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789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54610</xdr:rowOff>
    </xdr:from>
    <xdr:to>
      <xdr:col>73</xdr:col>
      <xdr:colOff>180975</xdr:colOff>
      <xdr:row>57</xdr:row>
      <xdr:rowOff>100330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27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54610</xdr:rowOff>
    </xdr:from>
    <xdr:to>
      <xdr:col>69</xdr:col>
      <xdr:colOff>92075</xdr:colOff>
      <xdr:row>57</xdr:row>
      <xdr:rowOff>77470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27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132097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137160</xdr:rowOff>
    </xdr:from>
    <xdr:to>
      <xdr:col>78</xdr:col>
      <xdr:colOff>120650</xdr:colOff>
      <xdr:row>57</xdr:row>
      <xdr:rowOff>67310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52087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82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49530</xdr:rowOff>
    </xdr:from>
    <xdr:to>
      <xdr:col>74</xdr:col>
      <xdr:colOff>31750</xdr:colOff>
      <xdr:row>57</xdr:row>
      <xdr:rowOff>151130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3810</xdr:rowOff>
    </xdr:from>
    <xdr:to>
      <xdr:col>69</xdr:col>
      <xdr:colOff>142875</xdr:colOff>
      <xdr:row>57</xdr:row>
      <xdr:rowOff>105410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115587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26670</xdr:rowOff>
    </xdr:from>
    <xdr:to>
      <xdr:col>65</xdr:col>
      <xdr:colOff>53975</xdr:colOff>
      <xdr:row>57</xdr:row>
      <xdr:rowOff>128270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113047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福祉の充実を町政の中心施策の一つに掲げ、次世代育成クーポンを始めとする単独施策を推進していることから補助費等は類似団体と比較しても依然として高水準で推移している。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高齢者医療費助成等の増により</a:t>
          </a:r>
          <a:r>
            <a:rPr kumimoji="1" lang="ja-JP" altLang="ja-JP" sz="900" b="0" i="0" u="none" strike="noStrike" kern="0" cap="none" spc="0" normalizeH="0" baseline="0" noProof="0">
              <a:ln>
                <a:noFill/>
              </a:ln>
              <a:solidFill>
                <a:prstClr val="black"/>
              </a:solidFill>
              <a:effectLst/>
              <a:uLnTx/>
              <a:uFillTx/>
              <a:latin typeface="+mn-lt"/>
              <a:ea typeface="+mn-ea"/>
              <a:cs typeface="+mn-cs"/>
            </a:rPr>
            <a:t>経常経費が</a:t>
          </a:r>
          <a:r>
            <a:rPr kumimoji="1" lang="ja-JP" altLang="en-US" sz="900" b="0" i="0" u="none" strike="noStrike" kern="0" cap="none" spc="0" normalizeH="0" baseline="0" noProof="0">
              <a:ln>
                <a:noFill/>
              </a:ln>
              <a:solidFill>
                <a:prstClr val="black"/>
              </a:solidFill>
              <a:effectLst/>
              <a:uLnTx/>
              <a:uFillTx/>
              <a:latin typeface="+mn-lt"/>
              <a:ea typeface="+mn-ea"/>
              <a:cs typeface="+mn-cs"/>
            </a:rPr>
            <a:t>増加</a:t>
          </a:r>
          <a:r>
            <a:rPr kumimoji="1" lang="ja-JP" altLang="ja-JP" sz="900" b="0" i="0" u="none" strike="noStrike" kern="0" cap="none" spc="0" normalizeH="0" baseline="0" noProof="0">
              <a:ln>
                <a:noFill/>
              </a:ln>
              <a:solidFill>
                <a:prstClr val="black"/>
              </a:solidFill>
              <a:effectLst/>
              <a:uLnTx/>
              <a:uFillTx/>
              <a:latin typeface="+mn-lt"/>
              <a:ea typeface="+mn-ea"/>
              <a:cs typeface="+mn-cs"/>
            </a:rPr>
            <a:t>し、経常経費充当一般財源は</a:t>
          </a:r>
          <a:r>
            <a:rPr kumimoji="1" lang="ja-JP" altLang="en-US" sz="900" b="0" i="0" u="none" strike="noStrike" kern="0" cap="none" spc="0" normalizeH="0" baseline="0" noProof="0">
              <a:ln>
                <a:noFill/>
              </a:ln>
              <a:solidFill>
                <a:prstClr val="black"/>
              </a:solidFill>
              <a:effectLst/>
              <a:uLnTx/>
              <a:uFillTx/>
              <a:latin typeface="+mn-lt"/>
              <a:ea typeface="+mn-ea"/>
              <a:cs typeface="+mn-cs"/>
            </a:rPr>
            <a:t>約</a:t>
          </a:r>
          <a:r>
            <a:rPr kumimoji="1" lang="en-US" altLang="ja-JP" sz="900" b="0" i="0" u="none" strike="noStrike" kern="0" cap="none" spc="0" normalizeH="0" baseline="0" noProof="0">
              <a:ln>
                <a:noFill/>
              </a:ln>
              <a:solidFill>
                <a:prstClr val="black"/>
              </a:solidFill>
              <a:effectLst/>
              <a:uLnTx/>
              <a:uFillTx/>
              <a:latin typeface="+mn-lt"/>
              <a:ea typeface="+mn-ea"/>
              <a:cs typeface="+mn-cs"/>
            </a:rPr>
            <a:t>180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が、地方税や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大幅な増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となった結果、</a:t>
          </a:r>
          <a:r>
            <a:rPr kumimoji="1" lang="en-US" altLang="ja-JP" sz="900" b="0" i="0" u="none" strike="noStrike" kern="0" cap="none" spc="0" normalizeH="0" baseline="0" noProof="0">
              <a:ln>
                <a:noFill/>
              </a:ln>
              <a:solidFill>
                <a:prstClr val="black"/>
              </a:solidFill>
              <a:effectLst/>
              <a:uLnTx/>
              <a:uFillTx/>
              <a:latin typeface="+mn-lt"/>
              <a:ea typeface="+mn-ea"/>
              <a:cs typeface="+mn-cs"/>
            </a:rPr>
            <a:t>0.1</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改善した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102507</xdr:rowOff>
    </xdr:from>
    <xdr:to>
      <xdr:col>82</xdr:col>
      <xdr:colOff>107950</xdr:colOff>
      <xdr:row>41</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760357"/>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17434</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102507</xdr:rowOff>
    </xdr:from>
    <xdr:to>
      <xdr:col>82</xdr:col>
      <xdr:colOff>196850</xdr:colOff>
      <xdr:row>33</xdr:row>
      <xdr:rowOff>102507</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125367</xdr:rowOff>
    </xdr:from>
    <xdr:to>
      <xdr:col>82</xdr:col>
      <xdr:colOff>107950</xdr:colOff>
      <xdr:row>39</xdr:row>
      <xdr:rowOff>131899</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681191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30678</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0314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14151</xdr:rowOff>
    </xdr:from>
    <xdr:to>
      <xdr:col>82</xdr:col>
      <xdr:colOff>158750</xdr:colOff>
      <xdr:row>36</xdr:row>
      <xdr:rowOff>115751</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18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131899</xdr:rowOff>
    </xdr:from>
    <xdr:to>
      <xdr:col>78</xdr:col>
      <xdr:colOff>69850</xdr:colOff>
      <xdr:row>40</xdr:row>
      <xdr:rowOff>149860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4782800" y="6818449"/>
          <a:ext cx="8890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113756</xdr:rowOff>
    </xdr:from>
    <xdr:to>
      <xdr:col>78</xdr:col>
      <xdr:colOff>120650</xdr:colOff>
      <xdr:row>36</xdr:row>
      <xdr:rowOff>43906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54083</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883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51888</xdr:rowOff>
    </xdr:from>
    <xdr:to>
      <xdr:col>73</xdr:col>
      <xdr:colOff>180975</xdr:colOff>
      <xdr:row>40</xdr:row>
      <xdr:rowOff>149860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690988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27214</xdr:rowOff>
    </xdr:from>
    <xdr:to>
      <xdr:col>74</xdr:col>
      <xdr:colOff>31750</xdr:colOff>
      <xdr:row>36</xdr:row>
      <xdr:rowOff>128814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138991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51888</xdr:rowOff>
    </xdr:from>
    <xdr:to>
      <xdr:col>69</xdr:col>
      <xdr:colOff>92075</xdr:colOff>
      <xdr:row>40</xdr:row>
      <xdr:rowOff>123734</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6909888"/>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159476</xdr:rowOff>
    </xdr:from>
    <xdr:to>
      <xdr:col>69</xdr:col>
      <xdr:colOff>142875</xdr:colOff>
      <xdr:row>36</xdr:row>
      <xdr:rowOff>89626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160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99803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929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120287</xdr:rowOff>
    </xdr:from>
    <xdr:to>
      <xdr:col>65</xdr:col>
      <xdr:colOff>53975</xdr:colOff>
      <xdr:row>36</xdr:row>
      <xdr:rowOff>50437</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12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60614</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88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74567</xdr:rowOff>
    </xdr:from>
    <xdr:to>
      <xdr:col>82</xdr:col>
      <xdr:colOff>158750</xdr:colOff>
      <xdr:row>40</xdr:row>
      <xdr:rowOff>4717</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76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46644</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7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81099</xdr:rowOff>
    </xdr:from>
    <xdr:to>
      <xdr:col>78</xdr:col>
      <xdr:colOff>120650</xdr:colOff>
      <xdr:row>40</xdr:row>
      <xdr:rowOff>11249</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76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167476</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854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99060</xdr:rowOff>
    </xdr:from>
    <xdr:to>
      <xdr:col>74</xdr:col>
      <xdr:colOff>31750</xdr:colOff>
      <xdr:row>41</xdr:row>
      <xdr:rowOff>29210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13987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704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1088</xdr:rowOff>
    </xdr:from>
    <xdr:to>
      <xdr:col>69</xdr:col>
      <xdr:colOff>142875</xdr:colOff>
      <xdr:row>40</xdr:row>
      <xdr:rowOff>102688</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85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87465</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94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72934</xdr:rowOff>
    </xdr:from>
    <xdr:to>
      <xdr:col>65</xdr:col>
      <xdr:colOff>53975</xdr:colOff>
      <xdr:row>41</xdr:row>
      <xdr:rowOff>3084</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693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159311</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701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公債費は</a:t>
          </a:r>
          <a:r>
            <a:rPr kumimoji="1" lang="ja-JP" altLang="en-US" sz="900" b="0" i="0" u="none" strike="noStrike" kern="0" cap="none" spc="0" normalizeH="0" baseline="0" noProof="0">
              <a:ln>
                <a:noFill/>
              </a:ln>
              <a:solidFill>
                <a:prstClr val="black"/>
              </a:solidFill>
              <a:effectLst/>
              <a:uLnTx/>
              <a:uFillTx/>
              <a:latin typeface="+mn-lt"/>
              <a:ea typeface="+mn-ea"/>
              <a:cs typeface="+mn-cs"/>
            </a:rPr>
            <a:t>平成</a:t>
          </a:r>
          <a:r>
            <a:rPr kumimoji="1" lang="en-US" altLang="ja-JP" sz="900" b="0" i="0" u="none" strike="noStrike" kern="0" cap="none" spc="0" normalizeH="0" baseline="0" noProof="0">
              <a:ln>
                <a:noFill/>
              </a:ln>
              <a:solidFill>
                <a:prstClr val="black"/>
              </a:solidFill>
              <a:effectLst/>
              <a:uLnTx/>
              <a:uFillTx/>
              <a:latin typeface="+mn-lt"/>
              <a:ea typeface="+mn-ea"/>
              <a:cs typeface="+mn-cs"/>
            </a:rPr>
            <a:t>25</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年度でピークを越え、臨時財政対策債以外の通常事業債については、投資的事業の計画、財源調整に十分配慮し最小限の地方債活用に留めている。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年度においては、据置期間経過に伴い償還額そのものが増加したこと</a:t>
          </a:r>
          <a:r>
            <a:rPr kumimoji="1" lang="ja-JP" altLang="en-US" sz="900" b="0" i="0" u="none" strike="noStrike" kern="0" cap="none" spc="0" normalizeH="0" baseline="0" noProof="0">
              <a:ln>
                <a:noFill/>
              </a:ln>
              <a:solidFill>
                <a:prstClr val="black"/>
              </a:solidFill>
              <a:effectLst/>
              <a:uLnTx/>
              <a:uFillTx/>
              <a:latin typeface="+mn-lt"/>
              <a:ea typeface="+mn-ea"/>
              <a:cs typeface="+mn-cs"/>
            </a:rPr>
            <a:t>より経常経費充当一般財源が約</a:t>
          </a:r>
          <a:r>
            <a:rPr kumimoji="1" lang="en-US" altLang="ja-JP" sz="900" b="0" i="0" u="none" strike="noStrike" kern="0" cap="none" spc="0" normalizeH="0" baseline="0" noProof="0">
              <a:ln>
                <a:noFill/>
              </a:ln>
              <a:solidFill>
                <a:prstClr val="black"/>
              </a:solidFill>
              <a:effectLst/>
              <a:uLnTx/>
              <a:uFillTx/>
              <a:latin typeface="+mn-lt"/>
              <a:ea typeface="+mn-ea"/>
              <a:cs typeface="+mn-cs"/>
            </a:rPr>
            <a:t>1,300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万円の増となったが</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大幅な増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ため</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0.2</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の増加で留まった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85852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74114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72137</xdr:rowOff>
    </xdr:from>
    <xdr:to>
      <xdr:col>24</xdr:col>
      <xdr:colOff>25400</xdr:colOff>
      <xdr:row>76</xdr:row>
      <xdr:rowOff>81280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987800" y="13102337"/>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162577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72137</xdr:rowOff>
    </xdr:from>
    <xdr:to>
      <xdr:col>19</xdr:col>
      <xdr:colOff>187325</xdr:colOff>
      <xdr:row>76</xdr:row>
      <xdr:rowOff>99568</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310233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158496</xdr:rowOff>
    </xdr:from>
    <xdr:to>
      <xdr:col>20</xdr:col>
      <xdr:colOff>38100</xdr:colOff>
      <xdr:row>77</xdr:row>
      <xdr:rowOff>88646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73423</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3275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76708</xdr:rowOff>
    </xdr:from>
    <xdr:to>
      <xdr:col>15</xdr:col>
      <xdr:colOff>98425</xdr:colOff>
      <xdr:row>76</xdr:row>
      <xdr:rowOff>99568</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2209800" y="131069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96283</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76708</xdr:rowOff>
    </xdr:from>
    <xdr:to>
      <xdr:col>11</xdr:col>
      <xdr:colOff>9525</xdr:colOff>
      <xdr:row>76</xdr:row>
      <xdr:rowOff>94996</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106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21337</xdr:rowOff>
    </xdr:from>
    <xdr:to>
      <xdr:col>20</xdr:col>
      <xdr:colOff>38100</xdr:colOff>
      <xdr:row>76</xdr:row>
      <xdr:rowOff>122937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133113</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48768</xdr:rowOff>
    </xdr:from>
    <xdr:to>
      <xdr:col>15</xdr:col>
      <xdr:colOff>149225</xdr:colOff>
      <xdr:row>76</xdr:row>
      <xdr:rowOff>150368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160545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25908</xdr:rowOff>
    </xdr:from>
    <xdr:to>
      <xdr:col>11</xdr:col>
      <xdr:colOff>60325</xdr:colOff>
      <xdr:row>76</xdr:row>
      <xdr:rowOff>127508</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137685</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44196</xdr:rowOff>
    </xdr:from>
    <xdr:to>
      <xdr:col>6</xdr:col>
      <xdr:colOff>171450</xdr:colOff>
      <xdr:row>76</xdr:row>
      <xdr:rowOff>145796</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155973</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公債費以外</a:t>
          </a:r>
          <a:r>
            <a:rPr kumimoji="1" lang="ja-JP" altLang="en-US" sz="900" b="0" i="0" u="none" strike="noStrike" kern="0" cap="none" spc="0" normalizeH="0" baseline="0" noProof="0">
              <a:ln>
                <a:noFill/>
              </a:ln>
              <a:solidFill>
                <a:prstClr val="black"/>
              </a:solidFill>
              <a:effectLst/>
              <a:uLnTx/>
              <a:uFillTx/>
              <a:latin typeface="+mn-lt"/>
              <a:ea typeface="+mn-ea"/>
              <a:cs typeface="+mn-cs"/>
            </a:rPr>
            <a:t>は、</a:t>
          </a:r>
          <a:r>
            <a:rPr kumimoji="1" lang="ja-JP" altLang="ja-JP" sz="900" b="0" i="0" u="none" strike="noStrike" kern="0" cap="none" spc="0" normalizeH="0" baseline="0" noProof="0">
              <a:ln>
                <a:noFill/>
              </a:ln>
              <a:solidFill>
                <a:prstClr val="black"/>
              </a:solidFill>
              <a:effectLst/>
              <a:uLnTx/>
              <a:uFillTx/>
              <a:latin typeface="+mn-lt"/>
              <a:ea typeface="+mn-ea"/>
              <a:cs typeface="+mn-cs"/>
            </a:rPr>
            <a:t>類団比較において他団体を大きく上回って推移している。主に補助費等が要因となっているが、次世代育成クーポンを始め中心施策である福祉単独施策の実施による割合が大きく、その他では、</a:t>
          </a:r>
          <a:r>
            <a:rPr kumimoji="1" lang="ja-JP" altLang="en-US" sz="900" b="0" i="0" u="none" strike="noStrike" kern="0" cap="none" spc="0" normalizeH="0" baseline="0" noProof="0">
              <a:ln>
                <a:noFill/>
              </a:ln>
              <a:solidFill>
                <a:prstClr val="black"/>
              </a:solidFill>
              <a:effectLst/>
              <a:uLnTx/>
              <a:uFillTx/>
              <a:latin typeface="+mn-lt"/>
              <a:ea typeface="+mn-ea"/>
              <a:cs typeface="+mn-cs"/>
            </a:rPr>
            <a:t>人件費・</a:t>
          </a:r>
          <a:r>
            <a:rPr kumimoji="1" lang="ja-JP" altLang="ja-JP" sz="900" b="0" i="0" u="none" strike="noStrike" kern="0" cap="none" spc="0" normalizeH="0" baseline="0" noProof="0">
              <a:ln>
                <a:noFill/>
              </a:ln>
              <a:solidFill>
                <a:prstClr val="black"/>
              </a:solidFill>
              <a:effectLst/>
              <a:uLnTx/>
              <a:uFillTx/>
              <a:latin typeface="+mn-lt"/>
              <a:ea typeface="+mn-ea"/>
              <a:cs typeface="+mn-cs"/>
            </a:rPr>
            <a:t>扶助費などが影響を及ぼしている。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年度においては、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経常経費充当一般財源が増となったが、地方税や</a:t>
          </a:r>
          <a:r>
            <a:rPr kumimoji="1" lang="ja-JP" altLang="ja-JP" sz="900" b="0" i="0" u="none" strike="noStrike" kern="0" cap="none" spc="0" normalizeH="0" baseline="0" noProof="0">
              <a:ln>
                <a:noFill/>
              </a:ln>
              <a:solidFill>
                <a:prstClr val="black"/>
              </a:solidFill>
              <a:effectLst/>
              <a:uLnTx/>
              <a:uFillTx/>
              <a:latin typeface="+mn-lt"/>
              <a:ea typeface="+mn-ea"/>
              <a:cs typeface="+mn-cs"/>
            </a:rPr>
            <a:t>普通交付税の大幅な</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により経常一般財源が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00" b="0" i="0" u="none" strike="noStrike" kern="0" cap="none" spc="0" normalizeH="0" baseline="0" noProof="0">
              <a:ln>
                <a:noFill/>
              </a:ln>
              <a:solidFill>
                <a:prstClr val="black"/>
              </a:solidFill>
              <a:effectLst/>
              <a:uLnTx/>
              <a:uFillTx/>
              <a:latin typeface="+mn-lt"/>
              <a:ea typeface="+mn-ea"/>
              <a:cs typeface="+mn-cs"/>
            </a:rPr>
            <a:t>ことから</a:t>
          </a:r>
          <a:r>
            <a:rPr kumimoji="1" lang="en-US" altLang="ja-JP" sz="900" b="0" i="0" u="none" strike="noStrike" kern="0" cap="none" spc="0" normalizeH="0" baseline="0" noProof="0">
              <a:ln>
                <a:noFill/>
              </a:ln>
              <a:solidFill>
                <a:prstClr val="black"/>
              </a:solidFill>
              <a:effectLst/>
              <a:uLnTx/>
              <a:uFillTx/>
              <a:latin typeface="+mn-lt"/>
              <a:ea typeface="+mn-ea"/>
              <a:cs typeface="+mn-cs"/>
            </a:rPr>
            <a:t>0.5</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の増加で留まった。しかし、普通交付税の大幅増等は一時的なものであることから、今後も引き続き歳入確保や歳出削減に努め、柔軟性のある財政運営を図っていく。</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85090</xdr:rowOff>
    </xdr:from>
    <xdr:to>
      <xdr:col>82</xdr:col>
      <xdr:colOff>107950</xdr:colOff>
      <xdr:row>78</xdr:row>
      <xdr:rowOff>142239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29490"/>
          <a:ext cx="0" cy="1085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114316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48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78</xdr:row>
      <xdr:rowOff>142239</xdr:rowOff>
    </xdr:from>
    <xdr:to>
      <xdr:col>82</xdr:col>
      <xdr:colOff>196850</xdr:colOff>
      <xdr:row>78</xdr:row>
      <xdr:rowOff>142239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51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17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85090</xdr:rowOff>
    </xdr:from>
    <xdr:to>
      <xdr:col>82</xdr:col>
      <xdr:colOff>196850</xdr:colOff>
      <xdr:row>72</xdr:row>
      <xdr:rowOff>85090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29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123189</xdr:rowOff>
    </xdr:from>
    <xdr:to>
      <xdr:col>82</xdr:col>
      <xdr:colOff>107950</xdr:colOff>
      <xdr:row>78</xdr:row>
      <xdr:rowOff>142239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496289"/>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119397</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2806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102870</xdr:rowOff>
    </xdr:from>
    <xdr:to>
      <xdr:col>82</xdr:col>
      <xdr:colOff>158750</xdr:colOff>
      <xdr:row>76</xdr:row>
      <xdr:rowOff>33020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123189</xdr:rowOff>
    </xdr:from>
    <xdr:to>
      <xdr:col>78</xdr:col>
      <xdr:colOff>69850</xdr:colOff>
      <xdr:row>80</xdr:row>
      <xdr:rowOff>73661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496289"/>
          <a:ext cx="889000" cy="29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152400</xdr:rowOff>
    </xdr:from>
    <xdr:to>
      <xdr:col>78</xdr:col>
      <xdr:colOff>120650</xdr:colOff>
      <xdr:row>75</xdr:row>
      <xdr:rowOff>82550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283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92727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35561</xdr:rowOff>
    </xdr:from>
    <xdr:to>
      <xdr:col>73</xdr:col>
      <xdr:colOff>180975</xdr:colOff>
      <xdr:row>80</xdr:row>
      <xdr:rowOff>73661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7515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11430</xdr:rowOff>
    </xdr:from>
    <xdr:to>
      <xdr:col>74</xdr:col>
      <xdr:colOff>31750</xdr:colOff>
      <xdr:row>76</xdr:row>
      <xdr:rowOff>113030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123207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35561</xdr:rowOff>
    </xdr:from>
    <xdr:to>
      <xdr:col>69</xdr:col>
      <xdr:colOff>92075</xdr:colOff>
      <xdr:row>81</xdr:row>
      <xdr:rowOff>66039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751561"/>
          <a:ext cx="889000" cy="20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22861</xdr:rowOff>
    </xdr:from>
    <xdr:to>
      <xdr:col>69</xdr:col>
      <xdr:colOff>142875</xdr:colOff>
      <xdr:row>76</xdr:row>
      <xdr:rowOff>124461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134637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160020</xdr:rowOff>
    </xdr:from>
    <xdr:to>
      <xdr:col>65</xdr:col>
      <xdr:colOff>53975</xdr:colOff>
      <xdr:row>76</xdr:row>
      <xdr:rowOff>90170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01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100347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91439</xdr:rowOff>
    </xdr:from>
    <xdr:to>
      <xdr:col>82</xdr:col>
      <xdr:colOff>158750</xdr:colOff>
      <xdr:row>79</xdr:row>
      <xdr:rowOff>21589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37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72389</xdr:rowOff>
    </xdr:from>
    <xdr:to>
      <xdr:col>78</xdr:col>
      <xdr:colOff>120650</xdr:colOff>
      <xdr:row>79</xdr:row>
      <xdr:rowOff>2539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44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158766</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531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22861</xdr:rowOff>
    </xdr:from>
    <xdr:to>
      <xdr:col>74</xdr:col>
      <xdr:colOff>31750</xdr:colOff>
      <xdr:row>80</xdr:row>
      <xdr:rowOff>124461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109238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156211</xdr:rowOff>
    </xdr:from>
    <xdr:to>
      <xdr:col>69</xdr:col>
      <xdr:colOff>142875</xdr:colOff>
      <xdr:row>80</xdr:row>
      <xdr:rowOff>86361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71138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78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15239</xdr:rowOff>
    </xdr:from>
    <xdr:to>
      <xdr:col>65</xdr:col>
      <xdr:colOff>53975</xdr:colOff>
      <xdr:row>81</xdr:row>
      <xdr:rowOff>116839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9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101616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98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76060</xdr:rowOff>
    </xdr:from>
    <xdr:to>
      <xdr:col>29</xdr:col>
      <xdr:colOff>127000</xdr:colOff>
      <xdr:row>20</xdr:row>
      <xdr:rowOff>75108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81085"/>
          <a:ext cx="0" cy="13706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47185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3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75108</xdr:rowOff>
    </xdr:from>
    <xdr:to>
      <xdr:col>30</xdr:col>
      <xdr:colOff>25400</xdr:colOff>
      <xdr:row>20</xdr:row>
      <xdr:rowOff>75108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1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162437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76060</xdr:rowOff>
    </xdr:from>
    <xdr:to>
      <xdr:col>30</xdr:col>
      <xdr:colOff>25400</xdr:colOff>
      <xdr:row>12</xdr:row>
      <xdr:rowOff>76060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810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84328</xdr:rowOff>
    </xdr:from>
    <xdr:to>
      <xdr:col>29</xdr:col>
      <xdr:colOff>127000</xdr:colOff>
      <xdr:row>17</xdr:row>
      <xdr:rowOff>86639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46603"/>
          <a:ext cx="647700" cy="23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2227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93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157150</xdr:rowOff>
    </xdr:from>
    <xdr:to>
      <xdr:col>29</xdr:col>
      <xdr:colOff>177800</xdr:colOff>
      <xdr:row>17</xdr:row>
      <xdr:rowOff>87300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7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86639</xdr:rowOff>
    </xdr:from>
    <xdr:to>
      <xdr:col>26</xdr:col>
      <xdr:colOff>50800</xdr:colOff>
      <xdr:row>17</xdr:row>
      <xdr:rowOff>125463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48914"/>
          <a:ext cx="698500" cy="38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4305</xdr:rowOff>
    </xdr:from>
    <xdr:to>
      <xdr:col>26</xdr:col>
      <xdr:colOff>101600</xdr:colOff>
      <xdr:row>17</xdr:row>
      <xdr:rowOff>105905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116082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5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124295</xdr:rowOff>
    </xdr:from>
    <xdr:to>
      <xdr:col>22</xdr:col>
      <xdr:colOff>114300</xdr:colOff>
      <xdr:row>17</xdr:row>
      <xdr:rowOff>125463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86570"/>
          <a:ext cx="698500" cy="1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16662</xdr:rowOff>
    </xdr:from>
    <xdr:to>
      <xdr:col>22</xdr:col>
      <xdr:colOff>165100</xdr:colOff>
      <xdr:row>17</xdr:row>
      <xdr:rowOff>118262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128439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4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124295</xdr:rowOff>
    </xdr:from>
    <xdr:to>
      <xdr:col>18</xdr:col>
      <xdr:colOff>177800</xdr:colOff>
      <xdr:row>17</xdr:row>
      <xdr:rowOff>131978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86570"/>
          <a:ext cx="698500" cy="7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7125</xdr:rowOff>
    </xdr:from>
    <xdr:to>
      <xdr:col>19</xdr:col>
      <xdr:colOff>38100</xdr:colOff>
      <xdr:row>17</xdr:row>
      <xdr:rowOff>108725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118902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30036</xdr:rowOff>
    </xdr:from>
    <xdr:to>
      <xdr:col>15</xdr:col>
      <xdr:colOff>101600</xdr:colOff>
      <xdr:row>17</xdr:row>
      <xdr:rowOff>131636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92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141813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6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33528</xdr:rowOff>
    </xdr:from>
    <xdr:to>
      <xdr:col>29</xdr:col>
      <xdr:colOff>177800</xdr:colOff>
      <xdr:row>17</xdr:row>
      <xdr:rowOff>135128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95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5605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35839</xdr:rowOff>
    </xdr:from>
    <xdr:to>
      <xdr:col>26</xdr:col>
      <xdr:colOff>101600</xdr:colOff>
      <xdr:row>17</xdr:row>
      <xdr:rowOff>137439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98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122216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8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74663</xdr:rowOff>
    </xdr:from>
    <xdr:to>
      <xdr:col>22</xdr:col>
      <xdr:colOff>165100</xdr:colOff>
      <xdr:row>18</xdr:row>
      <xdr:rowOff>4813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36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161040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2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73495</xdr:rowOff>
    </xdr:from>
    <xdr:to>
      <xdr:col>19</xdr:col>
      <xdr:colOff>38100</xdr:colOff>
      <xdr:row>18</xdr:row>
      <xdr:rowOff>3645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3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159872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2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81178</xdr:rowOff>
    </xdr:from>
    <xdr:to>
      <xdr:col>15</xdr:col>
      <xdr:colOff>101600</xdr:colOff>
      <xdr:row>18</xdr:row>
      <xdr:rowOff>11328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4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167555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2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88001</xdr:rowOff>
    </xdr:from>
    <xdr:to>
      <xdr:col>29</xdr:col>
      <xdr:colOff>127000</xdr:colOff>
      <xdr:row>38</xdr:row>
      <xdr:rowOff>77028</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55451"/>
          <a:ext cx="0" cy="11891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49105</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77028</xdr:rowOff>
    </xdr:from>
    <xdr:to>
      <xdr:col>30</xdr:col>
      <xdr:colOff>25400</xdr:colOff>
      <xdr:row>38</xdr:row>
      <xdr:rowOff>77028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446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174378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9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88001</xdr:rowOff>
    </xdr:from>
    <xdr:to>
      <xdr:col>30</xdr:col>
      <xdr:colOff>25400</xdr:colOff>
      <xdr:row>34</xdr:row>
      <xdr:rowOff>88001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554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130429</xdr:rowOff>
    </xdr:from>
    <xdr:to>
      <xdr:col>29</xdr:col>
      <xdr:colOff>127000</xdr:colOff>
      <xdr:row>37</xdr:row>
      <xdr:rowOff>159462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7255129"/>
          <a:ext cx="647700" cy="29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182590</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92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337513</xdr:rowOff>
    </xdr:from>
    <xdr:to>
      <xdr:col>29</xdr:col>
      <xdr:colOff>177800</xdr:colOff>
      <xdr:row>36</xdr:row>
      <xdr:rowOff>96213</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47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123137</xdr:rowOff>
    </xdr:from>
    <xdr:to>
      <xdr:col>26</xdr:col>
      <xdr:colOff>50800</xdr:colOff>
      <xdr:row>37</xdr:row>
      <xdr:rowOff>130429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7247837"/>
          <a:ext cx="698500" cy="7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23325</xdr:rowOff>
    </xdr:from>
    <xdr:to>
      <xdr:col>26</xdr:col>
      <xdr:colOff>101600</xdr:colOff>
      <xdr:row>36</xdr:row>
      <xdr:rowOff>124925</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76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135102</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45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123137</xdr:rowOff>
    </xdr:from>
    <xdr:to>
      <xdr:col>22</xdr:col>
      <xdr:colOff>114300</xdr:colOff>
      <xdr:row>37</xdr:row>
      <xdr:rowOff>157838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7247837"/>
          <a:ext cx="698500" cy="347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49111</xdr:rowOff>
    </xdr:from>
    <xdr:to>
      <xdr:col>22</xdr:col>
      <xdr:colOff>165100</xdr:colOff>
      <xdr:row>36</xdr:row>
      <xdr:rowOff>150711</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70023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160888</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111409</xdr:rowOff>
    </xdr:from>
    <xdr:to>
      <xdr:col>18</xdr:col>
      <xdr:colOff>177800</xdr:colOff>
      <xdr:row>37</xdr:row>
      <xdr:rowOff>157838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236109"/>
          <a:ext cx="698500" cy="46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30343</xdr:rowOff>
    </xdr:from>
    <xdr:to>
      <xdr:col>19</xdr:col>
      <xdr:colOff>38100</xdr:colOff>
      <xdr:row>36</xdr:row>
      <xdr:rowOff>131943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142120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5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27760</xdr:rowOff>
    </xdr:from>
    <xdr:to>
      <xdr:col>15</xdr:col>
      <xdr:colOff>101600</xdr:colOff>
      <xdr:row>36</xdr:row>
      <xdr:rowOff>129360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1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139537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108662</xdr:rowOff>
    </xdr:from>
    <xdr:to>
      <xdr:col>29</xdr:col>
      <xdr:colOff>177800</xdr:colOff>
      <xdr:row>37</xdr:row>
      <xdr:rowOff>210262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233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80739</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205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79629</xdr:rowOff>
    </xdr:from>
    <xdr:to>
      <xdr:col>26</xdr:col>
      <xdr:colOff>101600</xdr:colOff>
      <xdr:row>37</xdr:row>
      <xdr:rowOff>181229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204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166006</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290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72337</xdr:rowOff>
    </xdr:from>
    <xdr:to>
      <xdr:col>22</xdr:col>
      <xdr:colOff>165100</xdr:colOff>
      <xdr:row>37</xdr:row>
      <xdr:rowOff>173937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197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158714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28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107038</xdr:rowOff>
    </xdr:from>
    <xdr:to>
      <xdr:col>19</xdr:col>
      <xdr:colOff>38100</xdr:colOff>
      <xdr:row>37</xdr:row>
      <xdr:rowOff>208638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231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193415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318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60609</xdr:rowOff>
    </xdr:from>
    <xdr:to>
      <xdr:col>15</xdr:col>
      <xdr:colOff>101600</xdr:colOff>
      <xdr:row>37</xdr:row>
      <xdr:rowOff>162209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185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146986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27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a:extLst>
            <a:ext uri="{FF2B5EF4-FFF2-40B4-BE49-F238E27FC236}">
              <a16:creationId xmlns:a16="http://schemas.microsoft.com/office/drawing/2014/main" id="{00000000-0008-0000-0600-00003A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a:extLst>
            <a:ext uri="{FF2B5EF4-FFF2-40B4-BE49-F238E27FC236}">
              <a16:creationId xmlns:a16="http://schemas.microsoft.com/office/drawing/2014/main" id="{00000000-0008-0000-06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114083</xdr:rowOff>
    </xdr:from>
    <xdr:to>
      <xdr:col>24</xdr:col>
      <xdr:colOff>62865</xdr:colOff>
      <xdr:row>38</xdr:row>
      <xdr:rowOff>128856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4633595" y="5257583"/>
          <a:ext cx="1270" cy="1386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132683</xdr:rowOff>
    </xdr:from>
    <xdr:ext cx="534377" cy="259045"/>
    <xdr:sp macro="" textlink="">
      <xdr:nvSpPr>
        <xdr:cNvPr id="61" name="人件費最小値テキスト">
          <a:extLst>
            <a:ext uri="{FF2B5EF4-FFF2-40B4-BE49-F238E27FC236}">
              <a16:creationId xmlns:a16="http://schemas.microsoft.com/office/drawing/2014/main" id="{00000000-0008-0000-0600-00003D000000}"/>
            </a:ext>
          </a:extLst>
        </xdr:cNvPr>
        <xdr:cNvSpPr txBox="1"/>
      </xdr:nvSpPr>
      <xdr:spPr>
        <a:xfrm>
          <a:off x="4686300" y="664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128856</xdr:rowOff>
    </xdr:from>
    <xdr:to>
      <xdr:col>24</xdr:col>
      <xdr:colOff>152400</xdr:colOff>
      <xdr:row>38</xdr:row>
      <xdr:rowOff>128856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6643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60760</xdr:rowOff>
    </xdr:from>
    <xdr:ext cx="599010" cy="259045"/>
    <xdr:sp macro="" textlink="">
      <xdr:nvSpPr>
        <xdr:cNvPr id="63" name="人件費最大値テキスト">
          <a:extLst>
            <a:ext uri="{FF2B5EF4-FFF2-40B4-BE49-F238E27FC236}">
              <a16:creationId xmlns:a16="http://schemas.microsoft.com/office/drawing/2014/main" id="{00000000-0008-0000-0600-00003F000000}"/>
            </a:ext>
          </a:extLst>
        </xdr:cNvPr>
        <xdr:cNvSpPr txBox="1"/>
      </xdr:nvSpPr>
      <xdr:spPr>
        <a:xfrm>
          <a:off x="4686300" y="5032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114083</xdr:rowOff>
    </xdr:from>
    <xdr:to>
      <xdr:col>24</xdr:col>
      <xdr:colOff>152400</xdr:colOff>
      <xdr:row>30</xdr:row>
      <xdr:rowOff>114083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4546600" y="5257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37159</xdr:rowOff>
    </xdr:from>
    <xdr:to>
      <xdr:col>24</xdr:col>
      <xdr:colOff>63500</xdr:colOff>
      <xdr:row>35</xdr:row>
      <xdr:rowOff>50932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3797300" y="6037909"/>
          <a:ext cx="838200" cy="1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10306</xdr:rowOff>
    </xdr:from>
    <xdr:ext cx="534377" cy="259045"/>
    <xdr:sp macro="" textlink="">
      <xdr:nvSpPr>
        <xdr:cNvPr id="66" name="人件費平均値テキスト">
          <a:extLst>
            <a:ext uri="{FF2B5EF4-FFF2-40B4-BE49-F238E27FC236}">
              <a16:creationId xmlns:a16="http://schemas.microsoft.com/office/drawing/2014/main" id="{00000000-0008-0000-0600-000042000000}"/>
            </a:ext>
          </a:extLst>
        </xdr:cNvPr>
        <xdr:cNvSpPr txBox="1"/>
      </xdr:nvSpPr>
      <xdr:spPr>
        <a:xfrm>
          <a:off x="4686300" y="6011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31879</xdr:rowOff>
    </xdr:from>
    <xdr:to>
      <xdr:col>24</xdr:col>
      <xdr:colOff>114300</xdr:colOff>
      <xdr:row>35</xdr:row>
      <xdr:rowOff>133479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4584700" y="603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37159</xdr:rowOff>
    </xdr:from>
    <xdr:to>
      <xdr:col>19</xdr:col>
      <xdr:colOff>177800</xdr:colOff>
      <xdr:row>35</xdr:row>
      <xdr:rowOff>95495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908300" y="6037909"/>
          <a:ext cx="889000" cy="5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33179</xdr:rowOff>
    </xdr:from>
    <xdr:to>
      <xdr:col>20</xdr:col>
      <xdr:colOff>38100</xdr:colOff>
      <xdr:row>35</xdr:row>
      <xdr:rowOff>134779</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3746500" y="603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125906</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3530111" y="612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95495</xdr:rowOff>
    </xdr:from>
    <xdr:to>
      <xdr:col>15</xdr:col>
      <xdr:colOff>50800</xdr:colOff>
      <xdr:row>36</xdr:row>
      <xdr:rowOff>35787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2019300" y="6096245"/>
          <a:ext cx="889000" cy="11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54567</xdr:rowOff>
    </xdr:from>
    <xdr:to>
      <xdr:col>15</xdr:col>
      <xdr:colOff>101600</xdr:colOff>
      <xdr:row>35</xdr:row>
      <xdr:rowOff>156167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2857500" y="605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147294</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2641111" y="614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28758</xdr:rowOff>
    </xdr:from>
    <xdr:to>
      <xdr:col>10</xdr:col>
      <xdr:colOff>114300</xdr:colOff>
      <xdr:row>36</xdr:row>
      <xdr:rowOff>35787</xdr:rowOff>
    </xdr:to>
    <xdr:cxnSp macro="">
      <xdr:nvCxnSpPr>
        <xdr:cNvPr id="74" name="直線コネクタ 73">
          <a:extLst>
            <a:ext uri="{FF2B5EF4-FFF2-40B4-BE49-F238E27FC236}">
              <a16:creationId xmlns:a16="http://schemas.microsoft.com/office/drawing/2014/main" id="{00000000-0008-0000-0600-00004A000000}"/>
            </a:ext>
          </a:extLst>
        </xdr:cNvPr>
        <xdr:cNvCxnSpPr/>
      </xdr:nvCxnSpPr>
      <xdr:spPr>
        <a:xfrm>
          <a:off x="1130300" y="6200958"/>
          <a:ext cx="889000" cy="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8790</xdr:rowOff>
    </xdr:from>
    <xdr:to>
      <xdr:col>10</xdr:col>
      <xdr:colOff>165100</xdr:colOff>
      <xdr:row>36</xdr:row>
      <xdr:rowOff>110390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968500" y="618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101517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752111" y="627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24349</xdr:rowOff>
    </xdr:from>
    <xdr:to>
      <xdr:col>6</xdr:col>
      <xdr:colOff>38100</xdr:colOff>
      <xdr:row>36</xdr:row>
      <xdr:rowOff>125949</xdr:rowOff>
    </xdr:to>
    <xdr:sp macro="" textlink="">
      <xdr:nvSpPr>
        <xdr:cNvPr id="77" name="フローチャート: 判断 76">
          <a:extLst>
            <a:ext uri="{FF2B5EF4-FFF2-40B4-BE49-F238E27FC236}">
              <a16:creationId xmlns:a16="http://schemas.microsoft.com/office/drawing/2014/main" id="{00000000-0008-0000-0600-00004D000000}"/>
            </a:ext>
          </a:extLst>
        </xdr:cNvPr>
        <xdr:cNvSpPr/>
      </xdr:nvSpPr>
      <xdr:spPr>
        <a:xfrm>
          <a:off x="1079500" y="61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117076</xdr:rowOff>
    </xdr:from>
    <xdr:ext cx="534377"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863111" y="628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132</xdr:rowOff>
    </xdr:from>
    <xdr:to>
      <xdr:col>24</xdr:col>
      <xdr:colOff>114300</xdr:colOff>
      <xdr:row>35</xdr:row>
      <xdr:rowOff>101732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4584700" y="600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23009</xdr:rowOff>
    </xdr:from>
    <xdr:ext cx="534377" cy="259045"/>
    <xdr:sp macro="" textlink="">
      <xdr:nvSpPr>
        <xdr:cNvPr id="85" name="人件費該当値テキスト">
          <a:extLst>
            <a:ext uri="{FF2B5EF4-FFF2-40B4-BE49-F238E27FC236}">
              <a16:creationId xmlns:a16="http://schemas.microsoft.com/office/drawing/2014/main" id="{00000000-0008-0000-0600-000055000000}"/>
            </a:ext>
          </a:extLst>
        </xdr:cNvPr>
        <xdr:cNvSpPr txBox="1"/>
      </xdr:nvSpPr>
      <xdr:spPr>
        <a:xfrm>
          <a:off x="4686300" y="585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157809</xdr:rowOff>
    </xdr:from>
    <xdr:to>
      <xdr:col>20</xdr:col>
      <xdr:colOff>38100</xdr:colOff>
      <xdr:row>35</xdr:row>
      <xdr:rowOff>87959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3746500" y="598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104486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3530111" y="576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44695</xdr:rowOff>
    </xdr:from>
    <xdr:to>
      <xdr:col>15</xdr:col>
      <xdr:colOff>101600</xdr:colOff>
      <xdr:row>35</xdr:row>
      <xdr:rowOff>146295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2857500" y="604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162822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2641111" y="582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156437</xdr:rowOff>
    </xdr:from>
    <xdr:to>
      <xdr:col>10</xdr:col>
      <xdr:colOff>165100</xdr:colOff>
      <xdr:row>36</xdr:row>
      <xdr:rowOff>86587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968500" y="615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103114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1752111" y="593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149408</xdr:rowOff>
    </xdr:from>
    <xdr:to>
      <xdr:col>6</xdr:col>
      <xdr:colOff>38100</xdr:colOff>
      <xdr:row>36</xdr:row>
      <xdr:rowOff>79558</xdr:rowOff>
    </xdr:to>
    <xdr:sp macro="" textlink="">
      <xdr:nvSpPr>
        <xdr:cNvPr id="92" name="楕円 91">
          <a:extLst>
            <a:ext uri="{FF2B5EF4-FFF2-40B4-BE49-F238E27FC236}">
              <a16:creationId xmlns:a16="http://schemas.microsoft.com/office/drawing/2014/main" id="{00000000-0008-0000-0600-00005C000000}"/>
            </a:ext>
          </a:extLst>
        </xdr:cNvPr>
        <xdr:cNvSpPr/>
      </xdr:nvSpPr>
      <xdr:spPr>
        <a:xfrm>
          <a:off x="1079500" y="615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96085</xdr:rowOff>
    </xdr:from>
    <xdr:ext cx="534377" cy="259045"/>
    <xdr:sp macro="" textlink="">
      <xdr:nvSpPr>
        <xdr:cNvPr id="93" name="テキスト ボックス 92">
          <a:extLst>
            <a:ext uri="{FF2B5EF4-FFF2-40B4-BE49-F238E27FC236}">
              <a16:creationId xmlns:a16="http://schemas.microsoft.com/office/drawing/2014/main" id="{00000000-0008-0000-0600-00005D000000}"/>
            </a:ext>
          </a:extLst>
        </xdr:cNvPr>
        <xdr:cNvSpPr txBox="1"/>
      </xdr:nvSpPr>
      <xdr:spPr>
        <a:xfrm>
          <a:off x="863111" y="592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6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74537</xdr:rowOff>
    </xdr:from>
    <xdr:to>
      <xdr:col>24</xdr:col>
      <xdr:colOff>62865</xdr:colOff>
      <xdr:row>59</xdr:row>
      <xdr:rowOff>92101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818487"/>
          <a:ext cx="1270" cy="138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95928</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21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92101</xdr:rowOff>
    </xdr:from>
    <xdr:to>
      <xdr:col>24</xdr:col>
      <xdr:colOff>152400</xdr:colOff>
      <xdr:row>59</xdr:row>
      <xdr:rowOff>92101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207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21214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59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74537</xdr:rowOff>
    </xdr:from>
    <xdr:to>
      <xdr:col>24</xdr:col>
      <xdr:colOff>152400</xdr:colOff>
      <xdr:row>51</xdr:row>
      <xdr:rowOff>74537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81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102527</xdr:rowOff>
    </xdr:from>
    <xdr:to>
      <xdr:col>24</xdr:col>
      <xdr:colOff>63500</xdr:colOff>
      <xdr:row>56</xdr:row>
      <xdr:rowOff>145504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703727"/>
          <a:ext cx="8382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61206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490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38329</xdr:rowOff>
    </xdr:from>
    <xdr:to>
      <xdr:col>24</xdr:col>
      <xdr:colOff>114300</xdr:colOff>
      <xdr:row>56</xdr:row>
      <xdr:rowOff>139929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3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102527</xdr:rowOff>
    </xdr:from>
    <xdr:to>
      <xdr:col>19</xdr:col>
      <xdr:colOff>177800</xdr:colOff>
      <xdr:row>56</xdr:row>
      <xdr:rowOff>152565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703727"/>
          <a:ext cx="889000" cy="5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138659</xdr:rowOff>
    </xdr:from>
    <xdr:to>
      <xdr:col>20</xdr:col>
      <xdr:colOff>38100</xdr:colOff>
      <xdr:row>57</xdr:row>
      <xdr:rowOff>68809</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3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59936</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832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152565</xdr:rowOff>
    </xdr:from>
    <xdr:to>
      <xdr:col>15</xdr:col>
      <xdr:colOff>50800</xdr:colOff>
      <xdr:row>57</xdr:row>
      <xdr:rowOff>60172</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753765"/>
          <a:ext cx="889000" cy="79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36093</xdr:rowOff>
    </xdr:from>
    <xdr:to>
      <xdr:col>15</xdr:col>
      <xdr:colOff>101600</xdr:colOff>
      <xdr:row>57</xdr:row>
      <xdr:rowOff>137693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80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128820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90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60172</xdr:rowOff>
    </xdr:from>
    <xdr:to>
      <xdr:col>10</xdr:col>
      <xdr:colOff>114300</xdr:colOff>
      <xdr:row>57</xdr:row>
      <xdr:rowOff>123813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32822"/>
          <a:ext cx="889000" cy="6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74066</xdr:rowOff>
    </xdr:from>
    <xdr:to>
      <xdr:col>10</xdr:col>
      <xdr:colOff>165100</xdr:colOff>
      <xdr:row>58</xdr:row>
      <xdr:rowOff>4216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4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166793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93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109030</xdr:rowOff>
    </xdr:from>
    <xdr:to>
      <xdr:col>6</xdr:col>
      <xdr:colOff>38100</xdr:colOff>
      <xdr:row>57</xdr:row>
      <xdr:rowOff>39180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1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55707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8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94704</xdr:rowOff>
    </xdr:from>
    <xdr:to>
      <xdr:col>24</xdr:col>
      <xdr:colOff>114300</xdr:colOff>
      <xdr:row>57</xdr:row>
      <xdr:rowOff>24854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9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73131</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67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51727</xdr:rowOff>
    </xdr:from>
    <xdr:to>
      <xdr:col>20</xdr:col>
      <xdr:colOff>38100</xdr:colOff>
      <xdr:row>56</xdr:row>
      <xdr:rowOff>153327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65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169854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42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101765</xdr:rowOff>
    </xdr:from>
    <xdr:to>
      <xdr:col>15</xdr:col>
      <xdr:colOff>101600</xdr:colOff>
      <xdr:row>57</xdr:row>
      <xdr:rowOff>31915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0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48442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47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9372</xdr:rowOff>
    </xdr:from>
    <xdr:to>
      <xdr:col>10</xdr:col>
      <xdr:colOff>165100</xdr:colOff>
      <xdr:row>57</xdr:row>
      <xdr:rowOff>110972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8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127499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5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73013</xdr:rowOff>
    </xdr:from>
    <xdr:to>
      <xdr:col>6</xdr:col>
      <xdr:colOff>38100</xdr:colOff>
      <xdr:row>58</xdr:row>
      <xdr:rowOff>3163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165740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70640</xdr:rowOff>
    </xdr:from>
    <xdr:to>
      <xdr:col>24</xdr:col>
      <xdr:colOff>62865</xdr:colOff>
      <xdr:row>78</xdr:row>
      <xdr:rowOff>138488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43590"/>
          <a:ext cx="1270" cy="126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142315</xdr:rowOff>
    </xdr:from>
    <xdr:ext cx="313932"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154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138488</xdr:rowOff>
    </xdr:from>
    <xdr:to>
      <xdr:col>24</xdr:col>
      <xdr:colOff>152400</xdr:colOff>
      <xdr:row>78</xdr:row>
      <xdr:rowOff>138488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1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17317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1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70640</xdr:rowOff>
    </xdr:from>
    <xdr:to>
      <xdr:col>24</xdr:col>
      <xdr:colOff>152400</xdr:colOff>
      <xdr:row>71</xdr:row>
      <xdr:rowOff>70640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4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75234</xdr:rowOff>
    </xdr:from>
    <xdr:to>
      <xdr:col>24</xdr:col>
      <xdr:colOff>63500</xdr:colOff>
      <xdr:row>78</xdr:row>
      <xdr:rowOff>79808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48334"/>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87957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65080</xdr:rowOff>
    </xdr:from>
    <xdr:to>
      <xdr:col>24</xdr:col>
      <xdr:colOff>114300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75234</xdr:rowOff>
    </xdr:from>
    <xdr:to>
      <xdr:col>19</xdr:col>
      <xdr:colOff>177800</xdr:colOff>
      <xdr:row>78</xdr:row>
      <xdr:rowOff>81750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48334"/>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63571</xdr:rowOff>
    </xdr:from>
    <xdr:to>
      <xdr:col>20</xdr:col>
      <xdr:colOff>38100</xdr:colOff>
      <xdr:row>77</xdr:row>
      <xdr:rowOff>165171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10248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79097</xdr:rowOff>
    </xdr:from>
    <xdr:to>
      <xdr:col>15</xdr:col>
      <xdr:colOff>50800</xdr:colOff>
      <xdr:row>78</xdr:row>
      <xdr:rowOff>81750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452197"/>
          <a:ext cx="8890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76716</xdr:rowOff>
    </xdr:from>
    <xdr:to>
      <xdr:col>15</xdr:col>
      <xdr:colOff>101600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79097</xdr:rowOff>
    </xdr:from>
    <xdr:to>
      <xdr:col>10</xdr:col>
      <xdr:colOff>114300</xdr:colOff>
      <xdr:row>78</xdr:row>
      <xdr:rowOff>84150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52197"/>
          <a:ext cx="8890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113178</xdr:rowOff>
    </xdr:from>
    <xdr:to>
      <xdr:col>10</xdr:col>
      <xdr:colOff>165100</xdr:colOff>
      <xdr:row>78</xdr:row>
      <xdr:rowOff>43328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59855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119555</xdr:rowOff>
    </xdr:from>
    <xdr:to>
      <xdr:col>6</xdr:col>
      <xdr:colOff>38100</xdr:colOff>
      <xdr:row>78</xdr:row>
      <xdr:rowOff>49705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66232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9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29008</xdr:rowOff>
    </xdr:from>
    <xdr:to>
      <xdr:col>24</xdr:col>
      <xdr:colOff>114300</xdr:colOff>
      <xdr:row>78</xdr:row>
      <xdr:rowOff>130608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0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115385</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1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24434</xdr:rowOff>
    </xdr:from>
    <xdr:to>
      <xdr:col>20</xdr:col>
      <xdr:colOff>38100</xdr:colOff>
      <xdr:row>78</xdr:row>
      <xdr:rowOff>126034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9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117161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9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30950</xdr:rowOff>
    </xdr:from>
    <xdr:to>
      <xdr:col>15</xdr:col>
      <xdr:colOff>101600</xdr:colOff>
      <xdr:row>78</xdr:row>
      <xdr:rowOff>132550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0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123677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9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28297</xdr:rowOff>
    </xdr:from>
    <xdr:to>
      <xdr:col>10</xdr:col>
      <xdr:colOff>165100</xdr:colOff>
      <xdr:row>78</xdr:row>
      <xdr:rowOff>129897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121024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9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33350</xdr:rowOff>
    </xdr:from>
    <xdr:to>
      <xdr:col>6</xdr:col>
      <xdr:colOff>38100</xdr:colOff>
      <xdr:row>78</xdr:row>
      <xdr:rowOff>134950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126077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9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138418</xdr:rowOff>
    </xdr:from>
    <xdr:to>
      <xdr:col>24</xdr:col>
      <xdr:colOff>62865</xdr:colOff>
      <xdr:row>98</xdr:row>
      <xdr:rowOff>87846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68918"/>
          <a:ext cx="1270" cy="1321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91673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9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87846</xdr:rowOff>
    </xdr:from>
    <xdr:to>
      <xdr:col>24</xdr:col>
      <xdr:colOff>152400</xdr:colOff>
      <xdr:row>98</xdr:row>
      <xdr:rowOff>87846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89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85095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44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138418</xdr:rowOff>
    </xdr:from>
    <xdr:to>
      <xdr:col>24</xdr:col>
      <xdr:colOff>152400</xdr:colOff>
      <xdr:row>90</xdr:row>
      <xdr:rowOff>138418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6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73189</xdr:rowOff>
    </xdr:from>
    <xdr:to>
      <xdr:col>24</xdr:col>
      <xdr:colOff>63500</xdr:colOff>
      <xdr:row>92</xdr:row>
      <xdr:rowOff>148437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5675139"/>
          <a:ext cx="838200" cy="24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114901</xdr:rowOff>
    </xdr:from>
    <xdr:ext cx="534377"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31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136474</xdr:rowOff>
    </xdr:from>
    <xdr:to>
      <xdr:col>24</xdr:col>
      <xdr:colOff>114300</xdr:colOff>
      <xdr:row>95</xdr:row>
      <xdr:rowOff>66624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25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73189</xdr:rowOff>
    </xdr:from>
    <xdr:to>
      <xdr:col>19</xdr:col>
      <xdr:colOff>177800</xdr:colOff>
      <xdr:row>93</xdr:row>
      <xdr:rowOff>31699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5675139"/>
          <a:ext cx="889000" cy="30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17030</xdr:rowOff>
    </xdr:from>
    <xdr:to>
      <xdr:col>20</xdr:col>
      <xdr:colOff>38100</xdr:colOff>
      <xdr:row>94</xdr:row>
      <xdr:rowOff>118630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109757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22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31699</xdr:rowOff>
    </xdr:from>
    <xdr:to>
      <xdr:col>15</xdr:col>
      <xdr:colOff>50800</xdr:colOff>
      <xdr:row>93</xdr:row>
      <xdr:rowOff>39675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5976549"/>
          <a:ext cx="889000" cy="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145059</xdr:rowOff>
    </xdr:from>
    <xdr:to>
      <xdr:col>15</xdr:col>
      <xdr:colOff>101600</xdr:colOff>
      <xdr:row>96</xdr:row>
      <xdr:rowOff>75209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3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66336</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52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39675</xdr:rowOff>
    </xdr:from>
    <xdr:to>
      <xdr:col>10</xdr:col>
      <xdr:colOff>114300</xdr:colOff>
      <xdr:row>93</xdr:row>
      <xdr:rowOff>89815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5984525"/>
          <a:ext cx="889000" cy="50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141833</xdr:rowOff>
    </xdr:from>
    <xdr:to>
      <xdr:col>10</xdr:col>
      <xdr:colOff>165100</xdr:colOff>
      <xdr:row>96</xdr:row>
      <xdr:rowOff>71983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2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63110</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52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4204</xdr:rowOff>
    </xdr:from>
    <xdr:to>
      <xdr:col>6</xdr:col>
      <xdr:colOff>38100</xdr:colOff>
      <xdr:row>96</xdr:row>
      <xdr:rowOff>105804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463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96931</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55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97637</xdr:rowOff>
    </xdr:from>
    <xdr:to>
      <xdr:col>24</xdr:col>
      <xdr:colOff>114300</xdr:colOff>
      <xdr:row>93</xdr:row>
      <xdr:rowOff>27787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87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120514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722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22389</xdr:rowOff>
    </xdr:from>
    <xdr:to>
      <xdr:col>20</xdr:col>
      <xdr:colOff>38100</xdr:colOff>
      <xdr:row>91</xdr:row>
      <xdr:rowOff>123989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62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140516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3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152349</xdr:rowOff>
    </xdr:from>
    <xdr:to>
      <xdr:col>15</xdr:col>
      <xdr:colOff>101600</xdr:colOff>
      <xdr:row>93</xdr:row>
      <xdr:rowOff>82499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92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99026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70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160325</xdr:rowOff>
    </xdr:from>
    <xdr:to>
      <xdr:col>10</xdr:col>
      <xdr:colOff>165100</xdr:colOff>
      <xdr:row>93</xdr:row>
      <xdr:rowOff>90475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593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107002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708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39015</xdr:rowOff>
    </xdr:from>
    <xdr:to>
      <xdr:col>6</xdr:col>
      <xdr:colOff>38100</xdr:colOff>
      <xdr:row>93</xdr:row>
      <xdr:rowOff>140615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598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157142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575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59073</xdr:rowOff>
    </xdr:from>
    <xdr:to>
      <xdr:col>54</xdr:col>
      <xdr:colOff>189865</xdr:colOff>
      <xdr:row>37</xdr:row>
      <xdr:rowOff>136170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545473"/>
          <a:ext cx="1270" cy="934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139998</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48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136170</xdr:rowOff>
    </xdr:from>
    <xdr:to>
      <xdr:col>55</xdr:col>
      <xdr:colOff>88900</xdr:colOff>
      <xdr:row>37</xdr:row>
      <xdr:rowOff>136170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47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5750</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32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59073</xdr:rowOff>
    </xdr:from>
    <xdr:to>
      <xdr:col>55</xdr:col>
      <xdr:colOff>88900</xdr:colOff>
      <xdr:row>32</xdr:row>
      <xdr:rowOff>59073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545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99869</xdr:rowOff>
    </xdr:from>
    <xdr:to>
      <xdr:col>55</xdr:col>
      <xdr:colOff>0</xdr:colOff>
      <xdr:row>35</xdr:row>
      <xdr:rowOff>138068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100619"/>
          <a:ext cx="838200" cy="3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139788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40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161361</xdr:rowOff>
    </xdr:from>
    <xdr:to>
      <xdr:col>55</xdr:col>
      <xdr:colOff>50800</xdr:colOff>
      <xdr:row>36</xdr:row>
      <xdr:rowOff>91511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16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66319</xdr:rowOff>
    </xdr:from>
    <xdr:to>
      <xdr:col>50</xdr:col>
      <xdr:colOff>114300</xdr:colOff>
      <xdr:row>35</xdr:row>
      <xdr:rowOff>138068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724169"/>
          <a:ext cx="889000" cy="41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34589</xdr:rowOff>
    </xdr:from>
    <xdr:to>
      <xdr:col>50</xdr:col>
      <xdr:colOff>165100</xdr:colOff>
      <xdr:row>36</xdr:row>
      <xdr:rowOff>136189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127316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29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66319</xdr:rowOff>
    </xdr:from>
    <xdr:to>
      <xdr:col>45</xdr:col>
      <xdr:colOff>177800</xdr:colOff>
      <xdr:row>36</xdr:row>
      <xdr:rowOff>27905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724169"/>
          <a:ext cx="889000" cy="47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75673</xdr:rowOff>
    </xdr:from>
    <xdr:to>
      <xdr:col>46</xdr:col>
      <xdr:colOff>38100</xdr:colOff>
      <xdr:row>34</xdr:row>
      <xdr:rowOff>5823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168400</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582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23480</xdr:rowOff>
    </xdr:from>
    <xdr:to>
      <xdr:col>41</xdr:col>
      <xdr:colOff>50800</xdr:colOff>
      <xdr:row>36</xdr:row>
      <xdr:rowOff>27905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195680"/>
          <a:ext cx="8890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111111</xdr:rowOff>
    </xdr:from>
    <xdr:to>
      <xdr:col>41</xdr:col>
      <xdr:colOff>101600</xdr:colOff>
      <xdr:row>37</xdr:row>
      <xdr:rowOff>41261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32388</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7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112839</xdr:rowOff>
    </xdr:from>
    <xdr:to>
      <xdr:col>36</xdr:col>
      <xdr:colOff>165100</xdr:colOff>
      <xdr:row>37</xdr:row>
      <xdr:rowOff>42989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28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34116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37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49069</xdr:rowOff>
    </xdr:from>
    <xdr:to>
      <xdr:col>55</xdr:col>
      <xdr:colOff>50800</xdr:colOff>
      <xdr:row>35</xdr:row>
      <xdr:rowOff>150669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04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71946</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90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87268</xdr:rowOff>
    </xdr:from>
    <xdr:to>
      <xdr:col>50</xdr:col>
      <xdr:colOff>165100</xdr:colOff>
      <xdr:row>36</xdr:row>
      <xdr:rowOff>17418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0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33945</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86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15519</xdr:rowOff>
    </xdr:from>
    <xdr:to>
      <xdr:col>46</xdr:col>
      <xdr:colOff>38100</xdr:colOff>
      <xdr:row>33</xdr:row>
      <xdr:rowOff>117119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6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133646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44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148555</xdr:rowOff>
    </xdr:from>
    <xdr:to>
      <xdr:col>41</xdr:col>
      <xdr:colOff>101600</xdr:colOff>
      <xdr:row>36</xdr:row>
      <xdr:rowOff>78705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1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95232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59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144130</xdr:rowOff>
    </xdr:from>
    <xdr:to>
      <xdr:col>36</xdr:col>
      <xdr:colOff>165100</xdr:colOff>
      <xdr:row>36</xdr:row>
      <xdr:rowOff>74280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4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90807</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92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82497</xdr:rowOff>
    </xdr:from>
    <xdr:to>
      <xdr:col>54</xdr:col>
      <xdr:colOff>189865</xdr:colOff>
      <xdr:row>58</xdr:row>
      <xdr:rowOff>130708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54997"/>
          <a:ext cx="1270" cy="1419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7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130708</xdr:rowOff>
    </xdr:from>
    <xdr:to>
      <xdr:col>55</xdr:col>
      <xdr:colOff>88900</xdr:colOff>
      <xdr:row>58</xdr:row>
      <xdr:rowOff>130708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7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29174</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30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82497</xdr:rowOff>
    </xdr:from>
    <xdr:to>
      <xdr:col>55</xdr:col>
      <xdr:colOff>88900</xdr:colOff>
      <xdr:row>50</xdr:row>
      <xdr:rowOff>82497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54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88158</xdr:rowOff>
    </xdr:from>
    <xdr:to>
      <xdr:col>55</xdr:col>
      <xdr:colOff>0</xdr:colOff>
      <xdr:row>57</xdr:row>
      <xdr:rowOff>114760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860808"/>
          <a:ext cx="838200" cy="2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24292</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454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1415</xdr:rowOff>
    </xdr:from>
    <xdr:to>
      <xdr:col>55</xdr:col>
      <xdr:colOff>50800</xdr:colOff>
      <xdr:row>56</xdr:row>
      <xdr:rowOff>103015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88158</xdr:rowOff>
    </xdr:from>
    <xdr:to>
      <xdr:col>50</xdr:col>
      <xdr:colOff>114300</xdr:colOff>
      <xdr:row>57</xdr:row>
      <xdr:rowOff>128209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860808"/>
          <a:ext cx="889000" cy="4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97183</xdr:rowOff>
    </xdr:from>
    <xdr:to>
      <xdr:col>50</xdr:col>
      <xdr:colOff>165100</xdr:colOff>
      <xdr:row>56</xdr:row>
      <xdr:rowOff>27333</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2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43860</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3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117930</xdr:rowOff>
    </xdr:from>
    <xdr:to>
      <xdr:col>45</xdr:col>
      <xdr:colOff>177800</xdr:colOff>
      <xdr:row>57</xdr:row>
      <xdr:rowOff>128209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890580"/>
          <a:ext cx="889000" cy="1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117491</xdr:rowOff>
    </xdr:from>
    <xdr:to>
      <xdr:col>46</xdr:col>
      <xdr:colOff>38100</xdr:colOff>
      <xdr:row>55</xdr:row>
      <xdr:rowOff>47641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37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64168</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15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117930</xdr:rowOff>
    </xdr:from>
    <xdr:to>
      <xdr:col>41</xdr:col>
      <xdr:colOff>50800</xdr:colOff>
      <xdr:row>57</xdr:row>
      <xdr:rowOff>141590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890580"/>
          <a:ext cx="889000" cy="2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12974</xdr:rowOff>
    </xdr:from>
    <xdr:to>
      <xdr:col>41</xdr:col>
      <xdr:colOff>101600</xdr:colOff>
      <xdr:row>55</xdr:row>
      <xdr:rowOff>114574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44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131101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21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119570</xdr:rowOff>
    </xdr:from>
    <xdr:to>
      <xdr:col>36</xdr:col>
      <xdr:colOff>165100</xdr:colOff>
      <xdr:row>56</xdr:row>
      <xdr:rowOff>49720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66247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2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63960</xdr:rowOff>
    </xdr:from>
    <xdr:to>
      <xdr:col>55</xdr:col>
      <xdr:colOff>50800</xdr:colOff>
      <xdr:row>57</xdr:row>
      <xdr:rowOff>165560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83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42387</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815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37358</xdr:rowOff>
    </xdr:from>
    <xdr:to>
      <xdr:col>50</xdr:col>
      <xdr:colOff>165100</xdr:colOff>
      <xdr:row>57</xdr:row>
      <xdr:rowOff>138958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1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130085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0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77409</xdr:rowOff>
    </xdr:from>
    <xdr:to>
      <xdr:col>46</xdr:col>
      <xdr:colOff>38100</xdr:colOff>
      <xdr:row>58</xdr:row>
      <xdr:rowOff>7559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5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170136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4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67130</xdr:rowOff>
    </xdr:from>
    <xdr:to>
      <xdr:col>41</xdr:col>
      <xdr:colOff>101600</xdr:colOff>
      <xdr:row>57</xdr:row>
      <xdr:rowOff>168730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3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159857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3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90790</xdr:rowOff>
    </xdr:from>
    <xdr:to>
      <xdr:col>36</xdr:col>
      <xdr:colOff>165100</xdr:colOff>
      <xdr:row>58</xdr:row>
      <xdr:rowOff>20940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6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12067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5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141491</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1971541"/>
          <a:ext cx="1270" cy="161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88168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7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141491</xdr:rowOff>
    </xdr:from>
    <xdr:to>
      <xdr:col>55</xdr:col>
      <xdr:colOff>88900</xdr:colOff>
      <xdr:row>69</xdr:row>
      <xdr:rowOff>141491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197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44145</xdr:rowOff>
    </xdr:from>
    <xdr:to>
      <xdr:col>55</xdr:col>
      <xdr:colOff>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588695"/>
          <a:ext cx="8382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92936</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231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70059</xdr:rowOff>
    </xdr:from>
    <xdr:to>
      <xdr:col>55</xdr:col>
      <xdr:colOff>50800</xdr:colOff>
      <xdr:row>78</xdr:row>
      <xdr:rowOff>209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147473</xdr:rowOff>
    </xdr:from>
    <xdr:to>
      <xdr:col>50</xdr:col>
      <xdr:colOff>114300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520573"/>
          <a:ext cx="889000" cy="6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163043</xdr:rowOff>
    </xdr:from>
    <xdr:to>
      <xdr:col>50</xdr:col>
      <xdr:colOff>165100</xdr:colOff>
      <xdr:row>77</xdr:row>
      <xdr:rowOff>93193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1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109720</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29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147473</xdr:rowOff>
    </xdr:from>
    <xdr:to>
      <xdr:col>45</xdr:col>
      <xdr:colOff>177800</xdr:colOff>
      <xdr:row>79</xdr:row>
      <xdr:rowOff>34716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520573"/>
          <a:ext cx="889000" cy="5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110198</xdr:rowOff>
    </xdr:from>
    <xdr:to>
      <xdr:col>46</xdr:col>
      <xdr:colOff>38100</xdr:colOff>
      <xdr:row>76</xdr:row>
      <xdr:rowOff>40348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29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56875</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2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130842</xdr:rowOff>
    </xdr:from>
    <xdr:to>
      <xdr:col>41</xdr:col>
      <xdr:colOff>50800</xdr:colOff>
      <xdr:row>79</xdr:row>
      <xdr:rowOff>34716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503942"/>
          <a:ext cx="889000" cy="7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92386</xdr:rowOff>
    </xdr:from>
    <xdr:to>
      <xdr:col>41</xdr:col>
      <xdr:colOff>101600</xdr:colOff>
      <xdr:row>76</xdr:row>
      <xdr:rowOff>22535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29511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39063</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272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97129</xdr:rowOff>
    </xdr:from>
    <xdr:to>
      <xdr:col>36</xdr:col>
      <xdr:colOff>165100</xdr:colOff>
      <xdr:row>77</xdr:row>
      <xdr:rowOff>27279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127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43807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290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164795</xdr:rowOff>
    </xdr:from>
    <xdr:to>
      <xdr:col>55</xdr:col>
      <xdr:colOff>50800</xdr:colOff>
      <xdr:row>79</xdr:row>
      <xdr:rowOff>94945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3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79722</xdr:rowOff>
    </xdr:from>
    <xdr:ext cx="313932"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528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96673</xdr:rowOff>
    </xdr:from>
    <xdr:to>
      <xdr:col>46</xdr:col>
      <xdr:colOff>38100</xdr:colOff>
      <xdr:row>79</xdr:row>
      <xdr:rowOff>26823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6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17950</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6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155366</xdr:rowOff>
    </xdr:from>
    <xdr:to>
      <xdr:col>41</xdr:col>
      <xdr:colOff>101600</xdr:colOff>
      <xdr:row>79</xdr:row>
      <xdr:rowOff>85516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52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76643</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2017" y="13621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80042</xdr:rowOff>
    </xdr:from>
    <xdr:to>
      <xdr:col>36</xdr:col>
      <xdr:colOff>165100</xdr:colOff>
      <xdr:row>79</xdr:row>
      <xdr:rowOff>10192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5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1319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4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91439</xdr:rowOff>
    </xdr:from>
    <xdr:to>
      <xdr:col>54</xdr:col>
      <xdr:colOff>189865</xdr:colOff>
      <xdr:row>99</xdr:row>
      <xdr:rowOff>6362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521939"/>
          <a:ext cx="1270" cy="145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10189</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8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6362</xdr:rowOff>
    </xdr:from>
    <xdr:to>
      <xdr:col>55</xdr:col>
      <xdr:colOff>88900</xdr:colOff>
      <xdr:row>99</xdr:row>
      <xdr:rowOff>6362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79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38116</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29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91439</xdr:rowOff>
    </xdr:from>
    <xdr:to>
      <xdr:col>55</xdr:col>
      <xdr:colOff>88900</xdr:colOff>
      <xdr:row>90</xdr:row>
      <xdr:rowOff>91439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521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64554</xdr:rowOff>
    </xdr:from>
    <xdr:to>
      <xdr:col>55</xdr:col>
      <xdr:colOff>0</xdr:colOff>
      <xdr:row>96</xdr:row>
      <xdr:rowOff>110440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523754"/>
          <a:ext cx="838200" cy="4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163847</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280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140970</xdr:rowOff>
    </xdr:from>
    <xdr:to>
      <xdr:col>55</xdr:col>
      <xdr:colOff>50800</xdr:colOff>
      <xdr:row>96</xdr:row>
      <xdr:rowOff>71120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64554</xdr:rowOff>
    </xdr:from>
    <xdr:to>
      <xdr:col>50</xdr:col>
      <xdr:colOff>114300</xdr:colOff>
      <xdr:row>97</xdr:row>
      <xdr:rowOff>6059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523754"/>
          <a:ext cx="889000" cy="11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79184</xdr:rowOff>
    </xdr:from>
    <xdr:to>
      <xdr:col>50</xdr:col>
      <xdr:colOff>165100</xdr:colOff>
      <xdr:row>96</xdr:row>
      <xdr:rowOff>9334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36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25861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14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126733</xdr:rowOff>
    </xdr:from>
    <xdr:to>
      <xdr:col>45</xdr:col>
      <xdr:colOff>177800</xdr:colOff>
      <xdr:row>97</xdr:row>
      <xdr:rowOff>6059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585933"/>
          <a:ext cx="889000" cy="50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161492</xdr:rowOff>
    </xdr:from>
    <xdr:to>
      <xdr:col>46</xdr:col>
      <xdr:colOff>38100</xdr:colOff>
      <xdr:row>95</xdr:row>
      <xdr:rowOff>91642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108169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05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126733</xdr:rowOff>
    </xdr:from>
    <xdr:to>
      <xdr:col>41</xdr:col>
      <xdr:colOff>50800</xdr:colOff>
      <xdr:row>97</xdr:row>
      <xdr:rowOff>55753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585933"/>
          <a:ext cx="889000" cy="10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102933</xdr:rowOff>
    </xdr:from>
    <xdr:to>
      <xdr:col>41</xdr:col>
      <xdr:colOff>101600</xdr:colOff>
      <xdr:row>96</xdr:row>
      <xdr:rowOff>33083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39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49610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16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30531</xdr:rowOff>
    </xdr:from>
    <xdr:to>
      <xdr:col>36</xdr:col>
      <xdr:colOff>165100</xdr:colOff>
      <xdr:row>96</xdr:row>
      <xdr:rowOff>132131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489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148658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264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59640</xdr:rowOff>
    </xdr:from>
    <xdr:to>
      <xdr:col>55</xdr:col>
      <xdr:colOff>50800</xdr:colOff>
      <xdr:row>96</xdr:row>
      <xdr:rowOff>161240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51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38067</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49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13754</xdr:rowOff>
    </xdr:from>
    <xdr:to>
      <xdr:col>50</xdr:col>
      <xdr:colOff>165100</xdr:colOff>
      <xdr:row>96</xdr:row>
      <xdr:rowOff>115354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47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106481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56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126709</xdr:rowOff>
    </xdr:from>
    <xdr:to>
      <xdr:col>46</xdr:col>
      <xdr:colOff>38100</xdr:colOff>
      <xdr:row>97</xdr:row>
      <xdr:rowOff>56859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58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47986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67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75933</xdr:rowOff>
    </xdr:from>
    <xdr:to>
      <xdr:col>41</xdr:col>
      <xdr:colOff>101600</xdr:colOff>
      <xdr:row>97</xdr:row>
      <xdr:rowOff>6083</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53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168660</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62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4953</xdr:rowOff>
    </xdr:from>
    <xdr:to>
      <xdr:col>36</xdr:col>
      <xdr:colOff>165100</xdr:colOff>
      <xdr:row>97</xdr:row>
      <xdr:rowOff>106553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63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97680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72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157506</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129556"/>
          <a:ext cx="1269" cy="1601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104183</xdr:rowOff>
    </xdr:from>
    <xdr:ext cx="599010"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490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157506</xdr:rowOff>
    </xdr:from>
    <xdr:to>
      <xdr:col>86</xdr:col>
      <xdr:colOff>25400</xdr:colOff>
      <xdr:row>29</xdr:row>
      <xdr:rowOff>157506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12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164795</xdr:rowOff>
    </xdr:from>
    <xdr:to>
      <xdr:col>85</xdr:col>
      <xdr:colOff>127000</xdr:colOff>
      <xdr:row>39</xdr:row>
      <xdr:rowOff>35331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679895"/>
          <a:ext cx="838200" cy="41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131627</xdr:rowOff>
    </xdr:from>
    <xdr:ext cx="469744"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7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108750</xdr:rowOff>
    </xdr:from>
    <xdr:to>
      <xdr:col>85</xdr:col>
      <xdr:colOff>177800</xdr:colOff>
      <xdr:row>39</xdr:row>
      <xdr:rowOff>38900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2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164795</xdr:rowOff>
    </xdr:from>
    <xdr:to>
      <xdr:col>81</xdr:col>
      <xdr:colOff>50800</xdr:colOff>
      <xdr:row>38</xdr:row>
      <xdr:rowOff>170738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679895"/>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120676</xdr:rowOff>
    </xdr:from>
    <xdr:to>
      <xdr:col>81</xdr:col>
      <xdr:colOff>101600</xdr:colOff>
      <xdr:row>39</xdr:row>
      <xdr:rowOff>50826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3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41953</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46428" y="672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170738</xdr:rowOff>
    </xdr:from>
    <xdr:to>
      <xdr:col>76</xdr:col>
      <xdr:colOff>114300</xdr:colOff>
      <xdr:row>39</xdr:row>
      <xdr:rowOff>2781</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685838"/>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103340</xdr:rowOff>
    </xdr:from>
    <xdr:to>
      <xdr:col>76</xdr:col>
      <xdr:colOff>165100</xdr:colOff>
      <xdr:row>39</xdr:row>
      <xdr:rowOff>33490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1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50017</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57428" y="639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2781</xdr:rowOff>
    </xdr:from>
    <xdr:to>
      <xdr:col>71</xdr:col>
      <xdr:colOff>177800</xdr:colOff>
      <xdr:row>39</xdr:row>
      <xdr:rowOff>39192</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2814300" y="6689331"/>
          <a:ext cx="889000" cy="3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88024</xdr:rowOff>
    </xdr:from>
    <xdr:to>
      <xdr:col>72</xdr:col>
      <xdr:colOff>38100</xdr:colOff>
      <xdr:row>39</xdr:row>
      <xdr:rowOff>18174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0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34701</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378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116815</xdr:rowOff>
    </xdr:from>
    <xdr:to>
      <xdr:col>67</xdr:col>
      <xdr:colOff>101600</xdr:colOff>
      <xdr:row>39</xdr:row>
      <xdr:rowOff>46965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6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63492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4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155981</xdr:rowOff>
    </xdr:from>
    <xdr:to>
      <xdr:col>85</xdr:col>
      <xdr:colOff>177800</xdr:colOff>
      <xdr:row>39</xdr:row>
      <xdr:rowOff>86131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7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87177</xdr:rowOff>
    </xdr:from>
    <xdr:ext cx="378565"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02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113995</xdr:rowOff>
    </xdr:from>
    <xdr:to>
      <xdr:col>81</xdr:col>
      <xdr:colOff>101600</xdr:colOff>
      <xdr:row>39</xdr:row>
      <xdr:rowOff>44145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2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60672</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46428" y="640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119938</xdr:rowOff>
    </xdr:from>
    <xdr:to>
      <xdr:col>76</xdr:col>
      <xdr:colOff>165100</xdr:colOff>
      <xdr:row>39</xdr:row>
      <xdr:rowOff>50088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3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41215</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357428" y="672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123431</xdr:rowOff>
    </xdr:from>
    <xdr:to>
      <xdr:col>72</xdr:col>
      <xdr:colOff>38100</xdr:colOff>
      <xdr:row>39</xdr:row>
      <xdr:rowOff>53581</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3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44708</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468428" y="673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159842</xdr:rowOff>
    </xdr:from>
    <xdr:to>
      <xdr:col>67</xdr:col>
      <xdr:colOff>101600</xdr:colOff>
      <xdr:row>39</xdr:row>
      <xdr:rowOff>89992</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7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81119</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5017" y="6767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150078</xdr:rowOff>
    </xdr:from>
    <xdr:to>
      <xdr:col>85</xdr:col>
      <xdr:colOff>126364</xdr:colOff>
      <xdr:row>78</xdr:row>
      <xdr:rowOff>116946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1980128"/>
          <a:ext cx="1269" cy="150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120773</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49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116946</xdr:rowOff>
    </xdr:from>
    <xdr:to>
      <xdr:col>86</xdr:col>
      <xdr:colOff>25400</xdr:colOff>
      <xdr:row>78</xdr:row>
      <xdr:rowOff>116946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490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96755</xdr:rowOff>
    </xdr:from>
    <xdr:ext cx="599010"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75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150078</xdr:rowOff>
    </xdr:from>
    <xdr:to>
      <xdr:col>86</xdr:col>
      <xdr:colOff>25400</xdr:colOff>
      <xdr:row>69</xdr:row>
      <xdr:rowOff>150078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1980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116314</xdr:rowOff>
    </xdr:from>
    <xdr:to>
      <xdr:col>85</xdr:col>
      <xdr:colOff>127000</xdr:colOff>
      <xdr:row>77</xdr:row>
      <xdr:rowOff>124840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317964"/>
          <a:ext cx="838200" cy="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97764</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956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74887</xdr:rowOff>
    </xdr:from>
    <xdr:to>
      <xdr:col>85</xdr:col>
      <xdr:colOff>177800</xdr:colOff>
      <xdr:row>77</xdr:row>
      <xdr:rowOff>5037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10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124840</xdr:rowOff>
    </xdr:from>
    <xdr:to>
      <xdr:col>81</xdr:col>
      <xdr:colOff>50800</xdr:colOff>
      <xdr:row>77</xdr:row>
      <xdr:rowOff>129680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3326490"/>
          <a:ext cx="889000" cy="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92162</xdr:rowOff>
    </xdr:from>
    <xdr:to>
      <xdr:col>81</xdr:col>
      <xdr:colOff>101600</xdr:colOff>
      <xdr:row>77</xdr:row>
      <xdr:rowOff>22312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12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38838</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8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129680</xdr:rowOff>
    </xdr:from>
    <xdr:to>
      <xdr:col>76</xdr:col>
      <xdr:colOff>114300</xdr:colOff>
      <xdr:row>77</xdr:row>
      <xdr:rowOff>136903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3331330"/>
          <a:ext cx="8890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111051</xdr:rowOff>
    </xdr:from>
    <xdr:to>
      <xdr:col>76</xdr:col>
      <xdr:colOff>165100</xdr:colOff>
      <xdr:row>77</xdr:row>
      <xdr:rowOff>41201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57728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91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136903</xdr:rowOff>
    </xdr:from>
    <xdr:to>
      <xdr:col>71</xdr:col>
      <xdr:colOff>177800</xdr:colOff>
      <xdr:row>77</xdr:row>
      <xdr:rowOff>145377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3338553"/>
          <a:ext cx="889000" cy="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110106</xdr:rowOff>
    </xdr:from>
    <xdr:to>
      <xdr:col>72</xdr:col>
      <xdr:colOff>38100</xdr:colOff>
      <xdr:row>77</xdr:row>
      <xdr:rowOff>40256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56783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103332</xdr:rowOff>
    </xdr:from>
    <xdr:to>
      <xdr:col>67</xdr:col>
      <xdr:colOff>101600</xdr:colOff>
      <xdr:row>77</xdr:row>
      <xdr:rowOff>33482</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1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50009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90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65514</xdr:rowOff>
    </xdr:from>
    <xdr:to>
      <xdr:col>85</xdr:col>
      <xdr:colOff>177800</xdr:colOff>
      <xdr:row>77</xdr:row>
      <xdr:rowOff>167114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26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43941</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24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74040</xdr:rowOff>
    </xdr:from>
    <xdr:to>
      <xdr:col>81</xdr:col>
      <xdr:colOff>101600</xdr:colOff>
      <xdr:row>78</xdr:row>
      <xdr:rowOff>4190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27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166767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368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78880</xdr:rowOff>
    </xdr:from>
    <xdr:to>
      <xdr:col>76</xdr:col>
      <xdr:colOff>165100</xdr:colOff>
      <xdr:row>78</xdr:row>
      <xdr:rowOff>9030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2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37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86103</xdr:rowOff>
    </xdr:from>
    <xdr:to>
      <xdr:col>72</xdr:col>
      <xdr:colOff>38100</xdr:colOff>
      <xdr:row>78</xdr:row>
      <xdr:rowOff>16253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28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7380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38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94577</xdr:rowOff>
    </xdr:from>
    <xdr:to>
      <xdr:col>67</xdr:col>
      <xdr:colOff>101600</xdr:colOff>
      <xdr:row>78</xdr:row>
      <xdr:rowOff>24727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29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15854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38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160198</xdr:rowOff>
    </xdr:from>
    <xdr:to>
      <xdr:col>85</xdr:col>
      <xdr:colOff>126364</xdr:colOff>
      <xdr:row>98</xdr:row>
      <xdr:rowOff>148971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19248"/>
          <a:ext cx="1269" cy="153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152798</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5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148971</xdr:rowOff>
    </xdr:from>
    <xdr:to>
      <xdr:col>86</xdr:col>
      <xdr:colOff>25400</xdr:colOff>
      <xdr:row>98</xdr:row>
      <xdr:rowOff>148971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5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106875</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19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160198</xdr:rowOff>
    </xdr:from>
    <xdr:to>
      <xdr:col>86</xdr:col>
      <xdr:colOff>25400</xdr:colOff>
      <xdr:row>89</xdr:row>
      <xdr:rowOff>160198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122504</xdr:rowOff>
    </xdr:from>
    <xdr:to>
      <xdr:col>85</xdr:col>
      <xdr:colOff>127000</xdr:colOff>
      <xdr:row>95</xdr:row>
      <xdr:rowOff>150685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410254"/>
          <a:ext cx="838200" cy="2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148544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436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170117</xdr:rowOff>
    </xdr:from>
    <xdr:to>
      <xdr:col>85</xdr:col>
      <xdr:colOff>177800</xdr:colOff>
      <xdr:row>96</xdr:row>
      <xdr:rowOff>100267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457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150685</xdr:rowOff>
    </xdr:from>
    <xdr:to>
      <xdr:col>81</xdr:col>
      <xdr:colOff>50800</xdr:colOff>
      <xdr:row>97</xdr:row>
      <xdr:rowOff>58610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438435"/>
          <a:ext cx="889000" cy="250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89218</xdr:rowOff>
    </xdr:from>
    <xdr:to>
      <xdr:col>81</xdr:col>
      <xdr:colOff>101600</xdr:colOff>
      <xdr:row>96</xdr:row>
      <xdr:rowOff>19368</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37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35895</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15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50825</xdr:rowOff>
    </xdr:from>
    <xdr:to>
      <xdr:col>76</xdr:col>
      <xdr:colOff>114300</xdr:colOff>
      <xdr:row>97</xdr:row>
      <xdr:rowOff>58610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3703300" y="16681475"/>
          <a:ext cx="889000" cy="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102857</xdr:rowOff>
    </xdr:from>
    <xdr:to>
      <xdr:col>76</xdr:col>
      <xdr:colOff>165100</xdr:colOff>
      <xdr:row>97</xdr:row>
      <xdr:rowOff>33007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56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49534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3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50825</xdr:rowOff>
    </xdr:from>
    <xdr:to>
      <xdr:col>71</xdr:col>
      <xdr:colOff>177800</xdr:colOff>
      <xdr:row>97</xdr:row>
      <xdr:rowOff>168427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681475"/>
          <a:ext cx="889000" cy="1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29184</xdr:rowOff>
    </xdr:from>
    <xdr:to>
      <xdr:col>72</xdr:col>
      <xdr:colOff>38100</xdr:colOff>
      <xdr:row>97</xdr:row>
      <xdr:rowOff>130784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65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121911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75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92063</xdr:rowOff>
    </xdr:from>
    <xdr:to>
      <xdr:col>67</xdr:col>
      <xdr:colOff>101600</xdr:colOff>
      <xdr:row>97</xdr:row>
      <xdr:rowOff>22213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55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38740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32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71704</xdr:rowOff>
    </xdr:from>
    <xdr:to>
      <xdr:col>85</xdr:col>
      <xdr:colOff>177800</xdr:colOff>
      <xdr:row>96</xdr:row>
      <xdr:rowOff>1854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35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94581</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21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99885</xdr:rowOff>
    </xdr:from>
    <xdr:to>
      <xdr:col>81</xdr:col>
      <xdr:colOff>101600</xdr:colOff>
      <xdr:row>96</xdr:row>
      <xdr:rowOff>30035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3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21162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48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7810</xdr:rowOff>
    </xdr:from>
    <xdr:to>
      <xdr:col>76</xdr:col>
      <xdr:colOff>165100</xdr:colOff>
      <xdr:row>97</xdr:row>
      <xdr:rowOff>109410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63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100537</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73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25</xdr:rowOff>
    </xdr:from>
    <xdr:to>
      <xdr:col>72</xdr:col>
      <xdr:colOff>38100</xdr:colOff>
      <xdr:row>97</xdr:row>
      <xdr:rowOff>101625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63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118152</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40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117627</xdr:rowOff>
    </xdr:from>
    <xdr:to>
      <xdr:col>67</xdr:col>
      <xdr:colOff>101600</xdr:colOff>
      <xdr:row>98</xdr:row>
      <xdr:rowOff>47777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4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38904</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84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28677</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3436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146804</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11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28677</xdr:rowOff>
    </xdr:from>
    <xdr:to>
      <xdr:col>116</xdr:col>
      <xdr:colOff>152400</xdr:colOff>
      <xdr:row>31</xdr:row>
      <xdr:rowOff>28677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343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4792</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48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153365</xdr:rowOff>
    </xdr:from>
    <xdr:to>
      <xdr:col>116</xdr:col>
      <xdr:colOff>114300</xdr:colOff>
      <xdr:row>38</xdr:row>
      <xdr:rowOff>83515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49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20472</xdr:rowOff>
    </xdr:from>
    <xdr:to>
      <xdr:col>112</xdr:col>
      <xdr:colOff>38100</xdr:colOff>
      <xdr:row>38</xdr:row>
      <xdr:rowOff>122072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3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138599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31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30759</xdr:rowOff>
    </xdr:from>
    <xdr:to>
      <xdr:col>107</xdr:col>
      <xdr:colOff>101600</xdr:colOff>
      <xdr:row>38</xdr:row>
      <xdr:rowOff>132359</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4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148886</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3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84861</xdr:rowOff>
    </xdr:from>
    <xdr:to>
      <xdr:col>102</xdr:col>
      <xdr:colOff>165100</xdr:colOff>
      <xdr:row>39</xdr:row>
      <xdr:rowOff>15011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9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31538</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74422</xdr:rowOff>
    </xdr:from>
    <xdr:to>
      <xdr:col>98</xdr:col>
      <xdr:colOff>38100</xdr:colOff>
      <xdr:row>39</xdr:row>
      <xdr:rowOff>4572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21099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36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34372</xdr:rowOff>
    </xdr:from>
    <xdr:to>
      <xdr:col>116</xdr:col>
      <xdr:colOff>62864</xdr:colOff>
      <xdr:row>58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778322"/>
          <a:ext cx="1269" cy="119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152499</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553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34372</xdr:rowOff>
    </xdr:from>
    <xdr:to>
      <xdr:col>116</xdr:col>
      <xdr:colOff>152400</xdr:colOff>
      <xdr:row>51</xdr:row>
      <xdr:rowOff>34372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77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11455</xdr:rowOff>
    </xdr:from>
    <xdr:to>
      <xdr:col>116</xdr:col>
      <xdr:colOff>63500</xdr:colOff>
      <xdr:row>58</xdr:row>
      <xdr:rowOff>11570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9955555"/>
          <a:ext cx="8382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71086</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6722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48209</xdr:rowOff>
    </xdr:from>
    <xdr:to>
      <xdr:col>116</xdr:col>
      <xdr:colOff>114300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87065</xdr:rowOff>
    </xdr:from>
    <xdr:to>
      <xdr:col>111</xdr:col>
      <xdr:colOff>177800</xdr:colOff>
      <xdr:row>58</xdr:row>
      <xdr:rowOff>11570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9688265"/>
          <a:ext cx="889000" cy="267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74726</xdr:rowOff>
    </xdr:from>
    <xdr:to>
      <xdr:col>112</xdr:col>
      <xdr:colOff>38100</xdr:colOff>
      <xdr:row>57</xdr:row>
      <xdr:rowOff>4876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21403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87065</xdr:rowOff>
    </xdr:from>
    <xdr:to>
      <xdr:col>107</xdr:col>
      <xdr:colOff>50800</xdr:colOff>
      <xdr:row>58</xdr:row>
      <xdr:rowOff>11684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545300" y="9688265"/>
          <a:ext cx="889000" cy="267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112846</xdr:rowOff>
    </xdr:from>
    <xdr:to>
      <xdr:col>107</xdr:col>
      <xdr:colOff>101600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34123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80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11684</xdr:rowOff>
    </xdr:from>
    <xdr:to>
      <xdr:col>102</xdr:col>
      <xdr:colOff>114300</xdr:colOff>
      <xdr:row>58</xdr:row>
      <xdr:rowOff>11741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9955784"/>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47181</xdr:rowOff>
    </xdr:from>
    <xdr:to>
      <xdr:col>102</xdr:col>
      <xdr:colOff>165100</xdr:colOff>
      <xdr:row>57</xdr:row>
      <xdr:rowOff>148781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8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165308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59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17862</xdr:rowOff>
    </xdr:from>
    <xdr:to>
      <xdr:col>98</xdr:col>
      <xdr:colOff>38100</xdr:colOff>
      <xdr:row>57</xdr:row>
      <xdr:rowOff>119462</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790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135989</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565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132105</xdr:rowOff>
    </xdr:from>
    <xdr:to>
      <xdr:col>116</xdr:col>
      <xdr:colOff>114300</xdr:colOff>
      <xdr:row>58</xdr:row>
      <xdr:rowOff>62255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9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47032</xdr:rowOff>
    </xdr:from>
    <xdr:ext cx="378565"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819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132220</xdr:rowOff>
    </xdr:from>
    <xdr:to>
      <xdr:col>112</xdr:col>
      <xdr:colOff>38100</xdr:colOff>
      <xdr:row>58</xdr:row>
      <xdr:rowOff>62370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90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53497</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4017" y="9997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36265</xdr:rowOff>
    </xdr:from>
    <xdr:to>
      <xdr:col>107</xdr:col>
      <xdr:colOff>101600</xdr:colOff>
      <xdr:row>56</xdr:row>
      <xdr:rowOff>137865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6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154392</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41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132334</xdr:rowOff>
    </xdr:from>
    <xdr:to>
      <xdr:col>102</xdr:col>
      <xdr:colOff>165100</xdr:colOff>
      <xdr:row>58</xdr:row>
      <xdr:rowOff>62484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90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53611</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6017" y="9997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132391</xdr:rowOff>
    </xdr:from>
    <xdr:to>
      <xdr:col>98</xdr:col>
      <xdr:colOff>38100</xdr:colOff>
      <xdr:row>58</xdr:row>
      <xdr:rowOff>62541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90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53668</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7017" y="9997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15162</xdr:rowOff>
    </xdr:from>
    <xdr:to>
      <xdr:col>116</xdr:col>
      <xdr:colOff>62864</xdr:colOff>
      <xdr:row>79</xdr:row>
      <xdr:rowOff>11505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16662"/>
          <a:ext cx="1269" cy="1539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15332</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5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11505</xdr:rowOff>
    </xdr:from>
    <xdr:to>
      <xdr:col>116</xdr:col>
      <xdr:colOff>152400</xdr:colOff>
      <xdr:row>79</xdr:row>
      <xdr:rowOff>11505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56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133289</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79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15162</xdr:rowOff>
    </xdr:from>
    <xdr:to>
      <xdr:col>116</xdr:col>
      <xdr:colOff>152400</xdr:colOff>
      <xdr:row>70</xdr:row>
      <xdr:rowOff>15162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1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107598</xdr:rowOff>
    </xdr:from>
    <xdr:to>
      <xdr:col>116</xdr:col>
      <xdr:colOff>63500</xdr:colOff>
      <xdr:row>75</xdr:row>
      <xdr:rowOff>129919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1323300" y="12966348"/>
          <a:ext cx="838200" cy="2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160971</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3019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11094</xdr:rowOff>
    </xdr:from>
    <xdr:to>
      <xdr:col>116</xdr:col>
      <xdr:colOff>114300</xdr:colOff>
      <xdr:row>76</xdr:row>
      <xdr:rowOff>112694</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04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107598</xdr:rowOff>
    </xdr:from>
    <xdr:to>
      <xdr:col>111</xdr:col>
      <xdr:colOff>177800</xdr:colOff>
      <xdr:row>75</xdr:row>
      <xdr:rowOff>114195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966348"/>
          <a:ext cx="889000" cy="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17545</xdr:rowOff>
    </xdr:from>
    <xdr:to>
      <xdr:col>112</xdr:col>
      <xdr:colOff>38100</xdr:colOff>
      <xdr:row>76</xdr:row>
      <xdr:rowOff>119145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4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110272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314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106683</xdr:rowOff>
    </xdr:from>
    <xdr:to>
      <xdr:col>107</xdr:col>
      <xdr:colOff>50800</xdr:colOff>
      <xdr:row>75</xdr:row>
      <xdr:rowOff>114195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965433"/>
          <a:ext cx="8890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14295</xdr:rowOff>
    </xdr:from>
    <xdr:to>
      <xdr:col>107</xdr:col>
      <xdr:colOff>101600</xdr:colOff>
      <xdr:row>76</xdr:row>
      <xdr:rowOff>115895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04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107022</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313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61045</xdr:rowOff>
    </xdr:from>
    <xdr:to>
      <xdr:col>102</xdr:col>
      <xdr:colOff>114300</xdr:colOff>
      <xdr:row>75</xdr:row>
      <xdr:rowOff>106683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919795"/>
          <a:ext cx="889000" cy="4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63591</xdr:rowOff>
    </xdr:from>
    <xdr:to>
      <xdr:col>102</xdr:col>
      <xdr:colOff>165100</xdr:colOff>
      <xdr:row>75</xdr:row>
      <xdr:rowOff>165190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223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156318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30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116985</xdr:rowOff>
    </xdr:from>
    <xdr:to>
      <xdr:col>98</xdr:col>
      <xdr:colOff>38100</xdr:colOff>
      <xdr:row>76</xdr:row>
      <xdr:rowOff>47135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7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38262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306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79119</xdr:rowOff>
    </xdr:from>
    <xdr:to>
      <xdr:col>116</xdr:col>
      <xdr:colOff>114300</xdr:colOff>
      <xdr:row>76</xdr:row>
      <xdr:rowOff>9269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93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101996</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78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56798</xdr:rowOff>
    </xdr:from>
    <xdr:to>
      <xdr:col>112</xdr:col>
      <xdr:colOff>38100</xdr:colOff>
      <xdr:row>75</xdr:row>
      <xdr:rowOff>158398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91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3475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69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63395</xdr:rowOff>
    </xdr:from>
    <xdr:to>
      <xdr:col>107</xdr:col>
      <xdr:colOff>101600</xdr:colOff>
      <xdr:row>75</xdr:row>
      <xdr:rowOff>164995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9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10072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69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55883</xdr:rowOff>
    </xdr:from>
    <xdr:to>
      <xdr:col>102</xdr:col>
      <xdr:colOff>165100</xdr:colOff>
      <xdr:row>75</xdr:row>
      <xdr:rowOff>157483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9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2560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68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10245</xdr:rowOff>
    </xdr:from>
    <xdr:to>
      <xdr:col>98</xdr:col>
      <xdr:colOff>38100</xdr:colOff>
      <xdr:row>75</xdr:row>
      <xdr:rowOff>111845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86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128372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64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・扶助費は住民一人当たり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116,312</a:t>
          </a:r>
          <a:r>
            <a:rPr kumimoji="1" lang="ja-JP" altLang="ja-JP" sz="1100" b="0" i="0" u="none" strike="noStrike" kern="0" cap="none" spc="0" normalizeH="0" baseline="0" noProof="0">
              <a:ln>
                <a:noFill/>
              </a:ln>
              <a:solidFill>
                <a:prstClr val="black"/>
              </a:solidFill>
              <a:effectLst/>
              <a:uLnTx/>
              <a:uFillTx/>
              <a:latin typeface="+mn-lt"/>
              <a:ea typeface="+mn-ea"/>
              <a:cs typeface="+mn-cs"/>
            </a:rPr>
            <a:t>円、補助費等も住民一人当たり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121,212</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ともに類似団体と比較して一人当たりコストが非常に高い状況となっている。扶助費については、保育所運営費や障がい者に対する自立支援給付費事業に係る経費が主な要素である。補助費等については、町独自の福祉施策である次世代育成クーポン支給や高齢者医療費助成事業などに係る経費により高水準を示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前年度決算と比較すると</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補助費等については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lang="ja-JP" altLang="ja-JP" sz="1100">
              <a:solidFill>
                <a:schemeClr val="dk1"/>
              </a:solidFill>
              <a:effectLst/>
              <a:latin typeface="+mn-lt"/>
              <a:ea typeface="+mn-ea"/>
              <a:cs typeface="+mn-cs"/>
            </a:rPr>
            <a:t>新型コロナウイルス感染症対策に関連するワクチン接種や給付金等の事業を迅速に進めるために国や都から</a:t>
          </a:r>
          <a:r>
            <a:rPr lang="ja-JP" altLang="en-US" sz="1100">
              <a:solidFill>
                <a:schemeClr val="dk1"/>
              </a:solidFill>
              <a:effectLst/>
              <a:latin typeface="+mn-lt"/>
              <a:ea typeface="+mn-ea"/>
              <a:cs typeface="+mn-cs"/>
            </a:rPr>
            <a:t>概算交付された</a:t>
          </a:r>
          <a:r>
            <a:rPr lang="ja-JP" altLang="ja-JP" sz="1100">
              <a:solidFill>
                <a:schemeClr val="dk1"/>
              </a:solidFill>
              <a:effectLst/>
              <a:latin typeface="+mn-lt"/>
              <a:ea typeface="+mn-ea"/>
              <a:cs typeface="+mn-cs"/>
            </a:rPr>
            <a:t>補助金</a:t>
          </a:r>
          <a:r>
            <a:rPr lang="ja-JP" altLang="en-US" sz="1100">
              <a:solidFill>
                <a:schemeClr val="dk1"/>
              </a:solidFill>
              <a:effectLst/>
              <a:latin typeface="+mn-lt"/>
              <a:ea typeface="+mn-ea"/>
              <a:cs typeface="+mn-cs"/>
            </a:rPr>
            <a:t>の返還金の増加等により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6.5</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、扶助費については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、新型コロナウイルス感染症対策に関連して実施された各種給付事業等の減により、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15.0</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となっている。今後も徹底した検証・事業精査・見直しを行ない、効率的な事業運営、自主財源の確保、自己改革力の向上に努めていくこととしている。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16,409
16,257
28.07
10,327,549
9,962,816
344,198
4,561,941
5,355,845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10378</xdr:rowOff>
    </xdr:from>
    <xdr:to>
      <xdr:col>24</xdr:col>
      <xdr:colOff>62865</xdr:colOff>
      <xdr:row>38</xdr:row>
      <xdr:rowOff>40422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53878"/>
          <a:ext cx="1270" cy="1401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44249</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5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40422</xdr:rowOff>
    </xdr:from>
    <xdr:to>
      <xdr:col>24</xdr:col>
      <xdr:colOff>152400</xdr:colOff>
      <xdr:row>38</xdr:row>
      <xdr:rowOff>40422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5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128505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29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10378</xdr:rowOff>
    </xdr:from>
    <xdr:to>
      <xdr:col>24</xdr:col>
      <xdr:colOff>152400</xdr:colOff>
      <xdr:row>30</xdr:row>
      <xdr:rowOff>10378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53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10378</xdr:rowOff>
    </xdr:from>
    <xdr:to>
      <xdr:col>24</xdr:col>
      <xdr:colOff>63500</xdr:colOff>
      <xdr:row>31</xdr:row>
      <xdr:rowOff>117820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153878"/>
          <a:ext cx="8382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34996</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642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56569</xdr:rowOff>
    </xdr:from>
    <xdr:to>
      <xdr:col>24</xdr:col>
      <xdr:colOff>114300</xdr:colOff>
      <xdr:row>34</xdr:row>
      <xdr:rowOff>158169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88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24747</xdr:rowOff>
    </xdr:from>
    <xdr:to>
      <xdr:col>19</xdr:col>
      <xdr:colOff>177800</xdr:colOff>
      <xdr:row>31</xdr:row>
      <xdr:rowOff>117820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168247"/>
          <a:ext cx="889000" cy="26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78776</xdr:rowOff>
    </xdr:from>
    <xdr:to>
      <xdr:col>20</xdr:col>
      <xdr:colOff>38100</xdr:colOff>
      <xdr:row>35</xdr:row>
      <xdr:rowOff>8926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0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00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24747</xdr:rowOff>
    </xdr:from>
    <xdr:to>
      <xdr:col>15</xdr:col>
      <xdr:colOff>50800</xdr:colOff>
      <xdr:row>30</xdr:row>
      <xdr:rowOff>93327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16824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34363</xdr:rowOff>
    </xdr:from>
    <xdr:to>
      <xdr:col>15</xdr:col>
      <xdr:colOff>101600</xdr:colOff>
      <xdr:row>34</xdr:row>
      <xdr:rowOff>135963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86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127090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95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29</xdr:row>
      <xdr:rowOff>168765</xdr:rowOff>
    </xdr:from>
    <xdr:to>
      <xdr:col>10</xdr:col>
      <xdr:colOff>114300</xdr:colOff>
      <xdr:row>30</xdr:row>
      <xdr:rowOff>93327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140815"/>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157480</xdr:rowOff>
    </xdr:from>
    <xdr:to>
      <xdr:col>10</xdr:col>
      <xdr:colOff>165100</xdr:colOff>
      <xdr:row>34</xdr:row>
      <xdr:rowOff>87630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81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78757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9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23259</xdr:rowOff>
    </xdr:from>
    <xdr:to>
      <xdr:col>6</xdr:col>
      <xdr:colOff>38100</xdr:colOff>
      <xdr:row>34</xdr:row>
      <xdr:rowOff>124859</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85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115986</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94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131028</xdr:rowOff>
    </xdr:from>
    <xdr:to>
      <xdr:col>24</xdr:col>
      <xdr:colOff>114300</xdr:colOff>
      <xdr:row>30</xdr:row>
      <xdr:rowOff>61178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10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84055</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05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67020</xdr:rowOff>
    </xdr:from>
    <xdr:to>
      <xdr:col>20</xdr:col>
      <xdr:colOff>38100</xdr:colOff>
      <xdr:row>31</xdr:row>
      <xdr:rowOff>168620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3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13697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1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29</xdr:row>
      <xdr:rowOff>145397</xdr:rowOff>
    </xdr:from>
    <xdr:to>
      <xdr:col>15</xdr:col>
      <xdr:colOff>101600</xdr:colOff>
      <xdr:row>30</xdr:row>
      <xdr:rowOff>75547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11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28</xdr:row>
      <xdr:rowOff>92074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489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42527</xdr:rowOff>
    </xdr:from>
    <xdr:to>
      <xdr:col>10</xdr:col>
      <xdr:colOff>165100</xdr:colOff>
      <xdr:row>30</xdr:row>
      <xdr:rowOff>144127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1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28</xdr:row>
      <xdr:rowOff>160654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496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29</xdr:row>
      <xdr:rowOff>117965</xdr:rowOff>
    </xdr:from>
    <xdr:to>
      <xdr:col>6</xdr:col>
      <xdr:colOff>38100</xdr:colOff>
      <xdr:row>30</xdr:row>
      <xdr:rowOff>48115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0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28</xdr:row>
      <xdr:rowOff>64642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48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1543</xdr:rowOff>
    </xdr:from>
    <xdr:to>
      <xdr:col>24</xdr:col>
      <xdr:colOff>62865</xdr:colOff>
      <xdr:row>57</xdr:row>
      <xdr:rowOff>91785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45493"/>
          <a:ext cx="1270" cy="111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95612</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86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91785</xdr:rowOff>
    </xdr:from>
    <xdr:to>
      <xdr:col>24</xdr:col>
      <xdr:colOff>152400</xdr:colOff>
      <xdr:row>57</xdr:row>
      <xdr:rowOff>91785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8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119670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2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292,718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1543</xdr:rowOff>
    </xdr:from>
    <xdr:to>
      <xdr:col>24</xdr:col>
      <xdr:colOff>152400</xdr:colOff>
      <xdr:row>51</xdr:row>
      <xdr:rowOff>1543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4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102365</xdr:rowOff>
    </xdr:from>
    <xdr:to>
      <xdr:col>24</xdr:col>
      <xdr:colOff>63500</xdr:colOff>
      <xdr:row>55</xdr:row>
      <xdr:rowOff>121344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532115"/>
          <a:ext cx="838200" cy="1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80011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3383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57134</xdr:rowOff>
    </xdr:from>
    <xdr:to>
      <xdr:col>24</xdr:col>
      <xdr:colOff>114300</xdr:colOff>
      <xdr:row>55</xdr:row>
      <xdr:rowOff>158734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8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137588</xdr:rowOff>
    </xdr:from>
    <xdr:to>
      <xdr:col>19</xdr:col>
      <xdr:colOff>177800</xdr:colOff>
      <xdr:row>55</xdr:row>
      <xdr:rowOff>102365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224438"/>
          <a:ext cx="889000" cy="30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45603</xdr:rowOff>
    </xdr:from>
    <xdr:to>
      <xdr:col>20</xdr:col>
      <xdr:colOff>38100</xdr:colOff>
      <xdr:row>55</xdr:row>
      <xdr:rowOff>147203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475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163730</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250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137588</xdr:rowOff>
    </xdr:from>
    <xdr:to>
      <xdr:col>15</xdr:col>
      <xdr:colOff>50800</xdr:colOff>
      <xdr:row>56</xdr:row>
      <xdr:rowOff>75806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224438"/>
          <a:ext cx="889000" cy="45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124602</xdr:rowOff>
    </xdr:from>
    <xdr:to>
      <xdr:col>15</xdr:col>
      <xdr:colOff>101600</xdr:colOff>
      <xdr:row>53</xdr:row>
      <xdr:rowOff>54752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04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71279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81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75806</xdr:rowOff>
    </xdr:from>
    <xdr:to>
      <xdr:col>10</xdr:col>
      <xdr:colOff>114300</xdr:colOff>
      <xdr:row>56</xdr:row>
      <xdr:rowOff>133596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77006"/>
          <a:ext cx="889000" cy="5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164302</xdr:rowOff>
    </xdr:from>
    <xdr:to>
      <xdr:col>10</xdr:col>
      <xdr:colOff>165100</xdr:colOff>
      <xdr:row>56</xdr:row>
      <xdr:rowOff>94452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9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110979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36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104248</xdr:rowOff>
    </xdr:from>
    <xdr:to>
      <xdr:col>6</xdr:col>
      <xdr:colOff>38100</xdr:colOff>
      <xdr:row>56</xdr:row>
      <xdr:rowOff>34398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5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50925</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30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70544</xdr:rowOff>
    </xdr:from>
    <xdr:to>
      <xdr:col>24</xdr:col>
      <xdr:colOff>114300</xdr:colOff>
      <xdr:row>56</xdr:row>
      <xdr:rowOff>694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0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48971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78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51565</xdr:rowOff>
    </xdr:from>
    <xdr:to>
      <xdr:col>20</xdr:col>
      <xdr:colOff>38100</xdr:colOff>
      <xdr:row>55</xdr:row>
      <xdr:rowOff>153165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48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144292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574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86788</xdr:rowOff>
    </xdr:from>
    <xdr:to>
      <xdr:col>15</xdr:col>
      <xdr:colOff>101600</xdr:colOff>
      <xdr:row>54</xdr:row>
      <xdr:rowOff>16938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17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8065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26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25006</xdr:rowOff>
    </xdr:from>
    <xdr:to>
      <xdr:col>10</xdr:col>
      <xdr:colOff>165100</xdr:colOff>
      <xdr:row>56</xdr:row>
      <xdr:rowOff>126606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2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117733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71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82796</xdr:rowOff>
    </xdr:from>
    <xdr:to>
      <xdr:col>6</xdr:col>
      <xdr:colOff>38100</xdr:colOff>
      <xdr:row>57</xdr:row>
      <xdr:rowOff>12946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8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4073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77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63903</xdr:rowOff>
    </xdr:from>
    <xdr:to>
      <xdr:col>24</xdr:col>
      <xdr:colOff>62865</xdr:colOff>
      <xdr:row>79</xdr:row>
      <xdr:rowOff>65514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36853"/>
          <a:ext cx="1270" cy="1373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69341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13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65514</xdr:rowOff>
    </xdr:from>
    <xdr:to>
      <xdr:col>24</xdr:col>
      <xdr:colOff>152400</xdr:colOff>
      <xdr:row>79</xdr:row>
      <xdr:rowOff>65514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1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10580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1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63903</xdr:rowOff>
    </xdr:from>
    <xdr:to>
      <xdr:col>24</xdr:col>
      <xdr:colOff>152400</xdr:colOff>
      <xdr:row>71</xdr:row>
      <xdr:rowOff>63903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3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80666</xdr:rowOff>
    </xdr:from>
    <xdr:to>
      <xdr:col>24</xdr:col>
      <xdr:colOff>63500</xdr:colOff>
      <xdr:row>71</xdr:row>
      <xdr:rowOff>107674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082166"/>
          <a:ext cx="838200" cy="19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167988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67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18111</xdr:rowOff>
    </xdr:from>
    <xdr:to>
      <xdr:col>24</xdr:col>
      <xdr:colOff>114300</xdr:colOff>
      <xdr:row>76</xdr:row>
      <xdr:rowOff>119711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80666</xdr:rowOff>
    </xdr:from>
    <xdr:to>
      <xdr:col>19</xdr:col>
      <xdr:colOff>177800</xdr:colOff>
      <xdr:row>72</xdr:row>
      <xdr:rowOff>112638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082166"/>
          <a:ext cx="889000" cy="37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109409</xdr:rowOff>
    </xdr:from>
    <xdr:to>
      <xdr:col>20</xdr:col>
      <xdr:colOff>38100</xdr:colOff>
      <xdr:row>76</xdr:row>
      <xdr:rowOff>39559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6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30686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60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112638</xdr:rowOff>
    </xdr:from>
    <xdr:to>
      <xdr:col>15</xdr:col>
      <xdr:colOff>50800</xdr:colOff>
      <xdr:row>72</xdr:row>
      <xdr:rowOff>129315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457038"/>
          <a:ext cx="889000" cy="16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24523</xdr:rowOff>
    </xdr:from>
    <xdr:to>
      <xdr:col>15</xdr:col>
      <xdr:colOff>101600</xdr:colOff>
      <xdr:row>77</xdr:row>
      <xdr:rowOff>126123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2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117250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18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129315</xdr:rowOff>
    </xdr:from>
    <xdr:to>
      <xdr:col>10</xdr:col>
      <xdr:colOff>114300</xdr:colOff>
      <xdr:row>73</xdr:row>
      <xdr:rowOff>21275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473715"/>
          <a:ext cx="889000" cy="6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71079</xdr:rowOff>
    </xdr:from>
    <xdr:to>
      <xdr:col>10</xdr:col>
      <xdr:colOff>165100</xdr:colOff>
      <xdr:row>78</xdr:row>
      <xdr:rowOff>1229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7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163806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6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131431</xdr:rowOff>
    </xdr:from>
    <xdr:to>
      <xdr:col>6</xdr:col>
      <xdr:colOff>38100</xdr:colOff>
      <xdr:row>78</xdr:row>
      <xdr:rowOff>61581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3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52708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25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56874</xdr:rowOff>
    </xdr:from>
    <xdr:to>
      <xdr:col>24</xdr:col>
      <xdr:colOff>114300</xdr:colOff>
      <xdr:row>71</xdr:row>
      <xdr:rowOff>158474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22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143251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14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29866</xdr:rowOff>
    </xdr:from>
    <xdr:to>
      <xdr:col>20</xdr:col>
      <xdr:colOff>38100</xdr:colOff>
      <xdr:row>70</xdr:row>
      <xdr:rowOff>131466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03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68</xdr:row>
      <xdr:rowOff>147993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180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61838</xdr:rowOff>
    </xdr:from>
    <xdr:to>
      <xdr:col>15</xdr:col>
      <xdr:colOff>101600</xdr:colOff>
      <xdr:row>72</xdr:row>
      <xdr:rowOff>163438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8515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18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78515</xdr:rowOff>
    </xdr:from>
    <xdr:to>
      <xdr:col>10</xdr:col>
      <xdr:colOff>165100</xdr:colOff>
      <xdr:row>73</xdr:row>
      <xdr:rowOff>8665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4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25192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19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141925</xdr:rowOff>
    </xdr:from>
    <xdr:to>
      <xdr:col>6</xdr:col>
      <xdr:colOff>38100</xdr:colOff>
      <xdr:row>73</xdr:row>
      <xdr:rowOff>72075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48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88602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261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88753</xdr:rowOff>
    </xdr:from>
    <xdr:to>
      <xdr:col>24</xdr:col>
      <xdr:colOff>62865</xdr:colOff>
      <xdr:row>97</xdr:row>
      <xdr:rowOff>168503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19253"/>
          <a:ext cx="1270" cy="127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880</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0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168503</xdr:rowOff>
    </xdr:from>
    <xdr:to>
      <xdr:col>24</xdr:col>
      <xdr:colOff>152400</xdr:colOff>
      <xdr:row>97</xdr:row>
      <xdr:rowOff>168503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99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35430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9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88753</xdr:rowOff>
    </xdr:from>
    <xdr:to>
      <xdr:col>24</xdr:col>
      <xdr:colOff>152400</xdr:colOff>
      <xdr:row>90</xdr:row>
      <xdr:rowOff>88753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1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93766</xdr:rowOff>
    </xdr:from>
    <xdr:to>
      <xdr:col>24</xdr:col>
      <xdr:colOff>63500</xdr:colOff>
      <xdr:row>96</xdr:row>
      <xdr:rowOff>103071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552966"/>
          <a:ext cx="838200" cy="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37450</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496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59023</xdr:rowOff>
    </xdr:from>
    <xdr:to>
      <xdr:col>24</xdr:col>
      <xdr:colOff>114300</xdr:colOff>
      <xdr:row>96</xdr:row>
      <xdr:rowOff>160623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51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103071</xdr:rowOff>
    </xdr:from>
    <xdr:to>
      <xdr:col>19</xdr:col>
      <xdr:colOff>177800</xdr:colOff>
      <xdr:row>96</xdr:row>
      <xdr:rowOff>158773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562271"/>
          <a:ext cx="889000" cy="5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53634</xdr:rowOff>
    </xdr:from>
    <xdr:to>
      <xdr:col>20</xdr:col>
      <xdr:colOff>38100</xdr:colOff>
      <xdr:row>96</xdr:row>
      <xdr:rowOff>155234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1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146361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0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158773</xdr:rowOff>
    </xdr:from>
    <xdr:to>
      <xdr:col>15</xdr:col>
      <xdr:colOff>50800</xdr:colOff>
      <xdr:row>97</xdr:row>
      <xdr:rowOff>45310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17973"/>
          <a:ext cx="889000" cy="5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115494</xdr:rowOff>
    </xdr:from>
    <xdr:to>
      <xdr:col>15</xdr:col>
      <xdr:colOff>101600</xdr:colOff>
      <xdr:row>97</xdr:row>
      <xdr:rowOff>45644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36771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6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45310</xdr:rowOff>
    </xdr:from>
    <xdr:to>
      <xdr:col>10</xdr:col>
      <xdr:colOff>114300</xdr:colOff>
      <xdr:row>97</xdr:row>
      <xdr:rowOff>49868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675960"/>
          <a:ext cx="889000" cy="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140388</xdr:rowOff>
    </xdr:from>
    <xdr:to>
      <xdr:col>10</xdr:col>
      <xdr:colOff>165100</xdr:colOff>
      <xdr:row>97</xdr:row>
      <xdr:rowOff>70538</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9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87065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7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137699</xdr:rowOff>
    </xdr:from>
    <xdr:to>
      <xdr:col>6</xdr:col>
      <xdr:colOff>38100</xdr:colOff>
      <xdr:row>97</xdr:row>
      <xdr:rowOff>67849</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9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84376</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37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42966</xdr:rowOff>
    </xdr:from>
    <xdr:to>
      <xdr:col>24</xdr:col>
      <xdr:colOff>114300</xdr:colOff>
      <xdr:row>96</xdr:row>
      <xdr:rowOff>144566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0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65843</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35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52271</xdr:rowOff>
    </xdr:from>
    <xdr:to>
      <xdr:col>20</xdr:col>
      <xdr:colOff>38100</xdr:colOff>
      <xdr:row>96</xdr:row>
      <xdr:rowOff>153871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51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170398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28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107973</xdr:rowOff>
    </xdr:from>
    <xdr:to>
      <xdr:col>15</xdr:col>
      <xdr:colOff>101600</xdr:colOff>
      <xdr:row>97</xdr:row>
      <xdr:rowOff>38123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56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54650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34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165960</xdr:rowOff>
    </xdr:from>
    <xdr:to>
      <xdr:col>10</xdr:col>
      <xdr:colOff>165100</xdr:colOff>
      <xdr:row>97</xdr:row>
      <xdr:rowOff>96110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87237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1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170518</xdr:rowOff>
    </xdr:from>
    <xdr:to>
      <xdr:col>6</xdr:col>
      <xdr:colOff>38100</xdr:colOff>
      <xdr:row>97</xdr:row>
      <xdr:rowOff>100668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2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91795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2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170561</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85511"/>
          <a:ext cx="1270" cy="11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117238</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26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170561</xdr:rowOff>
    </xdr:from>
    <xdr:to>
      <xdr:col>55</xdr:col>
      <xdr:colOff>88900</xdr:colOff>
      <xdr:row>31</xdr:row>
      <xdr:rowOff>170561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8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131699</xdr:rowOff>
    </xdr:from>
    <xdr:to>
      <xdr:col>55</xdr:col>
      <xdr:colOff>0</xdr:colOff>
      <xdr:row>31</xdr:row>
      <xdr:rowOff>170561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5446649"/>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116019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5966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137592</xdr:rowOff>
    </xdr:from>
    <xdr:to>
      <xdr:col>55</xdr:col>
      <xdr:colOff>50800</xdr:colOff>
      <xdr:row>38</xdr:row>
      <xdr:rowOff>67742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131699</xdr:rowOff>
    </xdr:from>
    <xdr:to>
      <xdr:col>50</xdr:col>
      <xdr:colOff>114300</xdr:colOff>
      <xdr:row>31</xdr:row>
      <xdr:rowOff>133757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5446649"/>
          <a:ext cx="8890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130734</xdr:rowOff>
    </xdr:from>
    <xdr:to>
      <xdr:col>50</xdr:col>
      <xdr:colOff>165100</xdr:colOff>
      <xdr:row>38</xdr:row>
      <xdr:rowOff>60884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52011</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567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97409</xdr:rowOff>
    </xdr:from>
    <xdr:to>
      <xdr:col>45</xdr:col>
      <xdr:colOff>177800</xdr:colOff>
      <xdr:row>31</xdr:row>
      <xdr:rowOff>133757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5412359"/>
          <a:ext cx="889000" cy="3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118618</xdr:rowOff>
    </xdr:from>
    <xdr:to>
      <xdr:col>46</xdr:col>
      <xdr:colOff>38100</xdr:colOff>
      <xdr:row>38</xdr:row>
      <xdr:rowOff>48768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39895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97409</xdr:rowOff>
    </xdr:from>
    <xdr:to>
      <xdr:col>41</xdr:col>
      <xdr:colOff>50800</xdr:colOff>
      <xdr:row>32</xdr:row>
      <xdr:rowOff>34087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5412359"/>
          <a:ext cx="889000" cy="10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148565</xdr:rowOff>
    </xdr:from>
    <xdr:to>
      <xdr:col>41</xdr:col>
      <xdr:colOff>101600</xdr:colOff>
      <xdr:row>38</xdr:row>
      <xdr:rowOff>78715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69842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84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154051</xdr:rowOff>
    </xdr:from>
    <xdr:to>
      <xdr:col>36</xdr:col>
      <xdr:colOff>165100</xdr:colOff>
      <xdr:row>38</xdr:row>
      <xdr:rowOff>84201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9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75328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590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119761</xdr:rowOff>
    </xdr:from>
    <xdr:to>
      <xdr:col>55</xdr:col>
      <xdr:colOff>50800</xdr:colOff>
      <xdr:row>32</xdr:row>
      <xdr:rowOff>49911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543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72788</xdr:rowOff>
    </xdr:from>
    <xdr:ext cx="469744"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538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80899</xdr:rowOff>
    </xdr:from>
    <xdr:to>
      <xdr:col>50</xdr:col>
      <xdr:colOff>165100</xdr:colOff>
      <xdr:row>32</xdr:row>
      <xdr:rowOff>11049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39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27576</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17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82957</xdr:rowOff>
    </xdr:from>
    <xdr:to>
      <xdr:col>46</xdr:col>
      <xdr:colOff>38100</xdr:colOff>
      <xdr:row>32</xdr:row>
      <xdr:rowOff>13107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539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29634</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517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46609</xdr:rowOff>
    </xdr:from>
    <xdr:to>
      <xdr:col>41</xdr:col>
      <xdr:colOff>101600</xdr:colOff>
      <xdr:row>31</xdr:row>
      <xdr:rowOff>148209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536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164736</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513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154737</xdr:rowOff>
    </xdr:from>
    <xdr:to>
      <xdr:col>36</xdr:col>
      <xdr:colOff>165100</xdr:colOff>
      <xdr:row>32</xdr:row>
      <xdr:rowOff>84887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546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101414</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37428" y="524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26837</xdr:rowOff>
    </xdr:from>
    <xdr:to>
      <xdr:col>54</xdr:col>
      <xdr:colOff>189865</xdr:colOff>
      <xdr:row>59</xdr:row>
      <xdr:rowOff>82615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70787"/>
          <a:ext cx="1270" cy="1427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86442</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82615</xdr:rowOff>
    </xdr:from>
    <xdr:to>
      <xdr:col>55</xdr:col>
      <xdr:colOff>88900</xdr:colOff>
      <xdr:row>59</xdr:row>
      <xdr:rowOff>82615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98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144964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4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26837</xdr:rowOff>
    </xdr:from>
    <xdr:to>
      <xdr:col>55</xdr:col>
      <xdr:colOff>88900</xdr:colOff>
      <xdr:row>51</xdr:row>
      <xdr:rowOff>26837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101818</xdr:rowOff>
    </xdr:from>
    <xdr:to>
      <xdr:col>55</xdr:col>
      <xdr:colOff>0</xdr:colOff>
      <xdr:row>58</xdr:row>
      <xdr:rowOff>150509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045918"/>
          <a:ext cx="838200" cy="4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26395</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27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3518</xdr:rowOff>
    </xdr:from>
    <xdr:to>
      <xdr:col>55</xdr:col>
      <xdr:colOff>50800</xdr:colOff>
      <xdr:row>57</xdr:row>
      <xdr:rowOff>105118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7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83269</xdr:rowOff>
    </xdr:from>
    <xdr:to>
      <xdr:col>50</xdr:col>
      <xdr:colOff>114300</xdr:colOff>
      <xdr:row>58</xdr:row>
      <xdr:rowOff>150509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027369"/>
          <a:ext cx="889000" cy="6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45874</xdr:rowOff>
    </xdr:from>
    <xdr:to>
      <xdr:col>50</xdr:col>
      <xdr:colOff>165100</xdr:colOff>
      <xdr:row>57</xdr:row>
      <xdr:rowOff>147474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1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164001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59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83269</xdr:rowOff>
    </xdr:from>
    <xdr:to>
      <xdr:col>45</xdr:col>
      <xdr:colOff>177800</xdr:colOff>
      <xdr:row>58</xdr:row>
      <xdr:rowOff>104316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027369"/>
          <a:ext cx="889000" cy="2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51949</xdr:rowOff>
    </xdr:from>
    <xdr:to>
      <xdr:col>46</xdr:col>
      <xdr:colOff>38100</xdr:colOff>
      <xdr:row>57</xdr:row>
      <xdr:rowOff>153549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170076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59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70663</xdr:rowOff>
    </xdr:from>
    <xdr:to>
      <xdr:col>41</xdr:col>
      <xdr:colOff>50800</xdr:colOff>
      <xdr:row>58</xdr:row>
      <xdr:rowOff>104316</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014763"/>
          <a:ext cx="889000" cy="3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160713</xdr:rowOff>
    </xdr:from>
    <xdr:to>
      <xdr:col>41</xdr:col>
      <xdr:colOff>101600</xdr:colOff>
      <xdr:row>57</xdr:row>
      <xdr:rowOff>90863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6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107390</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53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24223</xdr:rowOff>
    </xdr:from>
    <xdr:to>
      <xdr:col>36</xdr:col>
      <xdr:colOff>165100</xdr:colOff>
      <xdr:row>57</xdr:row>
      <xdr:rowOff>125823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9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142350</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57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51018</xdr:rowOff>
    </xdr:from>
    <xdr:to>
      <xdr:col>55</xdr:col>
      <xdr:colOff>50800</xdr:colOff>
      <xdr:row>58</xdr:row>
      <xdr:rowOff>152618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9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29445</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9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99709</xdr:rowOff>
    </xdr:from>
    <xdr:to>
      <xdr:col>50</xdr:col>
      <xdr:colOff>165100</xdr:colOff>
      <xdr:row>59</xdr:row>
      <xdr:rowOff>29859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43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20986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13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32469</xdr:rowOff>
    </xdr:from>
    <xdr:to>
      <xdr:col>46</xdr:col>
      <xdr:colOff>38100</xdr:colOff>
      <xdr:row>58</xdr:row>
      <xdr:rowOff>134069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7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125196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1006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53516</xdr:rowOff>
    </xdr:from>
    <xdr:to>
      <xdr:col>41</xdr:col>
      <xdr:colOff>101600</xdr:colOff>
      <xdr:row>58</xdr:row>
      <xdr:rowOff>155116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9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146243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1009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19863</xdr:rowOff>
    </xdr:from>
    <xdr:to>
      <xdr:col>36</xdr:col>
      <xdr:colOff>165100</xdr:colOff>
      <xdr:row>58</xdr:row>
      <xdr:rowOff>121463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6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112590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1005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45745</xdr:rowOff>
    </xdr:from>
    <xdr:to>
      <xdr:col>54</xdr:col>
      <xdr:colOff>189865</xdr:colOff>
      <xdr:row>79</xdr:row>
      <xdr:rowOff>88347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047245"/>
          <a:ext cx="1270" cy="1585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92174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88347</xdr:rowOff>
    </xdr:from>
    <xdr:to>
      <xdr:col>55</xdr:col>
      <xdr:colOff>88900</xdr:colOff>
      <xdr:row>79</xdr:row>
      <xdr:rowOff>88347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163872</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82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97,754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45745</xdr:rowOff>
    </xdr:from>
    <xdr:to>
      <xdr:col>55</xdr:col>
      <xdr:colOff>88900</xdr:colOff>
      <xdr:row>70</xdr:row>
      <xdr:rowOff>45745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04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31082</xdr:rowOff>
    </xdr:from>
    <xdr:to>
      <xdr:col>55</xdr:col>
      <xdr:colOff>0</xdr:colOff>
      <xdr:row>78</xdr:row>
      <xdr:rowOff>65553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40418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64816</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095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41939</xdr:rowOff>
    </xdr:from>
    <xdr:to>
      <xdr:col>55</xdr:col>
      <xdr:colOff>50800</xdr:colOff>
      <xdr:row>77</xdr:row>
      <xdr:rowOff>143539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31082</xdr:rowOff>
    </xdr:from>
    <xdr:to>
      <xdr:col>50</xdr:col>
      <xdr:colOff>114300</xdr:colOff>
      <xdr:row>78</xdr:row>
      <xdr:rowOff>34151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404182"/>
          <a:ext cx="889000" cy="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73665</xdr:rowOff>
    </xdr:from>
    <xdr:to>
      <xdr:col>50</xdr:col>
      <xdr:colOff>165100</xdr:colOff>
      <xdr:row>78</xdr:row>
      <xdr:rowOff>3815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20342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34151</xdr:rowOff>
    </xdr:from>
    <xdr:to>
      <xdr:col>45</xdr:col>
      <xdr:colOff>177800</xdr:colOff>
      <xdr:row>78</xdr:row>
      <xdr:rowOff>139112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07251"/>
          <a:ext cx="889000" cy="10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16990</xdr:rowOff>
    </xdr:from>
    <xdr:to>
      <xdr:col>46</xdr:col>
      <xdr:colOff>38100</xdr:colOff>
      <xdr:row>77</xdr:row>
      <xdr:rowOff>118590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135117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90436</xdr:rowOff>
    </xdr:from>
    <xdr:to>
      <xdr:col>41</xdr:col>
      <xdr:colOff>50800</xdr:colOff>
      <xdr:row>78</xdr:row>
      <xdr:rowOff>139112</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63536"/>
          <a:ext cx="889000" cy="4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151651</xdr:rowOff>
    </xdr:from>
    <xdr:to>
      <xdr:col>41</xdr:col>
      <xdr:colOff>101600</xdr:colOff>
      <xdr:row>78</xdr:row>
      <xdr:rowOff>81801</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53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98328</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12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23244</xdr:rowOff>
    </xdr:from>
    <xdr:to>
      <xdr:col>36</xdr:col>
      <xdr:colOff>165100</xdr:colOff>
      <xdr:row>78</xdr:row>
      <xdr:rowOff>124844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9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141371</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17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14753</xdr:rowOff>
    </xdr:from>
    <xdr:to>
      <xdr:col>55</xdr:col>
      <xdr:colOff>50800</xdr:colOff>
      <xdr:row>78</xdr:row>
      <xdr:rowOff>116353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164630</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6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151732</xdr:rowOff>
    </xdr:from>
    <xdr:to>
      <xdr:col>50</xdr:col>
      <xdr:colOff>165100</xdr:colOff>
      <xdr:row>78</xdr:row>
      <xdr:rowOff>81882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5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73009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46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154801</xdr:rowOff>
    </xdr:from>
    <xdr:to>
      <xdr:col>46</xdr:col>
      <xdr:colOff>38100</xdr:colOff>
      <xdr:row>78</xdr:row>
      <xdr:rowOff>84951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76078</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4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88312</xdr:rowOff>
    </xdr:from>
    <xdr:to>
      <xdr:col>41</xdr:col>
      <xdr:colOff>101600</xdr:colOff>
      <xdr:row>79</xdr:row>
      <xdr:rowOff>18462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6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9589</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5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39636</xdr:rowOff>
    </xdr:from>
    <xdr:to>
      <xdr:col>36</xdr:col>
      <xdr:colOff>165100</xdr:colOff>
      <xdr:row>78</xdr:row>
      <xdr:rowOff>141236</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132363</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50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105116</xdr:rowOff>
    </xdr:from>
    <xdr:to>
      <xdr:col>54</xdr:col>
      <xdr:colOff>189865</xdr:colOff>
      <xdr:row>98</xdr:row>
      <xdr:rowOff>29341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35616"/>
          <a:ext cx="1270" cy="1295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33168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29341</xdr:rowOff>
    </xdr:from>
    <xdr:to>
      <xdr:col>55</xdr:col>
      <xdr:colOff>88900</xdr:colOff>
      <xdr:row>98</xdr:row>
      <xdr:rowOff>29341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51793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10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141,177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105116</xdr:rowOff>
    </xdr:from>
    <xdr:to>
      <xdr:col>55</xdr:col>
      <xdr:colOff>88900</xdr:colOff>
      <xdr:row>90</xdr:row>
      <xdr:rowOff>105116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35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62455</xdr:rowOff>
    </xdr:from>
    <xdr:to>
      <xdr:col>55</xdr:col>
      <xdr:colOff>0</xdr:colOff>
      <xdr:row>97</xdr:row>
      <xdr:rowOff>63598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693105"/>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117491</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233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94614</xdr:rowOff>
    </xdr:from>
    <xdr:to>
      <xdr:col>55</xdr:col>
      <xdr:colOff>50800</xdr:colOff>
      <xdr:row>96</xdr:row>
      <xdr:rowOff>24764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58438</xdr:rowOff>
    </xdr:from>
    <xdr:to>
      <xdr:col>50</xdr:col>
      <xdr:colOff>114300</xdr:colOff>
      <xdr:row>97</xdr:row>
      <xdr:rowOff>62455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6689088"/>
          <a:ext cx="889000" cy="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81215</xdr:rowOff>
    </xdr:from>
    <xdr:to>
      <xdr:col>50</xdr:col>
      <xdr:colOff>165100</xdr:colOff>
      <xdr:row>96</xdr:row>
      <xdr:rowOff>11365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27892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25324</xdr:rowOff>
    </xdr:from>
    <xdr:to>
      <xdr:col>45</xdr:col>
      <xdr:colOff>177800</xdr:colOff>
      <xdr:row>97</xdr:row>
      <xdr:rowOff>58438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655974"/>
          <a:ext cx="889000" cy="3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65714</xdr:rowOff>
    </xdr:from>
    <xdr:to>
      <xdr:col>46</xdr:col>
      <xdr:colOff>38100</xdr:colOff>
      <xdr:row>95</xdr:row>
      <xdr:rowOff>167314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12391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99803</xdr:rowOff>
    </xdr:from>
    <xdr:to>
      <xdr:col>41</xdr:col>
      <xdr:colOff>50800</xdr:colOff>
      <xdr:row>97</xdr:row>
      <xdr:rowOff>25324</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559003"/>
          <a:ext cx="889000" cy="9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83676</xdr:rowOff>
    </xdr:from>
    <xdr:to>
      <xdr:col>41</xdr:col>
      <xdr:colOff>101600</xdr:colOff>
      <xdr:row>96</xdr:row>
      <xdr:rowOff>13826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7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30353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1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125682</xdr:rowOff>
    </xdr:from>
    <xdr:to>
      <xdr:col>36</xdr:col>
      <xdr:colOff>165100</xdr:colOff>
      <xdr:row>96</xdr:row>
      <xdr:rowOff>55832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41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72359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8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12798</xdr:rowOff>
    </xdr:from>
    <xdr:to>
      <xdr:col>55</xdr:col>
      <xdr:colOff>50800</xdr:colOff>
      <xdr:row>97</xdr:row>
      <xdr:rowOff>114398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64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162675</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621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11655</xdr:rowOff>
    </xdr:from>
    <xdr:to>
      <xdr:col>50</xdr:col>
      <xdr:colOff>165100</xdr:colOff>
      <xdr:row>97</xdr:row>
      <xdr:rowOff>113255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6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104382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73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7638</xdr:rowOff>
    </xdr:from>
    <xdr:to>
      <xdr:col>46</xdr:col>
      <xdr:colOff>38100</xdr:colOff>
      <xdr:row>97</xdr:row>
      <xdr:rowOff>109238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63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100365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73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145974</xdr:rowOff>
    </xdr:from>
    <xdr:to>
      <xdr:col>41</xdr:col>
      <xdr:colOff>101600</xdr:colOff>
      <xdr:row>97</xdr:row>
      <xdr:rowOff>76124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60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67251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69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49003</xdr:rowOff>
    </xdr:from>
    <xdr:to>
      <xdr:col>36</xdr:col>
      <xdr:colOff>165100</xdr:colOff>
      <xdr:row>96</xdr:row>
      <xdr:rowOff>150603</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50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141730</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6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133909</xdr:rowOff>
    </xdr:from>
    <xdr:to>
      <xdr:col>85</xdr:col>
      <xdr:colOff>126364</xdr:colOff>
      <xdr:row>38</xdr:row>
      <xdr:rowOff>132537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277409"/>
          <a:ext cx="1269" cy="1370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136364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5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132537</xdr:rowOff>
    </xdr:from>
    <xdr:to>
      <xdr:col>86</xdr:col>
      <xdr:colOff>25400</xdr:colOff>
      <xdr:row>38</xdr:row>
      <xdr:rowOff>132537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4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80586</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5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133909</xdr:rowOff>
    </xdr:from>
    <xdr:to>
      <xdr:col>86</xdr:col>
      <xdr:colOff>25400</xdr:colOff>
      <xdr:row>30</xdr:row>
      <xdr:rowOff>133909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27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113906</xdr:rowOff>
    </xdr:from>
    <xdr:to>
      <xdr:col>85</xdr:col>
      <xdr:colOff>127000</xdr:colOff>
      <xdr:row>36</xdr:row>
      <xdr:rowOff>158483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286106"/>
          <a:ext cx="8382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45293</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046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22416</xdr:rowOff>
    </xdr:from>
    <xdr:to>
      <xdr:col>85</xdr:col>
      <xdr:colOff>177800</xdr:colOff>
      <xdr:row>36</xdr:row>
      <xdr:rowOff>124016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9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114021</xdr:rowOff>
    </xdr:from>
    <xdr:to>
      <xdr:col>81</xdr:col>
      <xdr:colOff>50800</xdr:colOff>
      <xdr:row>36</xdr:row>
      <xdr:rowOff>158483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6286221"/>
          <a:ext cx="889000" cy="44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117780</xdr:rowOff>
    </xdr:from>
    <xdr:to>
      <xdr:col>81</xdr:col>
      <xdr:colOff>101600</xdr:colOff>
      <xdr:row>36</xdr:row>
      <xdr:rowOff>47930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1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64457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8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114021</xdr:rowOff>
    </xdr:from>
    <xdr:to>
      <xdr:col>76</xdr:col>
      <xdr:colOff>114300</xdr:colOff>
      <xdr:row>36</xdr:row>
      <xdr:rowOff>132194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286221"/>
          <a:ext cx="889000" cy="1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23025</xdr:rowOff>
    </xdr:from>
    <xdr:to>
      <xdr:col>76</xdr:col>
      <xdr:colOff>165100</xdr:colOff>
      <xdr:row>35</xdr:row>
      <xdr:rowOff>124625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02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141152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79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84188</xdr:rowOff>
    </xdr:from>
    <xdr:to>
      <xdr:col>71</xdr:col>
      <xdr:colOff>177800</xdr:colOff>
      <xdr:row>36</xdr:row>
      <xdr:rowOff>132194</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25638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108179</xdr:rowOff>
    </xdr:from>
    <xdr:to>
      <xdr:col>72</xdr:col>
      <xdr:colOff>38100</xdr:colOff>
      <xdr:row>36</xdr:row>
      <xdr:rowOff>38329</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10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54856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88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120180</xdr:rowOff>
    </xdr:from>
    <xdr:to>
      <xdr:col>67</xdr:col>
      <xdr:colOff>101600</xdr:colOff>
      <xdr:row>36</xdr:row>
      <xdr:rowOff>50330</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12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66857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89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63106</xdr:rowOff>
    </xdr:from>
    <xdr:to>
      <xdr:col>85</xdr:col>
      <xdr:colOff>177800</xdr:colOff>
      <xdr:row>36</xdr:row>
      <xdr:rowOff>164706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23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41533</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21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107683</xdr:rowOff>
    </xdr:from>
    <xdr:to>
      <xdr:col>81</xdr:col>
      <xdr:colOff>101600</xdr:colOff>
      <xdr:row>37</xdr:row>
      <xdr:rowOff>37833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27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28960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37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63221</xdr:rowOff>
    </xdr:from>
    <xdr:to>
      <xdr:col>76</xdr:col>
      <xdr:colOff>165100</xdr:colOff>
      <xdr:row>36</xdr:row>
      <xdr:rowOff>164821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23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155948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32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81394</xdr:rowOff>
    </xdr:from>
    <xdr:to>
      <xdr:col>72</xdr:col>
      <xdr:colOff>38100</xdr:colOff>
      <xdr:row>37</xdr:row>
      <xdr:rowOff>11544</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25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2671</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34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33388</xdr:rowOff>
    </xdr:from>
    <xdr:to>
      <xdr:col>67</xdr:col>
      <xdr:colOff>101600</xdr:colOff>
      <xdr:row>36</xdr:row>
      <xdr:rowOff>134988</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20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126115</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2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42507</xdr:rowOff>
    </xdr:from>
    <xdr:to>
      <xdr:col>85</xdr:col>
      <xdr:colOff>126364</xdr:colOff>
      <xdr:row>59</xdr:row>
      <xdr:rowOff>5652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86457"/>
          <a:ext cx="1269" cy="1334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9479</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2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5652</xdr:rowOff>
    </xdr:from>
    <xdr:to>
      <xdr:col>86</xdr:col>
      <xdr:colOff>25400</xdr:colOff>
      <xdr:row>59</xdr:row>
      <xdr:rowOff>5652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121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160634</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6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42507</xdr:rowOff>
    </xdr:from>
    <xdr:to>
      <xdr:col>86</xdr:col>
      <xdr:colOff>25400</xdr:colOff>
      <xdr:row>51</xdr:row>
      <xdr:rowOff>42507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86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60389</xdr:rowOff>
    </xdr:from>
    <xdr:to>
      <xdr:col>85</xdr:col>
      <xdr:colOff>127000</xdr:colOff>
      <xdr:row>57</xdr:row>
      <xdr:rowOff>64033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833039"/>
          <a:ext cx="838200" cy="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102405</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3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79528</xdr:rowOff>
    </xdr:from>
    <xdr:to>
      <xdr:col>85</xdr:col>
      <xdr:colOff>177800</xdr:colOff>
      <xdr:row>57</xdr:row>
      <xdr:rowOff>9678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68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157950</xdr:rowOff>
    </xdr:from>
    <xdr:to>
      <xdr:col>81</xdr:col>
      <xdr:colOff>50800</xdr:colOff>
      <xdr:row>57</xdr:row>
      <xdr:rowOff>64033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759150"/>
          <a:ext cx="889000" cy="7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73901</xdr:rowOff>
    </xdr:from>
    <xdr:to>
      <xdr:col>81</xdr:col>
      <xdr:colOff>101600</xdr:colOff>
      <xdr:row>57</xdr:row>
      <xdr:rowOff>4051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67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20578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4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157950</xdr:rowOff>
    </xdr:from>
    <xdr:to>
      <xdr:col>76</xdr:col>
      <xdr:colOff>114300</xdr:colOff>
      <xdr:row>57</xdr:row>
      <xdr:rowOff>82779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759150"/>
          <a:ext cx="889000" cy="9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162585</xdr:rowOff>
    </xdr:from>
    <xdr:to>
      <xdr:col>76</xdr:col>
      <xdr:colOff>165100</xdr:colOff>
      <xdr:row>56</xdr:row>
      <xdr:rowOff>92735</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5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109262</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82779</xdr:rowOff>
    </xdr:from>
    <xdr:to>
      <xdr:col>71</xdr:col>
      <xdr:colOff>177800</xdr:colOff>
      <xdr:row>58</xdr:row>
      <xdr:rowOff>79756</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855429"/>
          <a:ext cx="889000" cy="16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92151</xdr:rowOff>
    </xdr:from>
    <xdr:to>
      <xdr:col>72</xdr:col>
      <xdr:colOff>38100</xdr:colOff>
      <xdr:row>57</xdr:row>
      <xdr:rowOff>22301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38828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4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99873</xdr:rowOff>
    </xdr:from>
    <xdr:to>
      <xdr:col>67</xdr:col>
      <xdr:colOff>101600</xdr:colOff>
      <xdr:row>57</xdr:row>
      <xdr:rowOff>30023</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701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46550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7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9589</xdr:rowOff>
    </xdr:from>
    <xdr:to>
      <xdr:col>85</xdr:col>
      <xdr:colOff>177800</xdr:colOff>
      <xdr:row>57</xdr:row>
      <xdr:rowOff>111189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78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159466</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76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13233</xdr:rowOff>
    </xdr:from>
    <xdr:to>
      <xdr:col>81</xdr:col>
      <xdr:colOff>101600</xdr:colOff>
      <xdr:row>57</xdr:row>
      <xdr:rowOff>114833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78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105960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87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107150</xdr:rowOff>
    </xdr:from>
    <xdr:to>
      <xdr:col>76</xdr:col>
      <xdr:colOff>165100</xdr:colOff>
      <xdr:row>57</xdr:row>
      <xdr:rowOff>37300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70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28427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80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31979</xdr:rowOff>
    </xdr:from>
    <xdr:to>
      <xdr:col>72</xdr:col>
      <xdr:colOff>38100</xdr:colOff>
      <xdr:row>57</xdr:row>
      <xdr:rowOff>133579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80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124706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89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28956</xdr:rowOff>
    </xdr:from>
    <xdr:to>
      <xdr:col>67</xdr:col>
      <xdr:colOff>101600</xdr:colOff>
      <xdr:row>58</xdr:row>
      <xdr:rowOff>130556</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97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121683</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1006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157505</xdr:rowOff>
    </xdr:from>
    <xdr:to>
      <xdr:col>85</xdr:col>
      <xdr:colOff>126364</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1987555"/>
          <a:ext cx="1269" cy="16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104182</xdr:rowOff>
    </xdr:from>
    <xdr:ext cx="599010"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762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126,098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157505</xdr:rowOff>
    </xdr:from>
    <xdr:to>
      <xdr:col>86</xdr:col>
      <xdr:colOff>25400</xdr:colOff>
      <xdr:row>69</xdr:row>
      <xdr:rowOff>157505</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198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164795</xdr:rowOff>
    </xdr:from>
    <xdr:to>
      <xdr:col>85</xdr:col>
      <xdr:colOff>127000</xdr:colOff>
      <xdr:row>79</xdr:row>
      <xdr:rowOff>35331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537895"/>
          <a:ext cx="838200" cy="41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131627</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333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108750</xdr:rowOff>
    </xdr:from>
    <xdr:to>
      <xdr:col>85</xdr:col>
      <xdr:colOff>177800</xdr:colOff>
      <xdr:row>79</xdr:row>
      <xdr:rowOff>38900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4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164795</xdr:rowOff>
    </xdr:from>
    <xdr:to>
      <xdr:col>81</xdr:col>
      <xdr:colOff>50800</xdr:colOff>
      <xdr:row>78</xdr:row>
      <xdr:rowOff>170738</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4592300" y="13537895"/>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120675</xdr:rowOff>
    </xdr:from>
    <xdr:to>
      <xdr:col>81</xdr:col>
      <xdr:colOff>101600</xdr:colOff>
      <xdr:row>79</xdr:row>
      <xdr:rowOff>50825</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49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41952</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58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170738</xdr:rowOff>
    </xdr:from>
    <xdr:to>
      <xdr:col>76</xdr:col>
      <xdr:colOff>114300</xdr:colOff>
      <xdr:row>79</xdr:row>
      <xdr:rowOff>2781</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3703300" y="13543838"/>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103327</xdr:rowOff>
    </xdr:from>
    <xdr:to>
      <xdr:col>76</xdr:col>
      <xdr:colOff>165100</xdr:colOff>
      <xdr:row>79</xdr:row>
      <xdr:rowOff>33477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47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50004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25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2781</xdr:rowOff>
    </xdr:from>
    <xdr:to>
      <xdr:col>71</xdr:col>
      <xdr:colOff>177800</xdr:colOff>
      <xdr:row>79</xdr:row>
      <xdr:rowOff>39193</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2814300" y="13547331"/>
          <a:ext cx="889000" cy="3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88024</xdr:rowOff>
    </xdr:from>
    <xdr:to>
      <xdr:col>72</xdr:col>
      <xdr:colOff>38100</xdr:colOff>
      <xdr:row>79</xdr:row>
      <xdr:rowOff>18174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34701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236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116815</xdr:rowOff>
    </xdr:from>
    <xdr:to>
      <xdr:col>67</xdr:col>
      <xdr:colOff>101600</xdr:colOff>
      <xdr:row>79</xdr:row>
      <xdr:rowOff>46965</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48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63492</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26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155981</xdr:rowOff>
    </xdr:from>
    <xdr:to>
      <xdr:col>85</xdr:col>
      <xdr:colOff>177800</xdr:colOff>
      <xdr:row>79</xdr:row>
      <xdr:rowOff>86131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87177</xdr:rowOff>
    </xdr:from>
    <xdr:ext cx="378565"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460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113995</xdr:rowOff>
    </xdr:from>
    <xdr:to>
      <xdr:col>81</xdr:col>
      <xdr:colOff>101600</xdr:colOff>
      <xdr:row>79</xdr:row>
      <xdr:rowOff>44145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48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60672</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46428" y="1326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119938</xdr:rowOff>
    </xdr:from>
    <xdr:to>
      <xdr:col>76</xdr:col>
      <xdr:colOff>165100</xdr:colOff>
      <xdr:row>79</xdr:row>
      <xdr:rowOff>50088</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49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41215</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357428" y="1358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123431</xdr:rowOff>
    </xdr:from>
    <xdr:to>
      <xdr:col>72</xdr:col>
      <xdr:colOff>38100</xdr:colOff>
      <xdr:row>79</xdr:row>
      <xdr:rowOff>53581</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49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44708</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468428" y="1358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159843</xdr:rowOff>
    </xdr:from>
    <xdr:to>
      <xdr:col>67</xdr:col>
      <xdr:colOff>101600</xdr:colOff>
      <xdr:row>79</xdr:row>
      <xdr:rowOff>89993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81120</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25017" y="13625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150079</xdr:rowOff>
    </xdr:from>
    <xdr:to>
      <xdr:col>85</xdr:col>
      <xdr:colOff>126364</xdr:colOff>
      <xdr:row>98</xdr:row>
      <xdr:rowOff>116946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409129"/>
          <a:ext cx="1269" cy="1509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120773</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2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116946</xdr:rowOff>
    </xdr:from>
    <xdr:to>
      <xdr:col>86</xdr:col>
      <xdr:colOff>25400</xdr:colOff>
      <xdr:row>98</xdr:row>
      <xdr:rowOff>116946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19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96756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1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211,138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150079</xdr:rowOff>
    </xdr:from>
    <xdr:to>
      <xdr:col>86</xdr:col>
      <xdr:colOff>25400</xdr:colOff>
      <xdr:row>89</xdr:row>
      <xdr:rowOff>150079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40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116314</xdr:rowOff>
    </xdr:from>
    <xdr:to>
      <xdr:col>85</xdr:col>
      <xdr:colOff>127000</xdr:colOff>
      <xdr:row>97</xdr:row>
      <xdr:rowOff>124840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46964"/>
          <a:ext cx="838200" cy="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97764</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85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74887</xdr:rowOff>
    </xdr:from>
    <xdr:to>
      <xdr:col>85</xdr:col>
      <xdr:colOff>177800</xdr:colOff>
      <xdr:row>97</xdr:row>
      <xdr:rowOff>5037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5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124840</xdr:rowOff>
    </xdr:from>
    <xdr:to>
      <xdr:col>81</xdr:col>
      <xdr:colOff>50800</xdr:colOff>
      <xdr:row>97</xdr:row>
      <xdr:rowOff>129680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55490"/>
          <a:ext cx="889000" cy="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92100</xdr:rowOff>
    </xdr:from>
    <xdr:to>
      <xdr:col>81</xdr:col>
      <xdr:colOff>101600</xdr:colOff>
      <xdr:row>97</xdr:row>
      <xdr:rowOff>22250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38777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129680</xdr:rowOff>
    </xdr:from>
    <xdr:to>
      <xdr:col>76</xdr:col>
      <xdr:colOff>114300</xdr:colOff>
      <xdr:row>97</xdr:row>
      <xdr:rowOff>136903</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60330"/>
          <a:ext cx="8890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111044</xdr:rowOff>
    </xdr:from>
    <xdr:to>
      <xdr:col>76</xdr:col>
      <xdr:colOff>165100</xdr:colOff>
      <xdr:row>97</xdr:row>
      <xdr:rowOff>41194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57721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3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136903</xdr:rowOff>
    </xdr:from>
    <xdr:to>
      <xdr:col>71</xdr:col>
      <xdr:colOff>177800</xdr:colOff>
      <xdr:row>97</xdr:row>
      <xdr:rowOff>145377</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67553"/>
          <a:ext cx="889000" cy="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110099</xdr:rowOff>
    </xdr:from>
    <xdr:to>
      <xdr:col>72</xdr:col>
      <xdr:colOff>38100</xdr:colOff>
      <xdr:row>97</xdr:row>
      <xdr:rowOff>40249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56776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103324</xdr:rowOff>
    </xdr:from>
    <xdr:to>
      <xdr:col>67</xdr:col>
      <xdr:colOff>101600</xdr:colOff>
      <xdr:row>97</xdr:row>
      <xdr:rowOff>33474</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50001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33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65514</xdr:rowOff>
    </xdr:from>
    <xdr:to>
      <xdr:col>85</xdr:col>
      <xdr:colOff>177800</xdr:colOff>
      <xdr:row>97</xdr:row>
      <xdr:rowOff>167114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9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43941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74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74040</xdr:rowOff>
    </xdr:from>
    <xdr:to>
      <xdr:col>81</xdr:col>
      <xdr:colOff>101600</xdr:colOff>
      <xdr:row>98</xdr:row>
      <xdr:rowOff>4190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166767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9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78880</xdr:rowOff>
    </xdr:from>
    <xdr:to>
      <xdr:col>76</xdr:col>
      <xdr:colOff>165100</xdr:colOff>
      <xdr:row>98</xdr:row>
      <xdr:rowOff>9030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0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86103</xdr:rowOff>
    </xdr:from>
    <xdr:to>
      <xdr:col>72</xdr:col>
      <xdr:colOff>38100</xdr:colOff>
      <xdr:row>98</xdr:row>
      <xdr:rowOff>16253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1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7380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0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94577</xdr:rowOff>
    </xdr:from>
    <xdr:to>
      <xdr:col>67</xdr:col>
      <xdr:colOff>101600</xdr:colOff>
      <xdr:row>98</xdr:row>
      <xdr:rowOff>24727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2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15854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1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61062</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547462"/>
          <a:ext cx="1269" cy="1107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163695</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787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7739</xdr:rowOff>
    </xdr:from>
    <xdr:ext cx="469744"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32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61062</xdr:rowOff>
    </xdr:from>
    <xdr:to>
      <xdr:col>116</xdr:col>
      <xdr:colOff>152400</xdr:colOff>
      <xdr:row>32</xdr:row>
      <xdr:rowOff>61062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54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81145</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247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58268</xdr:rowOff>
    </xdr:from>
    <xdr:to>
      <xdr:col>116</xdr:col>
      <xdr:colOff>114300</xdr:colOff>
      <xdr:row>38</xdr:row>
      <xdr:rowOff>159868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57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81585</xdr:rowOff>
    </xdr:from>
    <xdr:to>
      <xdr:col>112</xdr:col>
      <xdr:colOff>38100</xdr:colOff>
      <xdr:row>39</xdr:row>
      <xdr:rowOff>11735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5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28262</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371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82499</xdr:rowOff>
    </xdr:from>
    <xdr:to>
      <xdr:col>102</xdr:col>
      <xdr:colOff>165100</xdr:colOff>
      <xdr:row>39</xdr:row>
      <xdr:rowOff>12649</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597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29176</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63728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15003</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3586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36695</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517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・議会費、民生費、労働費において、類似団体内で高順位となっている。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議会費については住民一人当たり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7,996</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円となっており、その経費における</a:t>
          </a:r>
          <a:r>
            <a:rPr kumimoji="1" lang="en-US" altLang="ja-JP" sz="1100" b="0" i="0" u="none" strike="noStrike" kern="0" cap="none" spc="0" normalizeH="0" baseline="0" noProof="0">
              <a:ln>
                <a:noFill/>
              </a:ln>
              <a:solidFill>
                <a:prstClr val="black"/>
              </a:solidFill>
              <a:effectLst/>
              <a:uLnTx/>
              <a:uFillTx/>
              <a:latin typeface="+mn-lt"/>
              <a:ea typeface="+mn-ea"/>
              <a:cs typeface="+mn-cs"/>
            </a:rPr>
            <a:t>73.6</a:t>
          </a:r>
          <a:r>
            <a:rPr kumimoji="1" lang="ja-JP" altLang="ja-JP" sz="1100" b="0" i="0" u="none" strike="noStrike" kern="0" cap="none" spc="0" normalizeH="0" baseline="0" noProof="0">
              <a:ln>
                <a:noFill/>
              </a:ln>
              <a:solidFill>
                <a:prstClr val="black"/>
              </a:solidFill>
              <a:effectLst/>
              <a:uLnTx/>
              <a:uFillTx/>
              <a:latin typeface="+mn-lt"/>
              <a:ea typeface="+mn-ea"/>
              <a:cs typeface="+mn-cs"/>
            </a:rPr>
            <a:t>％を議員報酬・手当等で占めている。また、民生費については住民一人当たり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245,192</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円となっており、前年度決算と比較すると民生費については</a:t>
          </a:r>
          <a:r>
            <a:rPr kumimoji="1" lang="en-US" altLang="ja-JP" sz="1100" b="0" i="0" u="none" strike="noStrike" kern="0" cap="none" spc="0" normalizeH="0" baseline="0" noProof="0">
              <a:ln>
                <a:noFill/>
              </a:ln>
              <a:solidFill>
                <a:prstClr val="black"/>
              </a:solidFill>
              <a:effectLst/>
              <a:uLnTx/>
              <a:uFillTx/>
              <a:latin typeface="+mn-lt"/>
              <a:ea typeface="+mn-ea"/>
              <a:cs typeface="+mn-cs"/>
            </a:rPr>
            <a:t>7.7</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となっている。決算額全体でみると、民生費の構成比率は歳出の</a:t>
          </a:r>
          <a:r>
            <a:rPr kumimoji="1" lang="en-US" altLang="ja-JP" sz="1100" b="0" i="0" u="none" strike="noStrike" kern="0" cap="none" spc="0" normalizeH="0" baseline="0" noProof="0">
              <a:ln>
                <a:noFill/>
              </a:ln>
              <a:solidFill>
                <a:prstClr val="black"/>
              </a:solidFill>
              <a:effectLst/>
              <a:uLnTx/>
              <a:uFillTx/>
              <a:latin typeface="+mn-lt"/>
              <a:ea typeface="+mn-ea"/>
              <a:cs typeface="+mn-cs"/>
            </a:rPr>
            <a:t>40.4</a:t>
          </a:r>
          <a:r>
            <a:rPr kumimoji="1" lang="ja-JP" altLang="ja-JP" sz="1100" b="0" i="0" u="none" strike="noStrike" kern="0" cap="none" spc="0" normalizeH="0" baseline="0" noProof="0">
              <a:ln>
                <a:noFill/>
              </a:ln>
              <a:solidFill>
                <a:prstClr val="black"/>
              </a:solidFill>
              <a:effectLst/>
              <a:uLnTx/>
              <a:uFillTx/>
              <a:latin typeface="+mn-lt"/>
              <a:ea typeface="+mn-ea"/>
              <a:cs typeface="+mn-cs"/>
            </a:rPr>
            <a:t>％であり、うち児童福祉行政に要する経費である児童福祉費が</a:t>
          </a:r>
          <a:r>
            <a:rPr kumimoji="1" lang="ja-JP" altLang="en-US" sz="1100" b="0" i="0" u="none" strike="noStrike" kern="0" cap="none" spc="0" normalizeH="0" baseline="0" noProof="0">
              <a:ln>
                <a:noFill/>
              </a:ln>
              <a:solidFill>
                <a:prstClr val="black"/>
              </a:solidFill>
              <a:effectLst/>
              <a:uLnTx/>
              <a:uFillTx/>
              <a:latin typeface="+mn-lt"/>
              <a:ea typeface="+mn-ea"/>
              <a:cs typeface="+mn-cs"/>
            </a:rPr>
            <a:t>約</a:t>
          </a:r>
          <a:r>
            <a:rPr kumimoji="1" lang="ja-JP" altLang="ja-JP" sz="1100" b="0" i="0" u="none" strike="noStrike" kern="0" cap="none" spc="0" normalizeH="0" baseline="0" noProof="0">
              <a:ln>
                <a:noFill/>
              </a:ln>
              <a:solidFill>
                <a:prstClr val="black"/>
              </a:solidFill>
              <a:effectLst/>
              <a:uLnTx/>
              <a:uFillTx/>
              <a:latin typeface="+mn-lt"/>
              <a:ea typeface="+mn-ea"/>
              <a:cs typeface="+mn-cs"/>
            </a:rPr>
            <a:t>半分を占めている。これは、子育て支援策などの充実を図るため、保育所運営事業など幅広く事業展開し重点的に取り組んできたことによるものであ</a:t>
          </a:r>
          <a:r>
            <a:rPr kumimoji="1" lang="ja-JP" altLang="en-US" sz="1100" b="0" i="0" u="none" strike="noStrike" kern="0" cap="none" spc="0" normalizeH="0" baseline="0" noProof="0">
              <a:ln>
                <a:noFill/>
              </a:ln>
              <a:solidFill>
                <a:prstClr val="black"/>
              </a:solidFill>
              <a:effectLst/>
              <a:uLnTx/>
              <a:uFillTx/>
              <a:latin typeface="+mn-lt"/>
              <a:ea typeface="+mn-ea"/>
              <a:cs typeface="+mn-cs"/>
            </a:rPr>
            <a:t>る</a:t>
          </a:r>
          <a:r>
            <a:rPr kumimoji="1" lang="ja-JP" altLang="ja-JP" sz="1100" b="0" i="0" u="none" strike="noStrike" kern="0" cap="none" spc="0" normalizeH="0" baseline="0" noProof="0">
              <a:ln>
                <a:noFill/>
              </a:ln>
              <a:solidFill>
                <a:prstClr val="black"/>
              </a:solidFill>
              <a:effectLst/>
              <a:uLnTx/>
              <a:uFillTx/>
              <a:latin typeface="+mn-lt"/>
              <a:ea typeface="+mn-ea"/>
              <a:cs typeface="+mn-cs"/>
            </a:rPr>
            <a:t>。労働費については住民一人当たり</a:t>
          </a:r>
          <a:r>
            <a:rPr kumimoji="1" lang="en-US" altLang="ja-JP" sz="1100" b="0" i="0" u="none" strike="noStrike" kern="0" cap="none" spc="0" normalizeH="0" baseline="0" noProof="0">
              <a:ln>
                <a:noFill/>
              </a:ln>
              <a:solidFill>
                <a:prstClr val="black"/>
              </a:solidFill>
              <a:effectLst/>
              <a:uLnTx/>
              <a:uFillTx/>
              <a:latin typeface="+mn-lt"/>
              <a:ea typeface="+mn-ea"/>
              <a:cs typeface="+mn-cs"/>
            </a:rPr>
            <a:t>5,115</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円となっており、その経費全てが労働諸費に区分されるものである。内訳としてはシルバー人材センターへの委託経費が</a:t>
          </a:r>
          <a:r>
            <a:rPr kumimoji="1" lang="en-US" altLang="ja-JP" sz="1100" b="0" i="0" u="none" strike="noStrike" kern="0" cap="none" spc="0" normalizeH="0" baseline="0" noProof="0">
              <a:ln>
                <a:noFill/>
              </a:ln>
              <a:solidFill>
                <a:prstClr val="black"/>
              </a:solidFill>
              <a:effectLst/>
              <a:uLnTx/>
              <a:uFillTx/>
              <a:latin typeface="+mn-lt"/>
              <a:ea typeface="+mn-ea"/>
              <a:cs typeface="+mn-cs"/>
            </a:rPr>
            <a:t>67.3</a:t>
          </a:r>
          <a:r>
            <a:rPr kumimoji="1" lang="ja-JP" altLang="ja-JP" sz="1100" b="0" i="0" u="none" strike="noStrike" kern="0" cap="none" spc="0" normalizeH="0" baseline="0" noProof="0">
              <a:ln>
                <a:noFill/>
              </a:ln>
              <a:solidFill>
                <a:prstClr val="black"/>
              </a:solidFill>
              <a:effectLst/>
              <a:uLnTx/>
              <a:uFillTx/>
              <a:latin typeface="+mn-lt"/>
              <a:ea typeface="+mn-ea"/>
              <a:cs typeface="+mn-cs"/>
            </a:rPr>
            <a:t>％を占めている。概ね経常的な経費であり、それぞれの経費の適正化に取り組んでいく必要がある。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収支については、歳入確保や歳出削減、不用額の捻出など、経費の効率化に留意し、基金保有額の増加を図ることを最大の課題として取り組んでいる。その結果、実質収支を安定的に生み出すと同時に、基金残高を目標に向けて確実に増加させてきたところである。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年度では、歳入確保・歳出削減に取り組んだ結果、実質収支額及び実質単年度収支はいずれも継続的に黒字を確保しており、財政調整基金も積立により増となっている。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全会計通じて赤字は生じていないので問題ないと考えている。国民健康保険会計においては、保険税で賄わなければならない部分を一般会計が赤字繰出しを行うことにより補てんしている状況にある。独立採算の原則からも保険税の適正化を実施し、税収を主な財源とする一般会計の負担を減らしていかなくてはならない。その他の会計においても引き続き会計本来の財源確保の検討・見直しを継続的に行っ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zaisei\&#9734;03-&#12288;&#27770;&#31639;&#32113;&#35336;&#25285;&#24403;\01-&#27770;&#31639;&#32113;&#35336;\R5&#24180;&#24230;\31_&#36001;&#25919;&#29366;&#27841;&#36039;&#26009;&#38598;&#12398;&#20316;&#25104;\09_&#20316;&#25104;&#36899;&#32097;&#65288;2&#22238;&#30446;&#65289;&#8251;&#27425;&#24180;&#24230;&#12395;&#12394;&#12387;&#12390;&#12363;&#12425;&#12398;&#23550;&#24540;\06_HP&#25522;&#36617;\R6&#36001;&#25919;&#29366;&#27841;&#36039;&#26009;&#38598;&#65288;&#26152;&#24180;&#24230;&#26410;&#26356;&#26032;&#20998;&#65289;\&#215;&#12304;R4&#36001;&#25919;&#29366;&#27841;&#36039;&#26009;&#38598;&#12305;133051_&#26085;&#12398;&#20986;&#30010;.xlsx" TargetMode="External"/><Relationship Id="rId1" Type="http://schemas.openxmlformats.org/officeDocument/2006/relationships/externalLinkPath" Target="&#215;&#12304;R4&#36001;&#25919;&#29366;&#27841;&#36039;&#26009;&#38598;&#12305;133051_&#26085;&#12398;&#20986;&#30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row>
        <row r="53">
          <cell r="BP53">
            <v>57.7</v>
          </cell>
          <cell r="BX53">
            <v>57.7</v>
          </cell>
          <cell r="CF53">
            <v>59</v>
          </cell>
          <cell r="CN53">
            <v>59.5</v>
          </cell>
          <cell r="CV53">
            <v>60.7</v>
          </cell>
        </row>
        <row r="55">
          <cell r="AN55" t="str">
            <v>類似団体内平均値</v>
          </cell>
          <cell r="BP55">
            <v>20.5</v>
          </cell>
          <cell r="BX55">
            <v>21.4</v>
          </cell>
          <cell r="CF55">
            <v>12.8</v>
          </cell>
          <cell r="CN55">
            <v>0</v>
          </cell>
          <cell r="CV55">
            <v>0</v>
          </cell>
        </row>
        <row r="57">
          <cell r="BP57">
            <v>60.3</v>
          </cell>
          <cell r="BX57">
            <v>60.5</v>
          </cell>
          <cell r="CF57">
            <v>61.2</v>
          </cell>
          <cell r="CN57">
            <v>63.1</v>
          </cell>
          <cell r="CV57">
            <v>63.5</v>
          </cell>
        </row>
        <row r="72">
          <cell r="BP72" t="str">
            <v>H30</v>
          </cell>
          <cell r="BX72" t="str">
            <v>R01</v>
          </cell>
          <cell r="CF72" t="str">
            <v>R02</v>
          </cell>
          <cell r="CN72" t="str">
            <v>R03</v>
          </cell>
          <cell r="CV72" t="str">
            <v>R04</v>
          </cell>
        </row>
        <row r="73">
          <cell r="AN73" t="str">
            <v>当該団体値</v>
          </cell>
        </row>
        <row r="75">
          <cell r="BP75">
            <v>5.3</v>
          </cell>
          <cell r="BX75">
            <v>4.5</v>
          </cell>
          <cell r="CF75">
            <v>4.4000000000000004</v>
          </cell>
          <cell r="CN75">
            <v>4.0999999999999996</v>
          </cell>
          <cell r="CV75">
            <v>3.9</v>
          </cell>
        </row>
        <row r="77">
          <cell r="AN77" t="str">
            <v>類似団体内平均値</v>
          </cell>
          <cell r="BP77">
            <v>20.5</v>
          </cell>
          <cell r="BX77">
            <v>21.4</v>
          </cell>
          <cell r="CF77">
            <v>12.8</v>
          </cell>
          <cell r="CN77">
            <v>0</v>
          </cell>
          <cell r="CV77">
            <v>0</v>
          </cell>
        </row>
        <row r="79">
          <cell r="BP79">
            <v>7.9</v>
          </cell>
          <cell r="BX79">
            <v>7.7</v>
          </cell>
          <cell r="CF79">
            <v>7.3</v>
          </cell>
          <cell r="CN79">
            <v>7.2</v>
          </cell>
          <cell r="CV79">
            <v>7.2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578" t="s">
        <v>82</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 thickBot="1" x14ac:dyDescent="0.25">
      <c r="B2" s="176" t="s">
        <v>83</v>
      </c>
      <c r="C2" s="176"/>
      <c r="D2" s="177"/>
    </row>
    <row r="3" spans="1:119" ht="18.75" customHeight="1" thickBot="1" x14ac:dyDescent="0.25">
      <c r="A3" s="175"/>
      <c r="B3" s="579" t="s">
        <v>84</v>
      </c>
      <c r="C3" s="580"/>
      <c r="D3" s="580"/>
      <c r="E3" s="581"/>
      <c r="F3" s="581"/>
      <c r="G3" s="581"/>
      <c r="H3" s="581"/>
      <c r="I3" s="581"/>
      <c r="J3" s="581"/>
      <c r="K3" s="581"/>
      <c r="L3" s="581" t="s">
        <v>85</v>
      </c>
      <c r="M3" s="581"/>
      <c r="N3" s="581"/>
      <c r="O3" s="581"/>
      <c r="P3" s="581"/>
      <c r="Q3" s="581"/>
      <c r="R3" s="584"/>
      <c r="S3" s="584"/>
      <c r="T3" s="584"/>
      <c r="U3" s="584"/>
      <c r="V3" s="585"/>
      <c r="W3" s="475" t="s">
        <v>86</v>
      </c>
      <c r="X3" s="476"/>
      <c r="Y3" s="476"/>
      <c r="Z3" s="476"/>
      <c r="AA3" s="476"/>
      <c r="AB3" s="580"/>
      <c r="AC3" s="584" t="s">
        <v>87</v>
      </c>
      <c r="AD3" s="476"/>
      <c r="AE3" s="476"/>
      <c r="AF3" s="476"/>
      <c r="AG3" s="476"/>
      <c r="AH3" s="476"/>
      <c r="AI3" s="476"/>
      <c r="AJ3" s="476"/>
      <c r="AK3" s="476"/>
      <c r="AL3" s="546"/>
      <c r="AM3" s="475" t="s">
        <v>88</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89</v>
      </c>
      <c r="BO3" s="476"/>
      <c r="BP3" s="476"/>
      <c r="BQ3" s="476"/>
      <c r="BR3" s="476"/>
      <c r="BS3" s="476"/>
      <c r="BT3" s="476"/>
      <c r="BU3" s="546"/>
      <c r="BV3" s="475" t="s">
        <v>90</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91</v>
      </c>
      <c r="CU3" s="476"/>
      <c r="CV3" s="476"/>
      <c r="CW3" s="476"/>
      <c r="CX3" s="476"/>
      <c r="CY3" s="476"/>
      <c r="CZ3" s="476"/>
      <c r="DA3" s="546"/>
      <c r="DB3" s="475" t="s">
        <v>92</v>
      </c>
      <c r="DC3" s="476"/>
      <c r="DD3" s="476"/>
      <c r="DE3" s="476"/>
      <c r="DF3" s="476"/>
      <c r="DG3" s="476"/>
      <c r="DH3" s="476"/>
      <c r="DI3" s="546"/>
    </row>
    <row r="4" spans="1:119" ht="18.75" customHeight="1" x14ac:dyDescent="0.2">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93</v>
      </c>
      <c r="AZ4" s="433"/>
      <c r="BA4" s="433"/>
      <c r="BB4" s="433"/>
      <c r="BC4" s="433"/>
      <c r="BD4" s="433"/>
      <c r="BE4" s="433"/>
      <c r="BF4" s="433"/>
      <c r="BG4" s="433"/>
      <c r="BH4" s="433"/>
      <c r="BI4" s="433"/>
      <c r="BJ4" s="433"/>
      <c r="BK4" s="433"/>
      <c r="BL4" s="433"/>
      <c r="BM4" s="434"/>
      <c r="BN4" s="435">
        <v>10327549</v>
      </c>
      <c r="BO4" s="436"/>
      <c r="BP4" s="436"/>
      <c r="BQ4" s="436"/>
      <c r="BR4" s="436"/>
      <c r="BS4" s="436"/>
      <c r="BT4" s="436"/>
      <c r="BU4" s="437"/>
      <c r="BV4" s="435">
        <v>10950050</v>
      </c>
      <c r="BW4" s="436"/>
      <c r="BX4" s="436"/>
      <c r="BY4" s="436"/>
      <c r="BZ4" s="436"/>
      <c r="CA4" s="436"/>
      <c r="CB4" s="436"/>
      <c r="CC4" s="437"/>
      <c r="CD4" s="572" t="s">
        <v>94</v>
      </c>
      <c r="CE4" s="573"/>
      <c r="CF4" s="573"/>
      <c r="CG4" s="573"/>
      <c r="CH4" s="573"/>
      <c r="CI4" s="573"/>
      <c r="CJ4" s="573"/>
      <c r="CK4" s="573"/>
      <c r="CL4" s="573"/>
      <c r="CM4" s="573"/>
      <c r="CN4" s="573"/>
      <c r="CO4" s="573"/>
      <c r="CP4" s="573"/>
      <c r="CQ4" s="573"/>
      <c r="CR4" s="573"/>
      <c r="CS4" s="574"/>
      <c r="CT4" s="575">
        <v>7.5</v>
      </c>
      <c r="CU4" s="576"/>
      <c r="CV4" s="576"/>
      <c r="CW4" s="576"/>
      <c r="CX4" s="576"/>
      <c r="CY4" s="576"/>
      <c r="CZ4" s="576"/>
      <c r="DA4" s="577"/>
      <c r="DB4" s="575">
        <v>11.5</v>
      </c>
      <c r="DC4" s="576"/>
      <c r="DD4" s="576"/>
      <c r="DE4" s="576"/>
      <c r="DF4" s="576"/>
      <c r="DG4" s="576"/>
      <c r="DH4" s="576"/>
      <c r="DI4" s="577"/>
    </row>
    <row r="5" spans="1:119" ht="18.75" customHeight="1" x14ac:dyDescent="0.2">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95</v>
      </c>
      <c r="AN5" s="363"/>
      <c r="AO5" s="363"/>
      <c r="AP5" s="363"/>
      <c r="AQ5" s="363"/>
      <c r="AR5" s="363"/>
      <c r="AS5" s="363"/>
      <c r="AT5" s="364"/>
      <c r="AU5" s="464" t="s">
        <v>96</v>
      </c>
      <c r="AV5" s="465"/>
      <c r="AW5" s="465"/>
      <c r="AX5" s="465"/>
      <c r="AY5" s="420" t="s">
        <v>97</v>
      </c>
      <c r="AZ5" s="421"/>
      <c r="BA5" s="421"/>
      <c r="BB5" s="421"/>
      <c r="BC5" s="421"/>
      <c r="BD5" s="421"/>
      <c r="BE5" s="421"/>
      <c r="BF5" s="421"/>
      <c r="BG5" s="421"/>
      <c r="BH5" s="421"/>
      <c r="BI5" s="421"/>
      <c r="BJ5" s="421"/>
      <c r="BK5" s="421"/>
      <c r="BL5" s="421"/>
      <c r="BM5" s="422"/>
      <c r="BN5" s="406">
        <v>9962816</v>
      </c>
      <c r="BO5" s="407"/>
      <c r="BP5" s="407"/>
      <c r="BQ5" s="407"/>
      <c r="BR5" s="407"/>
      <c r="BS5" s="407"/>
      <c r="BT5" s="407"/>
      <c r="BU5" s="408"/>
      <c r="BV5" s="406">
        <v>10386127</v>
      </c>
      <c r="BW5" s="407"/>
      <c r="BX5" s="407"/>
      <c r="BY5" s="407"/>
      <c r="BZ5" s="407"/>
      <c r="CA5" s="407"/>
      <c r="CB5" s="407"/>
      <c r="CC5" s="408"/>
      <c r="CD5" s="446" t="s">
        <v>98</v>
      </c>
      <c r="CE5" s="366"/>
      <c r="CF5" s="366"/>
      <c r="CG5" s="366"/>
      <c r="CH5" s="366"/>
      <c r="CI5" s="366"/>
      <c r="CJ5" s="366"/>
      <c r="CK5" s="366"/>
      <c r="CL5" s="366"/>
      <c r="CM5" s="366"/>
      <c r="CN5" s="366"/>
      <c r="CO5" s="366"/>
      <c r="CP5" s="366"/>
      <c r="CQ5" s="366"/>
      <c r="CR5" s="366"/>
      <c r="CS5" s="447"/>
      <c r="CT5" s="403">
        <v>97.9</v>
      </c>
      <c r="CU5" s="404"/>
      <c r="CV5" s="404"/>
      <c r="CW5" s="404"/>
      <c r="CX5" s="404"/>
      <c r="CY5" s="404"/>
      <c r="CZ5" s="404"/>
      <c r="DA5" s="405"/>
      <c r="DB5" s="403">
        <v>97.2</v>
      </c>
      <c r="DC5" s="404"/>
      <c r="DD5" s="404"/>
      <c r="DE5" s="404"/>
      <c r="DF5" s="404"/>
      <c r="DG5" s="404"/>
      <c r="DH5" s="404"/>
      <c r="DI5" s="405"/>
    </row>
    <row r="6" spans="1:119" ht="18.75" customHeight="1" x14ac:dyDescent="0.2">
      <c r="A6" s="175"/>
      <c r="B6" s="552" t="s">
        <v>99</v>
      </c>
      <c r="C6" s="393"/>
      <c r="D6" s="393"/>
      <c r="E6" s="553"/>
      <c r="F6" s="553"/>
      <c r="G6" s="553"/>
      <c r="H6" s="553"/>
      <c r="I6" s="553"/>
      <c r="J6" s="553"/>
      <c r="K6" s="553"/>
      <c r="L6" s="553" t="s">
        <v>100</v>
      </c>
      <c r="M6" s="553"/>
      <c r="N6" s="553"/>
      <c r="O6" s="553"/>
      <c r="P6" s="553"/>
      <c r="Q6" s="553"/>
      <c r="R6" s="391"/>
      <c r="S6" s="391"/>
      <c r="T6" s="391"/>
      <c r="U6" s="391"/>
      <c r="V6" s="559"/>
      <c r="W6" s="496" t="s">
        <v>101</v>
      </c>
      <c r="X6" s="392"/>
      <c r="Y6" s="392"/>
      <c r="Z6" s="392"/>
      <c r="AA6" s="392"/>
      <c r="AB6" s="393"/>
      <c r="AC6" s="564" t="s">
        <v>102</v>
      </c>
      <c r="AD6" s="565"/>
      <c r="AE6" s="565"/>
      <c r="AF6" s="565"/>
      <c r="AG6" s="565"/>
      <c r="AH6" s="565"/>
      <c r="AI6" s="565"/>
      <c r="AJ6" s="565"/>
      <c r="AK6" s="565"/>
      <c r="AL6" s="566"/>
      <c r="AM6" s="463" t="s">
        <v>103</v>
      </c>
      <c r="AN6" s="363"/>
      <c r="AO6" s="363"/>
      <c r="AP6" s="363"/>
      <c r="AQ6" s="363"/>
      <c r="AR6" s="363"/>
      <c r="AS6" s="363"/>
      <c r="AT6" s="364"/>
      <c r="AU6" s="464" t="s">
        <v>104</v>
      </c>
      <c r="AV6" s="465"/>
      <c r="AW6" s="465"/>
      <c r="AX6" s="465"/>
      <c r="AY6" s="420" t="s">
        <v>105</v>
      </c>
      <c r="AZ6" s="421"/>
      <c r="BA6" s="421"/>
      <c r="BB6" s="421"/>
      <c r="BC6" s="421"/>
      <c r="BD6" s="421"/>
      <c r="BE6" s="421"/>
      <c r="BF6" s="421"/>
      <c r="BG6" s="421"/>
      <c r="BH6" s="421"/>
      <c r="BI6" s="421"/>
      <c r="BJ6" s="421"/>
      <c r="BK6" s="421"/>
      <c r="BL6" s="421"/>
      <c r="BM6" s="422"/>
      <c r="BN6" s="406">
        <v>364733</v>
      </c>
      <c r="BO6" s="407"/>
      <c r="BP6" s="407"/>
      <c r="BQ6" s="407"/>
      <c r="BR6" s="407"/>
      <c r="BS6" s="407"/>
      <c r="BT6" s="407"/>
      <c r="BU6" s="408"/>
      <c r="BV6" s="406">
        <v>563923</v>
      </c>
      <c r="BW6" s="407"/>
      <c r="BX6" s="407"/>
      <c r="BY6" s="407"/>
      <c r="BZ6" s="407"/>
      <c r="CA6" s="407"/>
      <c r="CB6" s="407"/>
      <c r="CC6" s="408"/>
      <c r="CD6" s="446" t="s">
        <v>106</v>
      </c>
      <c r="CE6" s="366"/>
      <c r="CF6" s="366"/>
      <c r="CG6" s="366"/>
      <c r="CH6" s="366"/>
      <c r="CI6" s="366"/>
      <c r="CJ6" s="366"/>
      <c r="CK6" s="366"/>
      <c r="CL6" s="366"/>
      <c r="CM6" s="366"/>
      <c r="CN6" s="366"/>
      <c r="CO6" s="366"/>
      <c r="CP6" s="366"/>
      <c r="CQ6" s="366"/>
      <c r="CR6" s="366"/>
      <c r="CS6" s="447"/>
      <c r="CT6" s="549">
        <v>99.9</v>
      </c>
      <c r="CU6" s="550"/>
      <c r="CV6" s="550"/>
      <c r="CW6" s="550"/>
      <c r="CX6" s="550"/>
      <c r="CY6" s="550"/>
      <c r="CZ6" s="550"/>
      <c r="DA6" s="551"/>
      <c r="DB6" s="549">
        <v>104.7</v>
      </c>
      <c r="DC6" s="550"/>
      <c r="DD6" s="550"/>
      <c r="DE6" s="550"/>
      <c r="DF6" s="550"/>
      <c r="DG6" s="550"/>
      <c r="DH6" s="550"/>
      <c r="DI6" s="551"/>
    </row>
    <row r="7" spans="1:119" ht="18.75" customHeight="1" x14ac:dyDescent="0.2">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107</v>
      </c>
      <c r="AN7" s="363"/>
      <c r="AO7" s="363"/>
      <c r="AP7" s="363"/>
      <c r="AQ7" s="363"/>
      <c r="AR7" s="363"/>
      <c r="AS7" s="363"/>
      <c r="AT7" s="364"/>
      <c r="AU7" s="464" t="s">
        <v>108</v>
      </c>
      <c r="AV7" s="465"/>
      <c r="AW7" s="465"/>
      <c r="AX7" s="465"/>
      <c r="AY7" s="420" t="s">
        <v>109</v>
      </c>
      <c r="AZ7" s="421"/>
      <c r="BA7" s="421"/>
      <c r="BB7" s="421"/>
      <c r="BC7" s="421"/>
      <c r="BD7" s="421"/>
      <c r="BE7" s="421"/>
      <c r="BF7" s="421"/>
      <c r="BG7" s="421"/>
      <c r="BH7" s="421"/>
      <c r="BI7" s="421"/>
      <c r="BJ7" s="421"/>
      <c r="BK7" s="421"/>
      <c r="BL7" s="421"/>
      <c r="BM7" s="422"/>
      <c r="BN7" s="406">
        <v>20535</v>
      </c>
      <c r="BO7" s="407"/>
      <c r="BP7" s="407"/>
      <c r="BQ7" s="407"/>
      <c r="BR7" s="407"/>
      <c r="BS7" s="407"/>
      <c r="BT7" s="407"/>
      <c r="BU7" s="408"/>
      <c r="BV7" s="406">
        <v>27622</v>
      </c>
      <c r="BW7" s="407"/>
      <c r="BX7" s="407"/>
      <c r="BY7" s="407"/>
      <c r="BZ7" s="407"/>
      <c r="CA7" s="407"/>
      <c r="CB7" s="407"/>
      <c r="CC7" s="408"/>
      <c r="CD7" s="446" t="s">
        <v>110</v>
      </c>
      <c r="CE7" s="366"/>
      <c r="CF7" s="366"/>
      <c r="CG7" s="366"/>
      <c r="CH7" s="366"/>
      <c r="CI7" s="366"/>
      <c r="CJ7" s="366"/>
      <c r="CK7" s="366"/>
      <c r="CL7" s="366"/>
      <c r="CM7" s="366"/>
      <c r="CN7" s="366"/>
      <c r="CO7" s="366"/>
      <c r="CP7" s="366"/>
      <c r="CQ7" s="366"/>
      <c r="CR7" s="366"/>
      <c r="CS7" s="447"/>
      <c r="CT7" s="406">
        <v>4561941</v>
      </c>
      <c r="CU7" s="407"/>
      <c r="CV7" s="407"/>
      <c r="CW7" s="407"/>
      <c r="CX7" s="407"/>
      <c r="CY7" s="407"/>
      <c r="CZ7" s="407"/>
      <c r="DA7" s="408"/>
      <c r="DB7" s="406">
        <v>4680905</v>
      </c>
      <c r="DC7" s="407"/>
      <c r="DD7" s="407"/>
      <c r="DE7" s="407"/>
      <c r="DF7" s="407"/>
      <c r="DG7" s="407"/>
      <c r="DH7" s="407"/>
      <c r="DI7" s="408"/>
    </row>
    <row r="8" spans="1:119" ht="18.75" customHeight="1" thickBot="1" x14ac:dyDescent="0.25">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111</v>
      </c>
      <c r="AN8" s="363"/>
      <c r="AO8" s="363"/>
      <c r="AP8" s="363"/>
      <c r="AQ8" s="363"/>
      <c r="AR8" s="363"/>
      <c r="AS8" s="363"/>
      <c r="AT8" s="364"/>
      <c r="AU8" s="464" t="s">
        <v>96</v>
      </c>
      <c r="AV8" s="465"/>
      <c r="AW8" s="465"/>
      <c r="AX8" s="465"/>
      <c r="AY8" s="420" t="s">
        <v>112</v>
      </c>
      <c r="AZ8" s="421"/>
      <c r="BA8" s="421"/>
      <c r="BB8" s="421"/>
      <c r="BC8" s="421"/>
      <c r="BD8" s="421"/>
      <c r="BE8" s="421"/>
      <c r="BF8" s="421"/>
      <c r="BG8" s="421"/>
      <c r="BH8" s="421"/>
      <c r="BI8" s="421"/>
      <c r="BJ8" s="421"/>
      <c r="BK8" s="421"/>
      <c r="BL8" s="421"/>
      <c r="BM8" s="422"/>
      <c r="BN8" s="406">
        <v>344198</v>
      </c>
      <c r="BO8" s="407"/>
      <c r="BP8" s="407"/>
      <c r="BQ8" s="407"/>
      <c r="BR8" s="407"/>
      <c r="BS8" s="407"/>
      <c r="BT8" s="407"/>
      <c r="BU8" s="408"/>
      <c r="BV8" s="406">
        <v>536301</v>
      </c>
      <c r="BW8" s="407"/>
      <c r="BX8" s="407"/>
      <c r="BY8" s="407"/>
      <c r="BZ8" s="407"/>
      <c r="CA8" s="407"/>
      <c r="CB8" s="407"/>
      <c r="CC8" s="408"/>
      <c r="CD8" s="446" t="s">
        <v>113</v>
      </c>
      <c r="CE8" s="366"/>
      <c r="CF8" s="366"/>
      <c r="CG8" s="366"/>
      <c r="CH8" s="366"/>
      <c r="CI8" s="366"/>
      <c r="CJ8" s="366"/>
      <c r="CK8" s="366"/>
      <c r="CL8" s="366"/>
      <c r="CM8" s="366"/>
      <c r="CN8" s="366"/>
      <c r="CO8" s="366"/>
      <c r="CP8" s="366"/>
      <c r="CQ8" s="366"/>
      <c r="CR8" s="366"/>
      <c r="CS8" s="447"/>
      <c r="CT8" s="509">
        <v>0.66</v>
      </c>
      <c r="CU8" s="510"/>
      <c r="CV8" s="510"/>
      <c r="CW8" s="510"/>
      <c r="CX8" s="510"/>
      <c r="CY8" s="510"/>
      <c r="CZ8" s="510"/>
      <c r="DA8" s="511"/>
      <c r="DB8" s="509">
        <v>0.68</v>
      </c>
      <c r="DC8" s="510"/>
      <c r="DD8" s="510"/>
      <c r="DE8" s="510"/>
      <c r="DF8" s="510"/>
      <c r="DG8" s="510"/>
      <c r="DH8" s="510"/>
      <c r="DI8" s="511"/>
    </row>
    <row r="9" spans="1:119" ht="18.75" customHeight="1" thickBot="1" x14ac:dyDescent="0.25">
      <c r="A9" s="175"/>
      <c r="B9" s="538" t="s">
        <v>114</v>
      </c>
      <c r="C9" s="539"/>
      <c r="D9" s="539"/>
      <c r="E9" s="539"/>
      <c r="F9" s="539"/>
      <c r="G9" s="539"/>
      <c r="H9" s="539"/>
      <c r="I9" s="539"/>
      <c r="J9" s="539"/>
      <c r="K9" s="457"/>
      <c r="L9" s="540" t="s">
        <v>115</v>
      </c>
      <c r="M9" s="541"/>
      <c r="N9" s="541"/>
      <c r="O9" s="541"/>
      <c r="P9" s="541"/>
      <c r="Q9" s="542"/>
      <c r="R9" s="543">
        <v>16958</v>
      </c>
      <c r="S9" s="544"/>
      <c r="T9" s="544"/>
      <c r="U9" s="544"/>
      <c r="V9" s="545"/>
      <c r="W9" s="475" t="s">
        <v>116</v>
      </c>
      <c r="X9" s="476"/>
      <c r="Y9" s="476"/>
      <c r="Z9" s="476"/>
      <c r="AA9" s="476"/>
      <c r="AB9" s="476"/>
      <c r="AC9" s="476"/>
      <c r="AD9" s="476"/>
      <c r="AE9" s="476"/>
      <c r="AF9" s="476"/>
      <c r="AG9" s="476"/>
      <c r="AH9" s="476"/>
      <c r="AI9" s="476"/>
      <c r="AJ9" s="476"/>
      <c r="AK9" s="476"/>
      <c r="AL9" s="546"/>
      <c r="AM9" s="463" t="s">
        <v>117</v>
      </c>
      <c r="AN9" s="363"/>
      <c r="AO9" s="363"/>
      <c r="AP9" s="363"/>
      <c r="AQ9" s="363"/>
      <c r="AR9" s="363"/>
      <c r="AS9" s="363"/>
      <c r="AT9" s="364"/>
      <c r="AU9" s="464" t="s">
        <v>118</v>
      </c>
      <c r="AV9" s="465"/>
      <c r="AW9" s="465"/>
      <c r="AX9" s="465"/>
      <c r="AY9" s="420" t="s">
        <v>119</v>
      </c>
      <c r="AZ9" s="421"/>
      <c r="BA9" s="421"/>
      <c r="BB9" s="421"/>
      <c r="BC9" s="421"/>
      <c r="BD9" s="421"/>
      <c r="BE9" s="421"/>
      <c r="BF9" s="421"/>
      <c r="BG9" s="421"/>
      <c r="BH9" s="421"/>
      <c r="BI9" s="421"/>
      <c r="BJ9" s="421"/>
      <c r="BK9" s="421"/>
      <c r="BL9" s="421"/>
      <c r="BM9" s="422"/>
      <c r="BN9" s="406">
        <v>-192103</v>
      </c>
      <c r="BO9" s="407"/>
      <c r="BP9" s="407"/>
      <c r="BQ9" s="407"/>
      <c r="BR9" s="407"/>
      <c r="BS9" s="407"/>
      <c r="BT9" s="407"/>
      <c r="BU9" s="408"/>
      <c r="BV9" s="406">
        <v>61414</v>
      </c>
      <c r="BW9" s="407"/>
      <c r="BX9" s="407"/>
      <c r="BY9" s="407"/>
      <c r="BZ9" s="407"/>
      <c r="CA9" s="407"/>
      <c r="CB9" s="407"/>
      <c r="CC9" s="408"/>
      <c r="CD9" s="446" t="s">
        <v>120</v>
      </c>
      <c r="CE9" s="366"/>
      <c r="CF9" s="366"/>
      <c r="CG9" s="366"/>
      <c r="CH9" s="366"/>
      <c r="CI9" s="366"/>
      <c r="CJ9" s="366"/>
      <c r="CK9" s="366"/>
      <c r="CL9" s="366"/>
      <c r="CM9" s="366"/>
      <c r="CN9" s="366"/>
      <c r="CO9" s="366"/>
      <c r="CP9" s="366"/>
      <c r="CQ9" s="366"/>
      <c r="CR9" s="366"/>
      <c r="CS9" s="447"/>
      <c r="CT9" s="403">
        <v>8.3000000000000007</v>
      </c>
      <c r="CU9" s="404"/>
      <c r="CV9" s="404"/>
      <c r="CW9" s="404"/>
      <c r="CX9" s="404"/>
      <c r="CY9" s="404"/>
      <c r="CZ9" s="404"/>
      <c r="DA9" s="405"/>
      <c r="DB9" s="403">
        <v>8.1</v>
      </c>
      <c r="DC9" s="404"/>
      <c r="DD9" s="404"/>
      <c r="DE9" s="404"/>
      <c r="DF9" s="404"/>
      <c r="DG9" s="404"/>
      <c r="DH9" s="404"/>
      <c r="DI9" s="405"/>
    </row>
    <row r="10" spans="1:119" ht="18.75" customHeight="1" thickBot="1" x14ac:dyDescent="0.25">
      <c r="A10" s="175"/>
      <c r="B10" s="538"/>
      <c r="C10" s="539"/>
      <c r="D10" s="539"/>
      <c r="E10" s="539"/>
      <c r="F10" s="539"/>
      <c r="G10" s="539"/>
      <c r="H10" s="539"/>
      <c r="I10" s="539"/>
      <c r="J10" s="539"/>
      <c r="K10" s="457"/>
      <c r="L10" s="362" t="s">
        <v>121</v>
      </c>
      <c r="M10" s="363"/>
      <c r="N10" s="363"/>
      <c r="O10" s="363"/>
      <c r="P10" s="363"/>
      <c r="Q10" s="364"/>
      <c r="R10" s="359">
        <v>17446</v>
      </c>
      <c r="S10" s="360"/>
      <c r="T10" s="360"/>
      <c r="U10" s="360"/>
      <c r="V10" s="419"/>
      <c r="W10" s="547"/>
      <c r="X10" s="357"/>
      <c r="Y10" s="357"/>
      <c r="Z10" s="357"/>
      <c r="AA10" s="357"/>
      <c r="AB10" s="357"/>
      <c r="AC10" s="357"/>
      <c r="AD10" s="357"/>
      <c r="AE10" s="357"/>
      <c r="AF10" s="357"/>
      <c r="AG10" s="357"/>
      <c r="AH10" s="357"/>
      <c r="AI10" s="357"/>
      <c r="AJ10" s="357"/>
      <c r="AK10" s="357"/>
      <c r="AL10" s="548"/>
      <c r="AM10" s="463" t="s">
        <v>122</v>
      </c>
      <c r="AN10" s="363"/>
      <c r="AO10" s="363"/>
      <c r="AP10" s="363"/>
      <c r="AQ10" s="363"/>
      <c r="AR10" s="363"/>
      <c r="AS10" s="363"/>
      <c r="AT10" s="364"/>
      <c r="AU10" s="464" t="s">
        <v>96</v>
      </c>
      <c r="AV10" s="465"/>
      <c r="AW10" s="465"/>
      <c r="AX10" s="465"/>
      <c r="AY10" s="420" t="s">
        <v>123</v>
      </c>
      <c r="AZ10" s="421"/>
      <c r="BA10" s="421"/>
      <c r="BB10" s="421"/>
      <c r="BC10" s="421"/>
      <c r="BD10" s="421"/>
      <c r="BE10" s="421"/>
      <c r="BF10" s="421"/>
      <c r="BG10" s="421"/>
      <c r="BH10" s="421"/>
      <c r="BI10" s="421"/>
      <c r="BJ10" s="421"/>
      <c r="BK10" s="421"/>
      <c r="BL10" s="421"/>
      <c r="BM10" s="422"/>
      <c r="BN10" s="406">
        <v>419122</v>
      </c>
      <c r="BO10" s="407"/>
      <c r="BP10" s="407"/>
      <c r="BQ10" s="407"/>
      <c r="BR10" s="407"/>
      <c r="BS10" s="407"/>
      <c r="BT10" s="407"/>
      <c r="BU10" s="408"/>
      <c r="BV10" s="406">
        <v>496691</v>
      </c>
      <c r="BW10" s="407"/>
      <c r="BX10" s="407"/>
      <c r="BY10" s="407"/>
      <c r="BZ10" s="407"/>
      <c r="CA10" s="407"/>
      <c r="CB10" s="407"/>
      <c r="CC10" s="408"/>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38"/>
      <c r="C11" s="539"/>
      <c r="D11" s="539"/>
      <c r="E11" s="539"/>
      <c r="F11" s="539"/>
      <c r="G11" s="539"/>
      <c r="H11" s="539"/>
      <c r="I11" s="539"/>
      <c r="J11" s="539"/>
      <c r="K11" s="457"/>
      <c r="L11" s="367" t="s">
        <v>125</v>
      </c>
      <c r="M11" s="368"/>
      <c r="N11" s="368"/>
      <c r="O11" s="368"/>
      <c r="P11" s="368"/>
      <c r="Q11" s="369"/>
      <c r="R11" s="535" t="s">
        <v>126</v>
      </c>
      <c r="S11" s="536"/>
      <c r="T11" s="536"/>
      <c r="U11" s="536"/>
      <c r="V11" s="537"/>
      <c r="W11" s="547"/>
      <c r="X11" s="357"/>
      <c r="Y11" s="357"/>
      <c r="Z11" s="357"/>
      <c r="AA11" s="357"/>
      <c r="AB11" s="357"/>
      <c r="AC11" s="357"/>
      <c r="AD11" s="357"/>
      <c r="AE11" s="357"/>
      <c r="AF11" s="357"/>
      <c r="AG11" s="357"/>
      <c r="AH11" s="357"/>
      <c r="AI11" s="357"/>
      <c r="AJ11" s="357"/>
      <c r="AK11" s="357"/>
      <c r="AL11" s="548"/>
      <c r="AM11" s="463" t="s">
        <v>127</v>
      </c>
      <c r="AN11" s="363"/>
      <c r="AO11" s="363"/>
      <c r="AP11" s="363"/>
      <c r="AQ11" s="363"/>
      <c r="AR11" s="363"/>
      <c r="AS11" s="363"/>
      <c r="AT11" s="364"/>
      <c r="AU11" s="464" t="s">
        <v>96</v>
      </c>
      <c r="AV11" s="465"/>
      <c r="AW11" s="465"/>
      <c r="AX11" s="465"/>
      <c r="AY11" s="420" t="s">
        <v>128</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129</v>
      </c>
      <c r="CE11" s="366"/>
      <c r="CF11" s="366"/>
      <c r="CG11" s="366"/>
      <c r="CH11" s="366"/>
      <c r="CI11" s="366"/>
      <c r="CJ11" s="366"/>
      <c r="CK11" s="366"/>
      <c r="CL11" s="366"/>
      <c r="CM11" s="366"/>
      <c r="CN11" s="366"/>
      <c r="CO11" s="366"/>
      <c r="CP11" s="366"/>
      <c r="CQ11" s="366"/>
      <c r="CR11" s="366"/>
      <c r="CS11" s="447"/>
      <c r="CT11" s="509" t="s">
        <v>130</v>
      </c>
      <c r="CU11" s="510"/>
      <c r="CV11" s="510"/>
      <c r="CW11" s="510"/>
      <c r="CX11" s="510"/>
      <c r="CY11" s="510"/>
      <c r="CZ11" s="510"/>
      <c r="DA11" s="511"/>
      <c r="DB11" s="509" t="s">
        <v>130</v>
      </c>
      <c r="DC11" s="510"/>
      <c r="DD11" s="510"/>
      <c r="DE11" s="510"/>
      <c r="DF11" s="510"/>
      <c r="DG11" s="510"/>
      <c r="DH11" s="510"/>
      <c r="DI11" s="511"/>
    </row>
    <row r="12" spans="1:119" ht="18.75" customHeight="1" x14ac:dyDescent="0.2">
      <c r="A12" s="175"/>
      <c r="B12" s="512" t="s">
        <v>131</v>
      </c>
      <c r="C12" s="513"/>
      <c r="D12" s="513"/>
      <c r="E12" s="513"/>
      <c r="F12" s="513"/>
      <c r="G12" s="513"/>
      <c r="H12" s="513"/>
      <c r="I12" s="513"/>
      <c r="J12" s="513"/>
      <c r="K12" s="514"/>
      <c r="L12" s="521" t="s">
        <v>132</v>
      </c>
      <c r="M12" s="522"/>
      <c r="N12" s="522"/>
      <c r="O12" s="522"/>
      <c r="P12" s="522"/>
      <c r="Q12" s="523"/>
      <c r="R12" s="524">
        <v>16409</v>
      </c>
      <c r="S12" s="525"/>
      <c r="T12" s="525"/>
      <c r="U12" s="525"/>
      <c r="V12" s="526"/>
      <c r="W12" s="527" t="s">
        <v>1</v>
      </c>
      <c r="X12" s="465"/>
      <c r="Y12" s="465"/>
      <c r="Z12" s="465"/>
      <c r="AA12" s="465"/>
      <c r="AB12" s="528"/>
      <c r="AC12" s="529" t="s">
        <v>133</v>
      </c>
      <c r="AD12" s="530"/>
      <c r="AE12" s="530"/>
      <c r="AF12" s="530"/>
      <c r="AG12" s="531"/>
      <c r="AH12" s="529" t="s">
        <v>134</v>
      </c>
      <c r="AI12" s="530"/>
      <c r="AJ12" s="530"/>
      <c r="AK12" s="530"/>
      <c r="AL12" s="532"/>
      <c r="AM12" s="463" t="s">
        <v>135</v>
      </c>
      <c r="AN12" s="363"/>
      <c r="AO12" s="363"/>
      <c r="AP12" s="363"/>
      <c r="AQ12" s="363"/>
      <c r="AR12" s="363"/>
      <c r="AS12" s="363"/>
      <c r="AT12" s="364"/>
      <c r="AU12" s="464" t="s">
        <v>104</v>
      </c>
      <c r="AV12" s="465"/>
      <c r="AW12" s="465"/>
      <c r="AX12" s="465"/>
      <c r="AY12" s="420" t="s">
        <v>136</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137</v>
      </c>
      <c r="CE12" s="366"/>
      <c r="CF12" s="366"/>
      <c r="CG12" s="366"/>
      <c r="CH12" s="366"/>
      <c r="CI12" s="366"/>
      <c r="CJ12" s="366"/>
      <c r="CK12" s="366"/>
      <c r="CL12" s="366"/>
      <c r="CM12" s="366"/>
      <c r="CN12" s="366"/>
      <c r="CO12" s="366"/>
      <c r="CP12" s="366"/>
      <c r="CQ12" s="366"/>
      <c r="CR12" s="366"/>
      <c r="CS12" s="447"/>
      <c r="CT12" s="509" t="s">
        <v>130</v>
      </c>
      <c r="CU12" s="510"/>
      <c r="CV12" s="510"/>
      <c r="CW12" s="510"/>
      <c r="CX12" s="510"/>
      <c r="CY12" s="510"/>
      <c r="CZ12" s="510"/>
      <c r="DA12" s="511"/>
      <c r="DB12" s="509" t="s">
        <v>138</v>
      </c>
      <c r="DC12" s="510"/>
      <c r="DD12" s="510"/>
      <c r="DE12" s="510"/>
      <c r="DF12" s="510"/>
      <c r="DG12" s="510"/>
      <c r="DH12" s="510"/>
      <c r="DI12" s="511"/>
    </row>
    <row r="13" spans="1:119" ht="18.75" customHeight="1" x14ac:dyDescent="0.2">
      <c r="A13" s="175"/>
      <c r="B13" s="515"/>
      <c r="C13" s="516"/>
      <c r="D13" s="516"/>
      <c r="E13" s="516"/>
      <c r="F13" s="516"/>
      <c r="G13" s="516"/>
      <c r="H13" s="516"/>
      <c r="I13" s="516"/>
      <c r="J13" s="516"/>
      <c r="K13" s="517"/>
      <c r="L13" s="184"/>
      <c r="M13" s="490" t="s">
        <v>139</v>
      </c>
      <c r="N13" s="491"/>
      <c r="O13" s="491"/>
      <c r="P13" s="491"/>
      <c r="Q13" s="492"/>
      <c r="R13" s="493">
        <v>16257</v>
      </c>
      <c r="S13" s="494"/>
      <c r="T13" s="494"/>
      <c r="U13" s="494"/>
      <c r="V13" s="495"/>
      <c r="W13" s="496" t="s">
        <v>140</v>
      </c>
      <c r="X13" s="392"/>
      <c r="Y13" s="392"/>
      <c r="Z13" s="392"/>
      <c r="AA13" s="392"/>
      <c r="AB13" s="393"/>
      <c r="AC13" s="359">
        <v>137</v>
      </c>
      <c r="AD13" s="360"/>
      <c r="AE13" s="360"/>
      <c r="AF13" s="360"/>
      <c r="AG13" s="361"/>
      <c r="AH13" s="359">
        <v>150</v>
      </c>
      <c r="AI13" s="360"/>
      <c r="AJ13" s="360"/>
      <c r="AK13" s="360"/>
      <c r="AL13" s="419"/>
      <c r="AM13" s="463" t="s">
        <v>141</v>
      </c>
      <c r="AN13" s="363"/>
      <c r="AO13" s="363"/>
      <c r="AP13" s="363"/>
      <c r="AQ13" s="363"/>
      <c r="AR13" s="363"/>
      <c r="AS13" s="363"/>
      <c r="AT13" s="364"/>
      <c r="AU13" s="464" t="s">
        <v>142</v>
      </c>
      <c r="AV13" s="465"/>
      <c r="AW13" s="465"/>
      <c r="AX13" s="465"/>
      <c r="AY13" s="420" t="s">
        <v>143</v>
      </c>
      <c r="AZ13" s="421"/>
      <c r="BA13" s="421"/>
      <c r="BB13" s="421"/>
      <c r="BC13" s="421"/>
      <c r="BD13" s="421"/>
      <c r="BE13" s="421"/>
      <c r="BF13" s="421"/>
      <c r="BG13" s="421"/>
      <c r="BH13" s="421"/>
      <c r="BI13" s="421"/>
      <c r="BJ13" s="421"/>
      <c r="BK13" s="421"/>
      <c r="BL13" s="421"/>
      <c r="BM13" s="422"/>
      <c r="BN13" s="406">
        <v>227019</v>
      </c>
      <c r="BO13" s="407"/>
      <c r="BP13" s="407"/>
      <c r="BQ13" s="407"/>
      <c r="BR13" s="407"/>
      <c r="BS13" s="407"/>
      <c r="BT13" s="407"/>
      <c r="BU13" s="408"/>
      <c r="BV13" s="406">
        <v>558105</v>
      </c>
      <c r="BW13" s="407"/>
      <c r="BX13" s="407"/>
      <c r="BY13" s="407"/>
      <c r="BZ13" s="407"/>
      <c r="CA13" s="407"/>
      <c r="CB13" s="407"/>
      <c r="CC13" s="408"/>
      <c r="CD13" s="446" t="s">
        <v>144</v>
      </c>
      <c r="CE13" s="366"/>
      <c r="CF13" s="366"/>
      <c r="CG13" s="366"/>
      <c r="CH13" s="366"/>
      <c r="CI13" s="366"/>
      <c r="CJ13" s="366"/>
      <c r="CK13" s="366"/>
      <c r="CL13" s="366"/>
      <c r="CM13" s="366"/>
      <c r="CN13" s="366"/>
      <c r="CO13" s="366"/>
      <c r="CP13" s="366"/>
      <c r="CQ13" s="366"/>
      <c r="CR13" s="366"/>
      <c r="CS13" s="447"/>
      <c r="CT13" s="403">
        <v>3.9</v>
      </c>
      <c r="CU13" s="404"/>
      <c r="CV13" s="404"/>
      <c r="CW13" s="404"/>
      <c r="CX13" s="404"/>
      <c r="CY13" s="404"/>
      <c r="CZ13" s="404"/>
      <c r="DA13" s="405"/>
      <c r="DB13" s="403">
        <v>4.0999999999999996</v>
      </c>
      <c r="DC13" s="404"/>
      <c r="DD13" s="404"/>
      <c r="DE13" s="404"/>
      <c r="DF13" s="404"/>
      <c r="DG13" s="404"/>
      <c r="DH13" s="404"/>
      <c r="DI13" s="405"/>
    </row>
    <row r="14" spans="1:119" ht="18.75" customHeight="1" thickBot="1" x14ac:dyDescent="0.25">
      <c r="A14" s="175"/>
      <c r="B14" s="515"/>
      <c r="C14" s="516"/>
      <c r="D14" s="516"/>
      <c r="E14" s="516"/>
      <c r="F14" s="516"/>
      <c r="G14" s="516"/>
      <c r="H14" s="516"/>
      <c r="I14" s="516"/>
      <c r="J14" s="516"/>
      <c r="K14" s="517"/>
      <c r="L14" s="480" t="s">
        <v>145</v>
      </c>
      <c r="M14" s="533"/>
      <c r="N14" s="533"/>
      <c r="O14" s="533"/>
      <c r="P14" s="533"/>
      <c r="Q14" s="534"/>
      <c r="R14" s="493">
        <v>16549</v>
      </c>
      <c r="S14" s="494"/>
      <c r="T14" s="494"/>
      <c r="U14" s="494"/>
      <c r="V14" s="495"/>
      <c r="W14" s="497"/>
      <c r="X14" s="395"/>
      <c r="Y14" s="395"/>
      <c r="Z14" s="395"/>
      <c r="AA14" s="395"/>
      <c r="AB14" s="396"/>
      <c r="AC14" s="486">
        <v>2.1</v>
      </c>
      <c r="AD14" s="487"/>
      <c r="AE14" s="487"/>
      <c r="AF14" s="487"/>
      <c r="AG14" s="488"/>
      <c r="AH14" s="486">
        <v>2.2000000000000002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146</v>
      </c>
      <c r="CE14" s="444"/>
      <c r="CF14" s="444"/>
      <c r="CG14" s="444"/>
      <c r="CH14" s="444"/>
      <c r="CI14" s="444"/>
      <c r="CJ14" s="444"/>
      <c r="CK14" s="444"/>
      <c r="CL14" s="444"/>
      <c r="CM14" s="444"/>
      <c r="CN14" s="444"/>
      <c r="CO14" s="444"/>
      <c r="CP14" s="444"/>
      <c r="CQ14" s="444"/>
      <c r="CR14" s="444"/>
      <c r="CS14" s="445"/>
      <c r="CT14" s="503" t="s">
        <v>138</v>
      </c>
      <c r="CU14" s="504"/>
      <c r="CV14" s="504"/>
      <c r="CW14" s="504"/>
      <c r="CX14" s="504"/>
      <c r="CY14" s="504"/>
      <c r="CZ14" s="504"/>
      <c r="DA14" s="505"/>
      <c r="DB14" s="503" t="s">
        <v>147</v>
      </c>
      <c r="DC14" s="504"/>
      <c r="DD14" s="504"/>
      <c r="DE14" s="504"/>
      <c r="DF14" s="504"/>
      <c r="DG14" s="504"/>
      <c r="DH14" s="504"/>
      <c r="DI14" s="505"/>
    </row>
    <row r="15" spans="1:119" ht="18.75" customHeight="1" x14ac:dyDescent="0.2">
      <c r="A15" s="175"/>
      <c r="B15" s="515"/>
      <c r="C15" s="516"/>
      <c r="D15" s="516"/>
      <c r="E15" s="516"/>
      <c r="F15" s="516"/>
      <c r="G15" s="516"/>
      <c r="H15" s="516"/>
      <c r="I15" s="516"/>
      <c r="J15" s="516"/>
      <c r="K15" s="517"/>
      <c r="L15" s="184"/>
      <c r="M15" s="490" t="s">
        <v>148</v>
      </c>
      <c r="N15" s="491"/>
      <c r="O15" s="491"/>
      <c r="P15" s="491"/>
      <c r="Q15" s="492"/>
      <c r="R15" s="493">
        <v>16428</v>
      </c>
      <c r="S15" s="494"/>
      <c r="T15" s="494"/>
      <c r="U15" s="494"/>
      <c r="V15" s="495"/>
      <c r="W15" s="496" t="s">
        <v>149</v>
      </c>
      <c r="X15" s="392"/>
      <c r="Y15" s="392"/>
      <c r="Z15" s="392"/>
      <c r="AA15" s="392"/>
      <c r="AB15" s="393"/>
      <c r="AC15" s="359">
        <v>1627</v>
      </c>
      <c r="AD15" s="360"/>
      <c r="AE15" s="360"/>
      <c r="AF15" s="360"/>
      <c r="AG15" s="361"/>
      <c r="AH15" s="359">
        <v>1828</v>
      </c>
      <c r="AI15" s="360"/>
      <c r="AJ15" s="360"/>
      <c r="AK15" s="360"/>
      <c r="AL15" s="419"/>
      <c r="AM15" s="463"/>
      <c r="AN15" s="363"/>
      <c r="AO15" s="363"/>
      <c r="AP15" s="363"/>
      <c r="AQ15" s="363"/>
      <c r="AR15" s="363"/>
      <c r="AS15" s="363"/>
      <c r="AT15" s="364"/>
      <c r="AU15" s="464"/>
      <c r="AV15" s="465"/>
      <c r="AW15" s="465"/>
      <c r="AX15" s="465"/>
      <c r="AY15" s="432" t="s">
        <v>150</v>
      </c>
      <c r="AZ15" s="433"/>
      <c r="BA15" s="433"/>
      <c r="BB15" s="433"/>
      <c r="BC15" s="433"/>
      <c r="BD15" s="433"/>
      <c r="BE15" s="433"/>
      <c r="BF15" s="433"/>
      <c r="BG15" s="433"/>
      <c r="BH15" s="433"/>
      <c r="BI15" s="433"/>
      <c r="BJ15" s="433"/>
      <c r="BK15" s="433"/>
      <c r="BL15" s="433"/>
      <c r="BM15" s="434"/>
      <c r="BN15" s="435">
        <v>2382890</v>
      </c>
      <c r="BO15" s="436"/>
      <c r="BP15" s="436"/>
      <c r="BQ15" s="436"/>
      <c r="BR15" s="436"/>
      <c r="BS15" s="436"/>
      <c r="BT15" s="436"/>
      <c r="BU15" s="437"/>
      <c r="BV15" s="435">
        <v>2382545</v>
      </c>
      <c r="BW15" s="436"/>
      <c r="BX15" s="436"/>
      <c r="BY15" s="436"/>
      <c r="BZ15" s="436"/>
      <c r="CA15" s="436"/>
      <c r="CB15" s="436"/>
      <c r="CC15" s="437"/>
      <c r="CD15" s="506" t="s">
        <v>151</v>
      </c>
      <c r="CE15" s="507"/>
      <c r="CF15" s="507"/>
      <c r="CG15" s="507"/>
      <c r="CH15" s="507"/>
      <c r="CI15" s="507"/>
      <c r="CJ15" s="507"/>
      <c r="CK15" s="507"/>
      <c r="CL15" s="507"/>
      <c r="CM15" s="507"/>
      <c r="CN15" s="507"/>
      <c r="CO15" s="507"/>
      <c r="CP15" s="507"/>
      <c r="CQ15" s="507"/>
      <c r="CR15" s="507"/>
      <c r="CS15" s="508"/>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15"/>
      <c r="C16" s="516"/>
      <c r="D16" s="516"/>
      <c r="E16" s="516"/>
      <c r="F16" s="516"/>
      <c r="G16" s="516"/>
      <c r="H16" s="516"/>
      <c r="I16" s="516"/>
      <c r="J16" s="516"/>
      <c r="K16" s="517"/>
      <c r="L16" s="480" t="s">
        <v>152</v>
      </c>
      <c r="M16" s="481"/>
      <c r="N16" s="481"/>
      <c r="O16" s="481"/>
      <c r="P16" s="481"/>
      <c r="Q16" s="482"/>
      <c r="R16" s="483" t="s">
        <v>153</v>
      </c>
      <c r="S16" s="484"/>
      <c r="T16" s="484"/>
      <c r="U16" s="484"/>
      <c r="V16" s="485"/>
      <c r="W16" s="497"/>
      <c r="X16" s="395"/>
      <c r="Y16" s="395"/>
      <c r="Z16" s="395"/>
      <c r="AA16" s="395"/>
      <c r="AB16" s="396"/>
      <c r="AC16" s="486">
        <v>25.3</v>
      </c>
      <c r="AD16" s="487"/>
      <c r="AE16" s="487"/>
      <c r="AF16" s="487"/>
      <c r="AG16" s="488"/>
      <c r="AH16" s="486">
        <v>26.5</v>
      </c>
      <c r="AI16" s="487"/>
      <c r="AJ16" s="487"/>
      <c r="AK16" s="487"/>
      <c r="AL16" s="489"/>
      <c r="AM16" s="463"/>
      <c r="AN16" s="363"/>
      <c r="AO16" s="363"/>
      <c r="AP16" s="363"/>
      <c r="AQ16" s="363"/>
      <c r="AR16" s="363"/>
      <c r="AS16" s="363"/>
      <c r="AT16" s="364"/>
      <c r="AU16" s="464"/>
      <c r="AV16" s="465"/>
      <c r="AW16" s="465"/>
      <c r="AX16" s="465"/>
      <c r="AY16" s="420" t="s">
        <v>154</v>
      </c>
      <c r="AZ16" s="421"/>
      <c r="BA16" s="421"/>
      <c r="BB16" s="421"/>
      <c r="BC16" s="421"/>
      <c r="BD16" s="421"/>
      <c r="BE16" s="421"/>
      <c r="BF16" s="421"/>
      <c r="BG16" s="421"/>
      <c r="BH16" s="421"/>
      <c r="BI16" s="421"/>
      <c r="BJ16" s="421"/>
      <c r="BK16" s="421"/>
      <c r="BL16" s="421"/>
      <c r="BM16" s="422"/>
      <c r="BN16" s="406">
        <v>3817168</v>
      </c>
      <c r="BO16" s="407"/>
      <c r="BP16" s="407"/>
      <c r="BQ16" s="407"/>
      <c r="BR16" s="407"/>
      <c r="BS16" s="407"/>
      <c r="BT16" s="407"/>
      <c r="BU16" s="408"/>
      <c r="BV16" s="406">
        <v>3683209</v>
      </c>
      <c r="BW16" s="407"/>
      <c r="BX16" s="407"/>
      <c r="BY16" s="407"/>
      <c r="BZ16" s="407"/>
      <c r="CA16" s="407"/>
      <c r="CB16" s="407"/>
      <c r="CC16" s="408"/>
      <c r="CD16" s="188"/>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5"/>
      <c r="B17" s="518"/>
      <c r="C17" s="519"/>
      <c r="D17" s="519"/>
      <c r="E17" s="519"/>
      <c r="F17" s="519"/>
      <c r="G17" s="519"/>
      <c r="H17" s="519"/>
      <c r="I17" s="519"/>
      <c r="J17" s="519"/>
      <c r="K17" s="520"/>
      <c r="L17" s="189"/>
      <c r="M17" s="499" t="s">
        <v>155</v>
      </c>
      <c r="N17" s="500"/>
      <c r="O17" s="500"/>
      <c r="P17" s="500"/>
      <c r="Q17" s="501"/>
      <c r="R17" s="483" t="s">
        <v>156</v>
      </c>
      <c r="S17" s="484"/>
      <c r="T17" s="484"/>
      <c r="U17" s="484"/>
      <c r="V17" s="485"/>
      <c r="W17" s="496" t="s">
        <v>157</v>
      </c>
      <c r="X17" s="392"/>
      <c r="Y17" s="392"/>
      <c r="Z17" s="392"/>
      <c r="AA17" s="392"/>
      <c r="AB17" s="393"/>
      <c r="AC17" s="359">
        <v>4672</v>
      </c>
      <c r="AD17" s="360"/>
      <c r="AE17" s="360"/>
      <c r="AF17" s="360"/>
      <c r="AG17" s="361"/>
      <c r="AH17" s="359">
        <v>4932</v>
      </c>
      <c r="AI17" s="360"/>
      <c r="AJ17" s="360"/>
      <c r="AK17" s="360"/>
      <c r="AL17" s="419"/>
      <c r="AM17" s="463"/>
      <c r="AN17" s="363"/>
      <c r="AO17" s="363"/>
      <c r="AP17" s="363"/>
      <c r="AQ17" s="363"/>
      <c r="AR17" s="363"/>
      <c r="AS17" s="363"/>
      <c r="AT17" s="364"/>
      <c r="AU17" s="464"/>
      <c r="AV17" s="465"/>
      <c r="AW17" s="465"/>
      <c r="AX17" s="465"/>
      <c r="AY17" s="420" t="s">
        <v>158</v>
      </c>
      <c r="AZ17" s="421"/>
      <c r="BA17" s="421"/>
      <c r="BB17" s="421"/>
      <c r="BC17" s="421"/>
      <c r="BD17" s="421"/>
      <c r="BE17" s="421"/>
      <c r="BF17" s="421"/>
      <c r="BG17" s="421"/>
      <c r="BH17" s="421"/>
      <c r="BI17" s="421"/>
      <c r="BJ17" s="421"/>
      <c r="BK17" s="421"/>
      <c r="BL17" s="421"/>
      <c r="BM17" s="422"/>
      <c r="BN17" s="406">
        <v>3024281</v>
      </c>
      <c r="BO17" s="407"/>
      <c r="BP17" s="407"/>
      <c r="BQ17" s="407"/>
      <c r="BR17" s="407"/>
      <c r="BS17" s="407"/>
      <c r="BT17" s="407"/>
      <c r="BU17" s="408"/>
      <c r="BV17" s="406">
        <v>3026806</v>
      </c>
      <c r="BW17" s="407"/>
      <c r="BX17" s="407"/>
      <c r="BY17" s="407"/>
      <c r="BZ17" s="407"/>
      <c r="CA17" s="407"/>
      <c r="CB17" s="407"/>
      <c r="CC17" s="408"/>
      <c r="CD17" s="188"/>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5"/>
      <c r="B18" s="456" t="s">
        <v>159</v>
      </c>
      <c r="C18" s="457"/>
      <c r="D18" s="457"/>
      <c r="E18" s="458"/>
      <c r="F18" s="458"/>
      <c r="G18" s="458"/>
      <c r="H18" s="458"/>
      <c r="I18" s="458"/>
      <c r="J18" s="458"/>
      <c r="K18" s="458"/>
      <c r="L18" s="459">
        <v>28.07</v>
      </c>
      <c r="M18" s="459"/>
      <c r="N18" s="459"/>
      <c r="O18" s="459"/>
      <c r="P18" s="459"/>
      <c r="Q18" s="459"/>
      <c r="R18" s="460"/>
      <c r="S18" s="460"/>
      <c r="T18" s="460"/>
      <c r="U18" s="460"/>
      <c r="V18" s="461"/>
      <c r="W18" s="477"/>
      <c r="X18" s="478"/>
      <c r="Y18" s="478"/>
      <c r="Z18" s="478"/>
      <c r="AA18" s="478"/>
      <c r="AB18" s="502"/>
      <c r="AC18" s="376">
        <v>72.599999999999994</v>
      </c>
      <c r="AD18" s="377"/>
      <c r="AE18" s="377"/>
      <c r="AF18" s="377"/>
      <c r="AG18" s="462"/>
      <c r="AH18" s="376">
        <v>71.400000000000006</v>
      </c>
      <c r="AI18" s="377"/>
      <c r="AJ18" s="377"/>
      <c r="AK18" s="377"/>
      <c r="AL18" s="378"/>
      <c r="AM18" s="463"/>
      <c r="AN18" s="363"/>
      <c r="AO18" s="363"/>
      <c r="AP18" s="363"/>
      <c r="AQ18" s="363"/>
      <c r="AR18" s="363"/>
      <c r="AS18" s="363"/>
      <c r="AT18" s="364"/>
      <c r="AU18" s="464"/>
      <c r="AV18" s="465"/>
      <c r="AW18" s="465"/>
      <c r="AX18" s="465"/>
      <c r="AY18" s="420" t="s">
        <v>160</v>
      </c>
      <c r="AZ18" s="421"/>
      <c r="BA18" s="421"/>
      <c r="BB18" s="421"/>
      <c r="BC18" s="421"/>
      <c r="BD18" s="421"/>
      <c r="BE18" s="421"/>
      <c r="BF18" s="421"/>
      <c r="BG18" s="421"/>
      <c r="BH18" s="421"/>
      <c r="BI18" s="421"/>
      <c r="BJ18" s="421"/>
      <c r="BK18" s="421"/>
      <c r="BL18" s="421"/>
      <c r="BM18" s="422"/>
      <c r="BN18" s="406">
        <v>4718695</v>
      </c>
      <c r="BO18" s="407"/>
      <c r="BP18" s="407"/>
      <c r="BQ18" s="407"/>
      <c r="BR18" s="407"/>
      <c r="BS18" s="407"/>
      <c r="BT18" s="407"/>
      <c r="BU18" s="408"/>
      <c r="BV18" s="406">
        <v>4664525</v>
      </c>
      <c r="BW18" s="407"/>
      <c r="BX18" s="407"/>
      <c r="BY18" s="407"/>
      <c r="BZ18" s="407"/>
      <c r="CA18" s="407"/>
      <c r="CB18" s="407"/>
      <c r="CC18" s="408"/>
      <c r="CD18" s="188"/>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5"/>
      <c r="B19" s="456" t="s">
        <v>161</v>
      </c>
      <c r="C19" s="457"/>
      <c r="D19" s="457"/>
      <c r="E19" s="458"/>
      <c r="F19" s="458"/>
      <c r="G19" s="458"/>
      <c r="H19" s="458"/>
      <c r="I19" s="458"/>
      <c r="J19" s="458"/>
      <c r="K19" s="458"/>
      <c r="L19" s="466">
        <v>604</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162</v>
      </c>
      <c r="AZ19" s="421"/>
      <c r="BA19" s="421"/>
      <c r="BB19" s="421"/>
      <c r="BC19" s="421"/>
      <c r="BD19" s="421"/>
      <c r="BE19" s="421"/>
      <c r="BF19" s="421"/>
      <c r="BG19" s="421"/>
      <c r="BH19" s="421"/>
      <c r="BI19" s="421"/>
      <c r="BJ19" s="421"/>
      <c r="BK19" s="421"/>
      <c r="BL19" s="421"/>
      <c r="BM19" s="422"/>
      <c r="BN19" s="406">
        <v>6679512</v>
      </c>
      <c r="BO19" s="407"/>
      <c r="BP19" s="407"/>
      <c r="BQ19" s="407"/>
      <c r="BR19" s="407"/>
      <c r="BS19" s="407"/>
      <c r="BT19" s="407"/>
      <c r="BU19" s="408"/>
      <c r="BV19" s="406">
        <v>6686322</v>
      </c>
      <c r="BW19" s="407"/>
      <c r="BX19" s="407"/>
      <c r="BY19" s="407"/>
      <c r="BZ19" s="407"/>
      <c r="CA19" s="407"/>
      <c r="CB19" s="407"/>
      <c r="CC19" s="408"/>
      <c r="CD19" s="188"/>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5"/>
      <c r="B20" s="456" t="s">
        <v>163</v>
      </c>
      <c r="C20" s="457"/>
      <c r="D20" s="457"/>
      <c r="E20" s="458"/>
      <c r="F20" s="458"/>
      <c r="G20" s="458"/>
      <c r="H20" s="458"/>
      <c r="I20" s="458"/>
      <c r="J20" s="458"/>
      <c r="K20" s="458"/>
      <c r="L20" s="466">
        <v>6012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8"/>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5"/>
      <c r="B21" s="453" t="s">
        <v>164</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8"/>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75"/>
      <c r="B22" s="382" t="s">
        <v>165</v>
      </c>
      <c r="C22" s="383"/>
      <c r="D22" s="384"/>
      <c r="E22" s="391" t="s">
        <v>1</v>
      </c>
      <c r="F22" s="392"/>
      <c r="G22" s="392"/>
      <c r="H22" s="392"/>
      <c r="I22" s="392"/>
      <c r="J22" s="392"/>
      <c r="K22" s="393"/>
      <c r="L22" s="391" t="s">
        <v>166</v>
      </c>
      <c r="M22" s="392"/>
      <c r="N22" s="392"/>
      <c r="O22" s="392"/>
      <c r="P22" s="393"/>
      <c r="Q22" s="397" t="s">
        <v>167</v>
      </c>
      <c r="R22" s="398"/>
      <c r="S22" s="398"/>
      <c r="T22" s="398"/>
      <c r="U22" s="398"/>
      <c r="V22" s="399"/>
      <c r="W22" s="448" t="s">
        <v>168</v>
      </c>
      <c r="X22" s="383"/>
      <c r="Y22" s="384"/>
      <c r="Z22" s="391" t="s">
        <v>1</v>
      </c>
      <c r="AA22" s="392"/>
      <c r="AB22" s="392"/>
      <c r="AC22" s="392"/>
      <c r="AD22" s="392"/>
      <c r="AE22" s="392"/>
      <c r="AF22" s="392"/>
      <c r="AG22" s="393"/>
      <c r="AH22" s="409" t="s">
        <v>169</v>
      </c>
      <c r="AI22" s="392"/>
      <c r="AJ22" s="392"/>
      <c r="AK22" s="392"/>
      <c r="AL22" s="393"/>
      <c r="AM22" s="409" t="s">
        <v>170</v>
      </c>
      <c r="AN22" s="410"/>
      <c r="AO22" s="410"/>
      <c r="AP22" s="410"/>
      <c r="AQ22" s="410"/>
      <c r="AR22" s="411"/>
      <c r="AS22" s="397" t="s">
        <v>167</v>
      </c>
      <c r="AT22" s="398"/>
      <c r="AU22" s="398"/>
      <c r="AV22" s="398"/>
      <c r="AW22" s="398"/>
      <c r="AX22" s="415"/>
      <c r="AY22" s="432" t="s">
        <v>171</v>
      </c>
      <c r="AZ22" s="433"/>
      <c r="BA22" s="433"/>
      <c r="BB22" s="433"/>
      <c r="BC22" s="433"/>
      <c r="BD22" s="433"/>
      <c r="BE22" s="433"/>
      <c r="BF22" s="433"/>
      <c r="BG22" s="433"/>
      <c r="BH22" s="433"/>
      <c r="BI22" s="433"/>
      <c r="BJ22" s="433"/>
      <c r="BK22" s="433"/>
      <c r="BL22" s="433"/>
      <c r="BM22" s="434"/>
      <c r="BN22" s="435">
        <v>5355845</v>
      </c>
      <c r="BO22" s="436"/>
      <c r="BP22" s="436"/>
      <c r="BQ22" s="436"/>
      <c r="BR22" s="436"/>
      <c r="BS22" s="436"/>
      <c r="BT22" s="436"/>
      <c r="BU22" s="437"/>
      <c r="BV22" s="435">
        <v>5647461</v>
      </c>
      <c r="BW22" s="436"/>
      <c r="BX22" s="436"/>
      <c r="BY22" s="436"/>
      <c r="BZ22" s="436"/>
      <c r="CA22" s="436"/>
      <c r="CB22" s="436"/>
      <c r="CC22" s="437"/>
      <c r="CD22" s="188"/>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172</v>
      </c>
      <c r="AZ23" s="421"/>
      <c r="BA23" s="421"/>
      <c r="BB23" s="421"/>
      <c r="BC23" s="421"/>
      <c r="BD23" s="421"/>
      <c r="BE23" s="421"/>
      <c r="BF23" s="421"/>
      <c r="BG23" s="421"/>
      <c r="BH23" s="421"/>
      <c r="BI23" s="421"/>
      <c r="BJ23" s="421"/>
      <c r="BK23" s="421"/>
      <c r="BL23" s="421"/>
      <c r="BM23" s="422"/>
      <c r="BN23" s="406">
        <v>4068307</v>
      </c>
      <c r="BO23" s="407"/>
      <c r="BP23" s="407"/>
      <c r="BQ23" s="407"/>
      <c r="BR23" s="407"/>
      <c r="BS23" s="407"/>
      <c r="BT23" s="407"/>
      <c r="BU23" s="408"/>
      <c r="BV23" s="406">
        <v>4280532</v>
      </c>
      <c r="BW23" s="407"/>
      <c r="BX23" s="407"/>
      <c r="BY23" s="407"/>
      <c r="BZ23" s="407"/>
      <c r="CA23" s="407"/>
      <c r="CB23" s="407"/>
      <c r="CC23" s="408"/>
      <c r="CD23" s="188"/>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5"/>
      <c r="B24" s="385"/>
      <c r="C24" s="386"/>
      <c r="D24" s="387"/>
      <c r="E24" s="362" t="s">
        <v>173</v>
      </c>
      <c r="F24" s="363"/>
      <c r="G24" s="363"/>
      <c r="H24" s="363"/>
      <c r="I24" s="363"/>
      <c r="J24" s="363"/>
      <c r="K24" s="364"/>
      <c r="L24" s="359">
        <v>1</v>
      </c>
      <c r="M24" s="360"/>
      <c r="N24" s="360"/>
      <c r="O24" s="360"/>
      <c r="P24" s="361"/>
      <c r="Q24" s="359">
        <v>7900</v>
      </c>
      <c r="R24" s="360"/>
      <c r="S24" s="360"/>
      <c r="T24" s="360"/>
      <c r="U24" s="360"/>
      <c r="V24" s="361"/>
      <c r="W24" s="449"/>
      <c r="X24" s="386"/>
      <c r="Y24" s="387"/>
      <c r="Z24" s="362" t="s">
        <v>174</v>
      </c>
      <c r="AA24" s="363"/>
      <c r="AB24" s="363"/>
      <c r="AC24" s="363"/>
      <c r="AD24" s="363"/>
      <c r="AE24" s="363"/>
      <c r="AF24" s="363"/>
      <c r="AG24" s="364"/>
      <c r="AH24" s="359">
        <v>142</v>
      </c>
      <c r="AI24" s="360"/>
      <c r="AJ24" s="360"/>
      <c r="AK24" s="360"/>
      <c r="AL24" s="361"/>
      <c r="AM24" s="359">
        <v>438070</v>
      </c>
      <c r="AN24" s="360"/>
      <c r="AO24" s="360"/>
      <c r="AP24" s="360"/>
      <c r="AQ24" s="360"/>
      <c r="AR24" s="361"/>
      <c r="AS24" s="359">
        <v>3085</v>
      </c>
      <c r="AT24" s="360"/>
      <c r="AU24" s="360"/>
      <c r="AV24" s="360"/>
      <c r="AW24" s="360"/>
      <c r="AX24" s="419"/>
      <c r="AY24" s="379" t="s">
        <v>175</v>
      </c>
      <c r="AZ24" s="380"/>
      <c r="BA24" s="380"/>
      <c r="BB24" s="380"/>
      <c r="BC24" s="380"/>
      <c r="BD24" s="380"/>
      <c r="BE24" s="380"/>
      <c r="BF24" s="380"/>
      <c r="BG24" s="380"/>
      <c r="BH24" s="380"/>
      <c r="BI24" s="380"/>
      <c r="BJ24" s="380"/>
      <c r="BK24" s="380"/>
      <c r="BL24" s="380"/>
      <c r="BM24" s="381"/>
      <c r="BN24" s="406">
        <v>1703963</v>
      </c>
      <c r="BO24" s="407"/>
      <c r="BP24" s="407"/>
      <c r="BQ24" s="407"/>
      <c r="BR24" s="407"/>
      <c r="BS24" s="407"/>
      <c r="BT24" s="407"/>
      <c r="BU24" s="408"/>
      <c r="BV24" s="406">
        <v>1751946</v>
      </c>
      <c r="BW24" s="407"/>
      <c r="BX24" s="407"/>
      <c r="BY24" s="407"/>
      <c r="BZ24" s="407"/>
      <c r="CA24" s="407"/>
      <c r="CB24" s="407"/>
      <c r="CC24" s="408"/>
      <c r="CD24" s="188"/>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75"/>
      <c r="B25" s="385"/>
      <c r="C25" s="386"/>
      <c r="D25" s="387"/>
      <c r="E25" s="362" t="s">
        <v>176</v>
      </c>
      <c r="F25" s="363"/>
      <c r="G25" s="363"/>
      <c r="H25" s="363"/>
      <c r="I25" s="363"/>
      <c r="J25" s="363"/>
      <c r="K25" s="364"/>
      <c r="L25" s="359">
        <v>1</v>
      </c>
      <c r="M25" s="360"/>
      <c r="N25" s="360"/>
      <c r="O25" s="360"/>
      <c r="P25" s="361"/>
      <c r="Q25" s="359">
        <v>6900</v>
      </c>
      <c r="R25" s="360"/>
      <c r="S25" s="360"/>
      <c r="T25" s="360"/>
      <c r="U25" s="360"/>
      <c r="V25" s="361"/>
      <c r="W25" s="449"/>
      <c r="X25" s="386"/>
      <c r="Y25" s="387"/>
      <c r="Z25" s="362" t="s">
        <v>177</v>
      </c>
      <c r="AA25" s="363"/>
      <c r="AB25" s="363"/>
      <c r="AC25" s="363"/>
      <c r="AD25" s="363"/>
      <c r="AE25" s="363"/>
      <c r="AF25" s="363"/>
      <c r="AG25" s="364"/>
      <c r="AH25" s="359" t="s">
        <v>147</v>
      </c>
      <c r="AI25" s="360"/>
      <c r="AJ25" s="360"/>
      <c r="AK25" s="360"/>
      <c r="AL25" s="361"/>
      <c r="AM25" s="359" t="s">
        <v>178</v>
      </c>
      <c r="AN25" s="360"/>
      <c r="AO25" s="360"/>
      <c r="AP25" s="360"/>
      <c r="AQ25" s="360"/>
      <c r="AR25" s="361"/>
      <c r="AS25" s="359" t="s">
        <v>147</v>
      </c>
      <c r="AT25" s="360"/>
      <c r="AU25" s="360"/>
      <c r="AV25" s="360"/>
      <c r="AW25" s="360"/>
      <c r="AX25" s="419"/>
      <c r="AY25" s="432" t="s">
        <v>179</v>
      </c>
      <c r="AZ25" s="433"/>
      <c r="BA25" s="433"/>
      <c r="BB25" s="433"/>
      <c r="BC25" s="433"/>
      <c r="BD25" s="433"/>
      <c r="BE25" s="433"/>
      <c r="BF25" s="433"/>
      <c r="BG25" s="433"/>
      <c r="BH25" s="433"/>
      <c r="BI25" s="433"/>
      <c r="BJ25" s="433"/>
      <c r="BK25" s="433"/>
      <c r="BL25" s="433"/>
      <c r="BM25" s="434"/>
      <c r="BN25" s="435">
        <v>509180</v>
      </c>
      <c r="BO25" s="436"/>
      <c r="BP25" s="436"/>
      <c r="BQ25" s="436"/>
      <c r="BR25" s="436"/>
      <c r="BS25" s="436"/>
      <c r="BT25" s="436"/>
      <c r="BU25" s="437"/>
      <c r="BV25" s="435">
        <v>528045</v>
      </c>
      <c r="BW25" s="436"/>
      <c r="BX25" s="436"/>
      <c r="BY25" s="436"/>
      <c r="BZ25" s="436"/>
      <c r="CA25" s="436"/>
      <c r="CB25" s="436"/>
      <c r="CC25" s="437"/>
      <c r="CD25" s="188"/>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75"/>
      <c r="B26" s="385"/>
      <c r="C26" s="386"/>
      <c r="D26" s="387"/>
      <c r="E26" s="362" t="s">
        <v>180</v>
      </c>
      <c r="F26" s="363"/>
      <c r="G26" s="363"/>
      <c r="H26" s="363"/>
      <c r="I26" s="363"/>
      <c r="J26" s="363"/>
      <c r="K26" s="364"/>
      <c r="L26" s="359">
        <v>1</v>
      </c>
      <c r="M26" s="360"/>
      <c r="N26" s="360"/>
      <c r="O26" s="360"/>
      <c r="P26" s="361"/>
      <c r="Q26" s="359">
        <v>6600</v>
      </c>
      <c r="R26" s="360"/>
      <c r="S26" s="360"/>
      <c r="T26" s="360"/>
      <c r="U26" s="360"/>
      <c r="V26" s="361"/>
      <c r="W26" s="449"/>
      <c r="X26" s="386"/>
      <c r="Y26" s="387"/>
      <c r="Z26" s="362" t="s">
        <v>181</v>
      </c>
      <c r="AA26" s="417"/>
      <c r="AB26" s="417"/>
      <c r="AC26" s="417"/>
      <c r="AD26" s="417"/>
      <c r="AE26" s="417"/>
      <c r="AF26" s="417"/>
      <c r="AG26" s="418"/>
      <c r="AH26" s="359">
        <v>5</v>
      </c>
      <c r="AI26" s="360"/>
      <c r="AJ26" s="360"/>
      <c r="AK26" s="360"/>
      <c r="AL26" s="361"/>
      <c r="AM26" s="359">
        <v>15500</v>
      </c>
      <c r="AN26" s="360"/>
      <c r="AO26" s="360"/>
      <c r="AP26" s="360"/>
      <c r="AQ26" s="360"/>
      <c r="AR26" s="361"/>
      <c r="AS26" s="359">
        <v>3100</v>
      </c>
      <c r="AT26" s="360"/>
      <c r="AU26" s="360"/>
      <c r="AV26" s="360"/>
      <c r="AW26" s="360"/>
      <c r="AX26" s="419"/>
      <c r="AY26" s="446" t="s">
        <v>182</v>
      </c>
      <c r="AZ26" s="366"/>
      <c r="BA26" s="366"/>
      <c r="BB26" s="366"/>
      <c r="BC26" s="366"/>
      <c r="BD26" s="366"/>
      <c r="BE26" s="366"/>
      <c r="BF26" s="366"/>
      <c r="BG26" s="366"/>
      <c r="BH26" s="366"/>
      <c r="BI26" s="366"/>
      <c r="BJ26" s="366"/>
      <c r="BK26" s="366"/>
      <c r="BL26" s="366"/>
      <c r="BM26" s="447"/>
      <c r="BN26" s="406" t="s">
        <v>147</v>
      </c>
      <c r="BO26" s="407"/>
      <c r="BP26" s="407"/>
      <c r="BQ26" s="407"/>
      <c r="BR26" s="407"/>
      <c r="BS26" s="407"/>
      <c r="BT26" s="407"/>
      <c r="BU26" s="408"/>
      <c r="BV26" s="406" t="s">
        <v>147</v>
      </c>
      <c r="BW26" s="407"/>
      <c r="BX26" s="407"/>
      <c r="BY26" s="407"/>
      <c r="BZ26" s="407"/>
      <c r="CA26" s="407"/>
      <c r="CB26" s="407"/>
      <c r="CC26" s="408"/>
      <c r="CD26" s="188"/>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5"/>
      <c r="B27" s="385"/>
      <c r="C27" s="386"/>
      <c r="D27" s="387"/>
      <c r="E27" s="362" t="s">
        <v>183</v>
      </c>
      <c r="F27" s="363"/>
      <c r="G27" s="363"/>
      <c r="H27" s="363"/>
      <c r="I27" s="363"/>
      <c r="J27" s="363"/>
      <c r="K27" s="364"/>
      <c r="L27" s="359">
        <v>1</v>
      </c>
      <c r="M27" s="360"/>
      <c r="N27" s="360"/>
      <c r="O27" s="360"/>
      <c r="P27" s="361"/>
      <c r="Q27" s="359">
        <v>4200</v>
      </c>
      <c r="R27" s="360"/>
      <c r="S27" s="360"/>
      <c r="T27" s="360"/>
      <c r="U27" s="360"/>
      <c r="V27" s="361"/>
      <c r="W27" s="449"/>
      <c r="X27" s="386"/>
      <c r="Y27" s="387"/>
      <c r="Z27" s="362" t="s">
        <v>184</v>
      </c>
      <c r="AA27" s="363"/>
      <c r="AB27" s="363"/>
      <c r="AC27" s="363"/>
      <c r="AD27" s="363"/>
      <c r="AE27" s="363"/>
      <c r="AF27" s="363"/>
      <c r="AG27" s="364"/>
      <c r="AH27" s="359">
        <v>1</v>
      </c>
      <c r="AI27" s="360"/>
      <c r="AJ27" s="360"/>
      <c r="AK27" s="360"/>
      <c r="AL27" s="361"/>
      <c r="AM27" s="359" t="s">
        <v>185</v>
      </c>
      <c r="AN27" s="360"/>
      <c r="AO27" s="360"/>
      <c r="AP27" s="360"/>
      <c r="AQ27" s="360"/>
      <c r="AR27" s="361"/>
      <c r="AS27" s="359" t="s">
        <v>186</v>
      </c>
      <c r="AT27" s="360"/>
      <c r="AU27" s="360"/>
      <c r="AV27" s="360"/>
      <c r="AW27" s="360"/>
      <c r="AX27" s="419"/>
      <c r="AY27" s="443" t="s">
        <v>187</v>
      </c>
      <c r="AZ27" s="444"/>
      <c r="BA27" s="444"/>
      <c r="BB27" s="444"/>
      <c r="BC27" s="444"/>
      <c r="BD27" s="444"/>
      <c r="BE27" s="444"/>
      <c r="BF27" s="444"/>
      <c r="BG27" s="444"/>
      <c r="BH27" s="444"/>
      <c r="BI27" s="444"/>
      <c r="BJ27" s="444"/>
      <c r="BK27" s="444"/>
      <c r="BL27" s="444"/>
      <c r="BM27" s="445"/>
      <c r="BN27" s="440" t="s">
        <v>130</v>
      </c>
      <c r="BO27" s="441"/>
      <c r="BP27" s="441"/>
      <c r="BQ27" s="441"/>
      <c r="BR27" s="441"/>
      <c r="BS27" s="441"/>
      <c r="BT27" s="441"/>
      <c r="BU27" s="442"/>
      <c r="BV27" s="440" t="s">
        <v>130</v>
      </c>
      <c r="BW27" s="441"/>
      <c r="BX27" s="441"/>
      <c r="BY27" s="441"/>
      <c r="BZ27" s="441"/>
      <c r="CA27" s="441"/>
      <c r="CB27" s="441"/>
      <c r="CC27" s="442"/>
      <c r="CD27" s="190"/>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75"/>
      <c r="B28" s="385"/>
      <c r="C28" s="386"/>
      <c r="D28" s="387"/>
      <c r="E28" s="362" t="s">
        <v>188</v>
      </c>
      <c r="F28" s="363"/>
      <c r="G28" s="363"/>
      <c r="H28" s="363"/>
      <c r="I28" s="363"/>
      <c r="J28" s="363"/>
      <c r="K28" s="364"/>
      <c r="L28" s="359">
        <v>1</v>
      </c>
      <c r="M28" s="360"/>
      <c r="N28" s="360"/>
      <c r="O28" s="360"/>
      <c r="P28" s="361"/>
      <c r="Q28" s="359">
        <v>3600</v>
      </c>
      <c r="R28" s="360"/>
      <c r="S28" s="360"/>
      <c r="T28" s="360"/>
      <c r="U28" s="360"/>
      <c r="V28" s="361"/>
      <c r="W28" s="449"/>
      <c r="X28" s="386"/>
      <c r="Y28" s="387"/>
      <c r="Z28" s="362" t="s">
        <v>189</v>
      </c>
      <c r="AA28" s="363"/>
      <c r="AB28" s="363"/>
      <c r="AC28" s="363"/>
      <c r="AD28" s="363"/>
      <c r="AE28" s="363"/>
      <c r="AF28" s="363"/>
      <c r="AG28" s="364"/>
      <c r="AH28" s="359" t="s">
        <v>147</v>
      </c>
      <c r="AI28" s="360"/>
      <c r="AJ28" s="360"/>
      <c r="AK28" s="360"/>
      <c r="AL28" s="361"/>
      <c r="AM28" s="359" t="s">
        <v>130</v>
      </c>
      <c r="AN28" s="360"/>
      <c r="AO28" s="360"/>
      <c r="AP28" s="360"/>
      <c r="AQ28" s="360"/>
      <c r="AR28" s="361"/>
      <c r="AS28" s="359" t="s">
        <v>147</v>
      </c>
      <c r="AT28" s="360"/>
      <c r="AU28" s="360"/>
      <c r="AV28" s="360"/>
      <c r="AW28" s="360"/>
      <c r="AX28" s="419"/>
      <c r="AY28" s="423" t="s">
        <v>190</v>
      </c>
      <c r="AZ28" s="424"/>
      <c r="BA28" s="424"/>
      <c r="BB28" s="425"/>
      <c r="BC28" s="432" t="s">
        <v>50</v>
      </c>
      <c r="BD28" s="433"/>
      <c r="BE28" s="433"/>
      <c r="BF28" s="433"/>
      <c r="BG28" s="433"/>
      <c r="BH28" s="433"/>
      <c r="BI28" s="433"/>
      <c r="BJ28" s="433"/>
      <c r="BK28" s="433"/>
      <c r="BL28" s="433"/>
      <c r="BM28" s="434"/>
      <c r="BN28" s="435">
        <v>2961299</v>
      </c>
      <c r="BO28" s="436"/>
      <c r="BP28" s="436"/>
      <c r="BQ28" s="436"/>
      <c r="BR28" s="436"/>
      <c r="BS28" s="436"/>
      <c r="BT28" s="436"/>
      <c r="BU28" s="437"/>
      <c r="BV28" s="435">
        <v>2542177</v>
      </c>
      <c r="BW28" s="436"/>
      <c r="BX28" s="436"/>
      <c r="BY28" s="436"/>
      <c r="BZ28" s="436"/>
      <c r="CA28" s="436"/>
      <c r="CB28" s="436"/>
      <c r="CC28" s="437"/>
      <c r="CD28" s="188"/>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75"/>
      <c r="B29" s="385"/>
      <c r="C29" s="386"/>
      <c r="D29" s="387"/>
      <c r="E29" s="362" t="s">
        <v>191</v>
      </c>
      <c r="F29" s="363"/>
      <c r="G29" s="363"/>
      <c r="H29" s="363"/>
      <c r="I29" s="363"/>
      <c r="J29" s="363"/>
      <c r="K29" s="364"/>
      <c r="L29" s="359">
        <v>12</v>
      </c>
      <c r="M29" s="360"/>
      <c r="N29" s="360"/>
      <c r="O29" s="360"/>
      <c r="P29" s="361"/>
      <c r="Q29" s="359">
        <v>3450</v>
      </c>
      <c r="R29" s="360"/>
      <c r="S29" s="360"/>
      <c r="T29" s="360"/>
      <c r="U29" s="360"/>
      <c r="V29" s="361"/>
      <c r="W29" s="450"/>
      <c r="X29" s="451"/>
      <c r="Y29" s="452"/>
      <c r="Z29" s="362" t="s">
        <v>192</v>
      </c>
      <c r="AA29" s="363"/>
      <c r="AB29" s="363"/>
      <c r="AC29" s="363"/>
      <c r="AD29" s="363"/>
      <c r="AE29" s="363"/>
      <c r="AF29" s="363"/>
      <c r="AG29" s="364"/>
      <c r="AH29" s="359">
        <v>143</v>
      </c>
      <c r="AI29" s="360"/>
      <c r="AJ29" s="360"/>
      <c r="AK29" s="360"/>
      <c r="AL29" s="361"/>
      <c r="AM29" s="359">
        <v>443010</v>
      </c>
      <c r="AN29" s="360"/>
      <c r="AO29" s="360"/>
      <c r="AP29" s="360"/>
      <c r="AQ29" s="360"/>
      <c r="AR29" s="361"/>
      <c r="AS29" s="359">
        <v>3098</v>
      </c>
      <c r="AT29" s="360"/>
      <c r="AU29" s="360"/>
      <c r="AV29" s="360"/>
      <c r="AW29" s="360"/>
      <c r="AX29" s="419"/>
      <c r="AY29" s="426"/>
      <c r="AZ29" s="427"/>
      <c r="BA29" s="427"/>
      <c r="BB29" s="428"/>
      <c r="BC29" s="420" t="s">
        <v>193</v>
      </c>
      <c r="BD29" s="421"/>
      <c r="BE29" s="421"/>
      <c r="BF29" s="421"/>
      <c r="BG29" s="421"/>
      <c r="BH29" s="421"/>
      <c r="BI29" s="421"/>
      <c r="BJ29" s="421"/>
      <c r="BK29" s="421"/>
      <c r="BL29" s="421"/>
      <c r="BM29" s="422"/>
      <c r="BN29" s="406">
        <v>256886</v>
      </c>
      <c r="BO29" s="407"/>
      <c r="BP29" s="407"/>
      <c r="BQ29" s="407"/>
      <c r="BR29" s="407"/>
      <c r="BS29" s="407"/>
      <c r="BT29" s="407"/>
      <c r="BU29" s="408"/>
      <c r="BV29" s="406">
        <v>256958</v>
      </c>
      <c r="BW29" s="407"/>
      <c r="BX29" s="407"/>
      <c r="BY29" s="407"/>
      <c r="BZ29" s="407"/>
      <c r="CA29" s="407"/>
      <c r="CB29" s="407"/>
      <c r="CC29" s="408"/>
      <c r="CD29" s="190"/>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194</v>
      </c>
      <c r="X30" s="374"/>
      <c r="Y30" s="374"/>
      <c r="Z30" s="374"/>
      <c r="AA30" s="374"/>
      <c r="AB30" s="374"/>
      <c r="AC30" s="374"/>
      <c r="AD30" s="374"/>
      <c r="AE30" s="374"/>
      <c r="AF30" s="374"/>
      <c r="AG30" s="375"/>
      <c r="AH30" s="376">
        <v>96.9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52</v>
      </c>
      <c r="BD30" s="380"/>
      <c r="BE30" s="380"/>
      <c r="BF30" s="380"/>
      <c r="BG30" s="380"/>
      <c r="BH30" s="380"/>
      <c r="BI30" s="380"/>
      <c r="BJ30" s="380"/>
      <c r="BK30" s="380"/>
      <c r="BL30" s="380"/>
      <c r="BM30" s="381"/>
      <c r="BN30" s="440">
        <v>1123062</v>
      </c>
      <c r="BO30" s="441"/>
      <c r="BP30" s="441"/>
      <c r="BQ30" s="441"/>
      <c r="BR30" s="441"/>
      <c r="BS30" s="441"/>
      <c r="BT30" s="441"/>
      <c r="BU30" s="442"/>
      <c r="BV30" s="440">
        <v>761948</v>
      </c>
      <c r="BW30" s="441"/>
      <c r="BX30" s="441"/>
      <c r="BY30" s="441"/>
      <c r="BZ30" s="441"/>
      <c r="CA30" s="441"/>
      <c r="CB30" s="441"/>
      <c r="CC30" s="4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65" t="s">
        <v>195</v>
      </c>
      <c r="D32" s="365"/>
      <c r="E32" s="365"/>
      <c r="F32" s="365"/>
      <c r="G32" s="365"/>
      <c r="H32" s="365"/>
      <c r="I32" s="365"/>
      <c r="J32" s="365"/>
      <c r="K32" s="365"/>
      <c r="L32" s="365"/>
      <c r="M32" s="365"/>
      <c r="N32" s="365"/>
      <c r="O32" s="365"/>
      <c r="P32" s="365"/>
      <c r="Q32" s="365"/>
      <c r="R32" s="365"/>
      <c r="S32" s="365"/>
      <c r="U32" s="366" t="s">
        <v>196</v>
      </c>
      <c r="V32" s="366"/>
      <c r="W32" s="366"/>
      <c r="X32" s="366"/>
      <c r="Y32" s="366"/>
      <c r="Z32" s="366"/>
      <c r="AA32" s="366"/>
      <c r="AB32" s="366"/>
      <c r="AC32" s="366"/>
      <c r="AD32" s="366"/>
      <c r="AE32" s="366"/>
      <c r="AF32" s="366"/>
      <c r="AG32" s="366"/>
      <c r="AH32" s="366"/>
      <c r="AI32" s="366"/>
      <c r="AJ32" s="366"/>
      <c r="AK32" s="366"/>
      <c r="AM32" s="366" t="s">
        <v>197</v>
      </c>
      <c r="AN32" s="366"/>
      <c r="AO32" s="366"/>
      <c r="AP32" s="366"/>
      <c r="AQ32" s="366"/>
      <c r="AR32" s="366"/>
      <c r="AS32" s="366"/>
      <c r="AT32" s="366"/>
      <c r="AU32" s="366"/>
      <c r="AV32" s="366"/>
      <c r="AW32" s="366"/>
      <c r="AX32" s="366"/>
      <c r="AY32" s="366"/>
      <c r="AZ32" s="366"/>
      <c r="BA32" s="366"/>
      <c r="BB32" s="366"/>
      <c r="BC32" s="366"/>
      <c r="BE32" s="366" t="s">
        <v>198</v>
      </c>
      <c r="BF32" s="366"/>
      <c r="BG32" s="366"/>
      <c r="BH32" s="366"/>
      <c r="BI32" s="366"/>
      <c r="BJ32" s="366"/>
      <c r="BK32" s="366"/>
      <c r="BL32" s="366"/>
      <c r="BM32" s="366"/>
      <c r="BN32" s="366"/>
      <c r="BO32" s="366"/>
      <c r="BP32" s="366"/>
      <c r="BQ32" s="366"/>
      <c r="BR32" s="366"/>
      <c r="BS32" s="366"/>
      <c r="BT32" s="366"/>
      <c r="BU32" s="366"/>
      <c r="BW32" s="366" t="s">
        <v>199</v>
      </c>
      <c r="BX32" s="366"/>
      <c r="BY32" s="366"/>
      <c r="BZ32" s="366"/>
      <c r="CA32" s="366"/>
      <c r="CB32" s="366"/>
      <c r="CC32" s="366"/>
      <c r="CD32" s="366"/>
      <c r="CE32" s="366"/>
      <c r="CF32" s="366"/>
      <c r="CG32" s="366"/>
      <c r="CH32" s="366"/>
      <c r="CI32" s="366"/>
      <c r="CJ32" s="366"/>
      <c r="CK32" s="366"/>
      <c r="CL32" s="366"/>
      <c r="CM32" s="366"/>
      <c r="CO32" s="366" t="s">
        <v>200</v>
      </c>
      <c r="CP32" s="366"/>
      <c r="CQ32" s="366"/>
      <c r="CR32" s="366"/>
      <c r="CS32" s="366"/>
      <c r="CT32" s="366"/>
      <c r="CU32" s="366"/>
      <c r="CV32" s="366"/>
      <c r="CW32" s="366"/>
      <c r="CX32" s="366"/>
      <c r="CY32" s="366"/>
      <c r="CZ32" s="366"/>
      <c r="DA32" s="366"/>
      <c r="DB32" s="366"/>
      <c r="DC32" s="366"/>
      <c r="DD32" s="366"/>
      <c r="DE32" s="366"/>
      <c r="DI32" s="198"/>
    </row>
    <row r="33" spans="1:113" ht="13.5" customHeight="1" x14ac:dyDescent="0.2">
      <c r="A33" s="175"/>
      <c r="B33" s="199"/>
      <c r="C33" s="358" t="s">
        <v>201</v>
      </c>
      <c r="D33" s="358"/>
      <c r="E33" s="357" t="s">
        <v>202</v>
      </c>
      <c r="F33" s="357"/>
      <c r="G33" s="357"/>
      <c r="H33" s="357"/>
      <c r="I33" s="357"/>
      <c r="J33" s="357"/>
      <c r="K33" s="357"/>
      <c r="L33" s="357"/>
      <c r="M33" s="357"/>
      <c r="N33" s="357"/>
      <c r="O33" s="357"/>
      <c r="P33" s="357"/>
      <c r="Q33" s="357"/>
      <c r="R33" s="357"/>
      <c r="S33" s="357"/>
      <c r="T33" s="200"/>
      <c r="U33" s="358" t="s">
        <v>203</v>
      </c>
      <c r="V33" s="358"/>
      <c r="W33" s="357" t="s">
        <v>202</v>
      </c>
      <c r="X33" s="357"/>
      <c r="Y33" s="357"/>
      <c r="Z33" s="357"/>
      <c r="AA33" s="357"/>
      <c r="AB33" s="357"/>
      <c r="AC33" s="357"/>
      <c r="AD33" s="357"/>
      <c r="AE33" s="357"/>
      <c r="AF33" s="357"/>
      <c r="AG33" s="357"/>
      <c r="AH33" s="357"/>
      <c r="AI33" s="357"/>
      <c r="AJ33" s="357"/>
      <c r="AK33" s="357"/>
      <c r="AL33" s="200"/>
      <c r="AM33" s="358" t="s">
        <v>203</v>
      </c>
      <c r="AN33" s="358"/>
      <c r="AO33" s="357" t="s">
        <v>202</v>
      </c>
      <c r="AP33" s="357"/>
      <c r="AQ33" s="357"/>
      <c r="AR33" s="357"/>
      <c r="AS33" s="357"/>
      <c r="AT33" s="357"/>
      <c r="AU33" s="357"/>
      <c r="AV33" s="357"/>
      <c r="AW33" s="357"/>
      <c r="AX33" s="357"/>
      <c r="AY33" s="357"/>
      <c r="AZ33" s="357"/>
      <c r="BA33" s="357"/>
      <c r="BB33" s="357"/>
      <c r="BC33" s="357"/>
      <c r="BD33" s="201"/>
      <c r="BE33" s="357" t="s">
        <v>204</v>
      </c>
      <c r="BF33" s="357"/>
      <c r="BG33" s="357" t="s">
        <v>205</v>
      </c>
      <c r="BH33" s="357"/>
      <c r="BI33" s="357"/>
      <c r="BJ33" s="357"/>
      <c r="BK33" s="357"/>
      <c r="BL33" s="357"/>
      <c r="BM33" s="357"/>
      <c r="BN33" s="357"/>
      <c r="BO33" s="357"/>
      <c r="BP33" s="357"/>
      <c r="BQ33" s="357"/>
      <c r="BR33" s="357"/>
      <c r="BS33" s="357"/>
      <c r="BT33" s="357"/>
      <c r="BU33" s="357"/>
      <c r="BV33" s="201"/>
      <c r="BW33" s="358" t="s">
        <v>204</v>
      </c>
      <c r="BX33" s="358"/>
      <c r="BY33" s="357" t="s">
        <v>206</v>
      </c>
      <c r="BZ33" s="357"/>
      <c r="CA33" s="357"/>
      <c r="CB33" s="357"/>
      <c r="CC33" s="357"/>
      <c r="CD33" s="357"/>
      <c r="CE33" s="357"/>
      <c r="CF33" s="357"/>
      <c r="CG33" s="357"/>
      <c r="CH33" s="357"/>
      <c r="CI33" s="357"/>
      <c r="CJ33" s="357"/>
      <c r="CK33" s="357"/>
      <c r="CL33" s="357"/>
      <c r="CM33" s="357"/>
      <c r="CN33" s="200"/>
      <c r="CO33" s="358" t="s">
        <v>201</v>
      </c>
      <c r="CP33" s="358"/>
      <c r="CQ33" s="357" t="s">
        <v>207</v>
      </c>
      <c r="CR33" s="357"/>
      <c r="CS33" s="357"/>
      <c r="CT33" s="357"/>
      <c r="CU33" s="357"/>
      <c r="CV33" s="357"/>
      <c r="CW33" s="357"/>
      <c r="CX33" s="357"/>
      <c r="CY33" s="357"/>
      <c r="CZ33" s="357"/>
      <c r="DA33" s="357"/>
      <c r="DB33" s="357"/>
      <c r="DC33" s="357"/>
      <c r="DD33" s="357"/>
      <c r="DE33" s="357"/>
      <c r="DF33" s="200"/>
      <c r="DG33" s="356" t="s">
        <v>208</v>
      </c>
      <c r="DH33" s="356"/>
      <c r="DI33" s="202"/>
    </row>
    <row r="34" spans="1:113" ht="32.25" customHeight="1" x14ac:dyDescent="0.2">
      <c r="A34" s="175"/>
      <c r="B34" s="199"/>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75"/>
      <c r="AM34" s="354" t="str">
        <f>IF(AO34="","",MAX(C34:D43,U34:V43)+1)</f>
        <v/>
      </c>
      <c r="AN34" s="354"/>
      <c r="AO34" s="355"/>
      <c r="AP34" s="355"/>
      <c r="AQ34" s="355"/>
      <c r="AR34" s="355"/>
      <c r="AS34" s="355"/>
      <c r="AT34" s="355"/>
      <c r="AU34" s="355"/>
      <c r="AV34" s="355"/>
      <c r="AW34" s="355"/>
      <c r="AX34" s="355"/>
      <c r="AY34" s="355"/>
      <c r="AZ34" s="355"/>
      <c r="BA34" s="355"/>
      <c r="BB34" s="355"/>
      <c r="BC34" s="355"/>
      <c r="BD34" s="175"/>
      <c r="BE34" s="354">
        <f>IF(BG34="","",MAX(C34:D43,U34:V43,AM34:AN43)+1)</f>
        <v>5</v>
      </c>
      <c r="BF34" s="354"/>
      <c r="BG34" s="355" t="str">
        <f>IF('各会計、関係団体の財政状況及び健全化判断比率'!B31="","",'各会計、関係団体の財政状況及び健全化判断比率'!B31)</f>
        <v>下水道事業特別会計</v>
      </c>
      <c r="BH34" s="355"/>
      <c r="BI34" s="355"/>
      <c r="BJ34" s="355"/>
      <c r="BK34" s="355"/>
      <c r="BL34" s="355"/>
      <c r="BM34" s="355"/>
      <c r="BN34" s="355"/>
      <c r="BO34" s="355"/>
      <c r="BP34" s="355"/>
      <c r="BQ34" s="355"/>
      <c r="BR34" s="355"/>
      <c r="BS34" s="355"/>
      <c r="BT34" s="355"/>
      <c r="BU34" s="355"/>
      <c r="BV34" s="175"/>
      <c r="BW34" s="354">
        <f>IF(BY34="","",MAX(C34:D43,U34:V43,AM34:AN43,BE34:BF43)+1)</f>
        <v>6</v>
      </c>
      <c r="BX34" s="354"/>
      <c r="BY34" s="355" t="str">
        <f>IF('各会計、関係団体の財政状況及び健全化判断比率'!B68="","",'各会計、関係団体の財政状況及び健全化判断比率'!B68)</f>
        <v>秋川流域斎場組合</v>
      </c>
      <c r="BZ34" s="355"/>
      <c r="CA34" s="355"/>
      <c r="CB34" s="355"/>
      <c r="CC34" s="355"/>
      <c r="CD34" s="355"/>
      <c r="CE34" s="355"/>
      <c r="CF34" s="355"/>
      <c r="CG34" s="355"/>
      <c r="CH34" s="355"/>
      <c r="CI34" s="355"/>
      <c r="CJ34" s="355"/>
      <c r="CK34" s="355"/>
      <c r="CL34" s="355"/>
      <c r="CM34" s="355"/>
      <c r="CN34" s="175"/>
      <c r="CO34" s="354">
        <f>IF(CQ34="","",MAX(C34:D43,U34:V43,AM34:AN43,BE34:BF43,BW34:BX43)+1)</f>
        <v>15</v>
      </c>
      <c r="CP34" s="354"/>
      <c r="CQ34" s="355" t="str">
        <f>IF('各会計、関係団体の財政状況及び健全化判断比率'!BS7="","",'各会計、関係団体の財政状況及び健全化判断比率'!BS7)</f>
        <v>日の出町土地開発公社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v>
      </c>
      <c r="DH34" s="352"/>
      <c r="DI34" s="202"/>
    </row>
    <row r="35" spans="1:113" ht="32.25" customHeight="1" x14ac:dyDescent="0.2">
      <c r="A35" s="175"/>
      <c r="B35" s="199"/>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5"/>
      <c r="BW35" s="354">
        <f t="shared" ref="BW35:BW43" si="2">IF(BY35="","",BW34+1)</f>
        <v>7</v>
      </c>
      <c r="BX35" s="354"/>
      <c r="BY35" s="355" t="str">
        <f>IF('各会計、関係団体の財政状況及び健全化判断比率'!B69="","",'各会計、関係団体の財政状況及び健全化判断比率'!B69)</f>
        <v>西秋川衛生組合</v>
      </c>
      <c r="BZ35" s="355"/>
      <c r="CA35" s="355"/>
      <c r="CB35" s="355"/>
      <c r="CC35" s="355"/>
      <c r="CD35" s="355"/>
      <c r="CE35" s="355"/>
      <c r="CF35" s="355"/>
      <c r="CG35" s="355"/>
      <c r="CH35" s="355"/>
      <c r="CI35" s="355"/>
      <c r="CJ35" s="355"/>
      <c r="CK35" s="355"/>
      <c r="CL35" s="355"/>
      <c r="CM35" s="355"/>
      <c r="CN35" s="175"/>
      <c r="CO35" s="354">
        <f t="shared" ref="CO35:CO43" si="3">IF(CQ35="","",CO34+1)</f>
        <v>16</v>
      </c>
      <c r="CP35" s="354"/>
      <c r="CQ35" s="355" t="str">
        <f>IF('各会計、関係団体の財政状況及び健全化判断比率'!BS8="","",'各会計、関係団体の財政状況及び健全化判断比率'!BS8)</f>
        <v>日の出町サービス総合センター</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202"/>
    </row>
    <row r="36" spans="1:113" ht="32.25" customHeight="1" x14ac:dyDescent="0.2">
      <c r="A36" s="175"/>
      <c r="B36" s="199"/>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8</v>
      </c>
      <c r="BX36" s="354"/>
      <c r="BY36" s="355" t="str">
        <f>IF('各会計、関係団体の財政状況及び健全化判断比率'!B70="","",'各会計、関係団体の財政状況及び健全化判断比率'!B70)</f>
        <v>阿伎留病院企業団</v>
      </c>
      <c r="BZ36" s="355"/>
      <c r="CA36" s="355"/>
      <c r="CB36" s="355"/>
      <c r="CC36" s="355"/>
      <c r="CD36" s="355"/>
      <c r="CE36" s="355"/>
      <c r="CF36" s="355"/>
      <c r="CG36" s="355"/>
      <c r="CH36" s="355"/>
      <c r="CI36" s="355"/>
      <c r="CJ36" s="355"/>
      <c r="CK36" s="355"/>
      <c r="CL36" s="355"/>
      <c r="CM36" s="355"/>
      <c r="CN36" s="175"/>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202"/>
    </row>
    <row r="37" spans="1:113" ht="32.25" customHeight="1" x14ac:dyDescent="0.2">
      <c r="A37" s="175"/>
      <c r="B37" s="199"/>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9</v>
      </c>
      <c r="BX37" s="354"/>
      <c r="BY37" s="355" t="str">
        <f>IF('各会計、関係団体の財政状況及び健全化判断比率'!B71="","",'各会計、関係団体の財政状況及び健全化判断比率'!B71)</f>
        <v>東京市町村総合事務組合(一般会計)</v>
      </c>
      <c r="BZ37" s="355"/>
      <c r="CA37" s="355"/>
      <c r="CB37" s="355"/>
      <c r="CC37" s="355"/>
      <c r="CD37" s="355"/>
      <c r="CE37" s="355"/>
      <c r="CF37" s="355"/>
      <c r="CG37" s="355"/>
      <c r="CH37" s="355"/>
      <c r="CI37" s="355"/>
      <c r="CJ37" s="355"/>
      <c r="CK37" s="355"/>
      <c r="CL37" s="355"/>
      <c r="CM37" s="355"/>
      <c r="CN37" s="175"/>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202"/>
    </row>
    <row r="38" spans="1:113" ht="32.25" customHeight="1" x14ac:dyDescent="0.2">
      <c r="A38" s="175"/>
      <c r="B38" s="199"/>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10</v>
      </c>
      <c r="BX38" s="354"/>
      <c r="BY38" s="355" t="str">
        <f>IF('各会計、関係団体の財政状況及び健全化判断比率'!B72="","",'各会計、関係団体の財政状況及び健全化判断比率'!B72)</f>
        <v>東京市町村総合事務組合(交通災害共済特別会計)</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202"/>
    </row>
    <row r="39" spans="1:113" ht="32.25" customHeight="1" x14ac:dyDescent="0.2">
      <c r="A39" s="175"/>
      <c r="B39" s="199"/>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f t="shared" si="2"/>
        <v>11</v>
      </c>
      <c r="BX39" s="354"/>
      <c r="BY39" s="355" t="str">
        <f>IF('各会計、関係団体の財政状況及び健全化判断比率'!B73="","",'各会計、関係団体の財政状況及び健全化判断比率'!B73)</f>
        <v>東京都市町村職員退職手当組合</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202"/>
    </row>
    <row r="40" spans="1:113" ht="32.25" customHeight="1" x14ac:dyDescent="0.2">
      <c r="A40" s="175"/>
      <c r="B40" s="199"/>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f t="shared" si="2"/>
        <v>12</v>
      </c>
      <c r="BX40" s="354"/>
      <c r="BY40" s="355" t="str">
        <f>IF('各会計、関係団体の財政状況及び健全化判断比率'!B74="","",'各会計、関係団体の財政状況及び健全化判断比率'!B74)</f>
        <v>東京都市町村議会議員公務災害補償等組合</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202"/>
    </row>
    <row r="41" spans="1:113" ht="32.25" customHeight="1" x14ac:dyDescent="0.2">
      <c r="A41" s="175"/>
      <c r="B41" s="199"/>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f t="shared" si="2"/>
        <v>13</v>
      </c>
      <c r="BX41" s="354"/>
      <c r="BY41" s="355" t="str">
        <f>IF('各会計、関係団体の財政状況及び健全化判断比率'!B75="","",'各会計、関係団体の財政状況及び健全化判断比率'!B75)</f>
        <v>東京都後期高齢者医療広域連合（一般会計）</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202"/>
    </row>
    <row r="42" spans="1:113" ht="32.25" customHeight="1" x14ac:dyDescent="0.2">
      <c r="B42" s="199"/>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f t="shared" si="2"/>
        <v>14</v>
      </c>
      <c r="BX42" s="354"/>
      <c r="BY42" s="355" t="str">
        <f>IF('各会計、関係団体の財政状況及び健全化判断比率'!B76="","",'各会計、関係団体の財政状況及び健全化判断比率'!B76)</f>
        <v>東京都後期高齢者医療広域連合（医療特別会計）</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202"/>
    </row>
    <row r="43" spans="1:113" ht="32.25" customHeight="1" x14ac:dyDescent="0.2">
      <c r="B43" s="199"/>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351" t="s">
        <v>210</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211</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212</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213</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214</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215</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216</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217</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78lAKxpj7+zc61DA6vIyf0xIL4pxQ4qyTNA+jSwS9uTDIp95V97+UlNZ0S3kVBMYEKdty9QWF7LD0MudWp497A==" saltValue="TJO2z/XPTt0+Ov3zgw+4H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136" t="s">
        <v>569</v>
      </c>
      <c r="D34" s="1136"/>
      <c r="E34" s="1137"/>
      <c r="F34" s="32">
        <v>5.5</v>
      </c>
      <c r="G34" s="33">
        <v>7.13</v>
      </c>
      <c r="H34" s="33">
        <v>10.7</v>
      </c>
      <c r="I34" s="33">
        <v>11.45</v>
      </c>
      <c r="J34" s="34">
        <v>7.54</v>
      </c>
      <c r="K34" s="22"/>
      <c r="L34" s="22"/>
      <c r="M34" s="22"/>
      <c r="N34" s="22"/>
      <c r="O34" s="22"/>
      <c r="P34" s="22"/>
    </row>
    <row r="35" spans="1:16" ht="39" customHeight="1" x14ac:dyDescent="0.2">
      <c r="A35" s="22"/>
      <c r="B35" s="35"/>
      <c r="C35" s="1132" t="s">
        <v>570</v>
      </c>
      <c r="D35" s="1132"/>
      <c r="E35" s="1133"/>
      <c r="F35" s="36">
        <v>0.54</v>
      </c>
      <c r="G35" s="37">
        <v>0.86</v>
      </c>
      <c r="H35" s="37">
        <v>0.64</v>
      </c>
      <c r="I35" s="37">
        <v>0.76</v>
      </c>
      <c r="J35" s="38">
        <v>1.83</v>
      </c>
      <c r="K35" s="22"/>
      <c r="L35" s="22"/>
      <c r="M35" s="22"/>
      <c r="N35" s="22"/>
      <c r="O35" s="22"/>
      <c r="P35" s="22"/>
    </row>
    <row r="36" spans="1:16" ht="39" customHeight="1" x14ac:dyDescent="0.2">
      <c r="A36" s="22"/>
      <c r="B36" s="35"/>
      <c r="C36" s="1132" t="s">
        <v>571</v>
      </c>
      <c r="D36" s="1132"/>
      <c r="E36" s="1133"/>
      <c r="F36" s="36">
        <v>2.5499999999999998</v>
      </c>
      <c r="G36" s="37">
        <v>1.3</v>
      </c>
      <c r="H36" s="37">
        <v>2.16</v>
      </c>
      <c r="I36" s="37">
        <v>1.62</v>
      </c>
      <c r="J36" s="38">
        <v>1.75</v>
      </c>
      <c r="K36" s="22"/>
      <c r="L36" s="22"/>
      <c r="M36" s="22"/>
      <c r="N36" s="22"/>
      <c r="O36" s="22"/>
      <c r="P36" s="22"/>
    </row>
    <row r="37" spans="1:16" ht="39" customHeight="1" x14ac:dyDescent="0.2">
      <c r="A37" s="22"/>
      <c r="B37" s="35"/>
      <c r="C37" s="1132" t="s">
        <v>572</v>
      </c>
      <c r="D37" s="1132"/>
      <c r="E37" s="1133"/>
      <c r="F37" s="36">
        <v>0.75</v>
      </c>
      <c r="G37" s="37">
        <v>1.1200000000000001</v>
      </c>
      <c r="H37" s="37">
        <v>0.91</v>
      </c>
      <c r="I37" s="37">
        <v>2.13</v>
      </c>
      <c r="J37" s="38">
        <v>1.54</v>
      </c>
      <c r="K37" s="22"/>
      <c r="L37" s="22"/>
      <c r="M37" s="22"/>
      <c r="N37" s="22"/>
      <c r="O37" s="22"/>
      <c r="P37" s="22"/>
    </row>
    <row r="38" spans="1:16" ht="39" customHeight="1" x14ac:dyDescent="0.2">
      <c r="A38" s="22"/>
      <c r="B38" s="35"/>
      <c r="C38" s="1132" t="s">
        <v>573</v>
      </c>
      <c r="D38" s="1132"/>
      <c r="E38" s="1133"/>
      <c r="F38" s="36">
        <v>0.16</v>
      </c>
      <c r="G38" s="37">
        <v>0.14000000000000001</v>
      </c>
      <c r="H38" s="37">
        <v>0.13</v>
      </c>
      <c r="I38" s="37">
        <v>0.12</v>
      </c>
      <c r="J38" s="38">
        <v>0.16</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574</v>
      </c>
      <c r="D42" s="1132"/>
      <c r="E42" s="1133"/>
      <c r="F42" s="36" t="s">
        <v>523</v>
      </c>
      <c r="G42" s="37" t="s">
        <v>523</v>
      </c>
      <c r="H42" s="37" t="s">
        <v>523</v>
      </c>
      <c r="I42" s="37" t="s">
        <v>523</v>
      </c>
      <c r="J42" s="38" t="s">
        <v>523</v>
      </c>
      <c r="K42" s="22"/>
      <c r="L42" s="22"/>
      <c r="M42" s="22"/>
      <c r="N42" s="22"/>
      <c r="O42" s="22"/>
      <c r="P42" s="22"/>
    </row>
    <row r="43" spans="1:16" ht="39" customHeight="1" thickBot="1" x14ac:dyDescent="0.25">
      <c r="A43" s="22"/>
      <c r="B43" s="40"/>
      <c r="C43" s="1134" t="s">
        <v>575</v>
      </c>
      <c r="D43" s="1134"/>
      <c r="E43" s="1135"/>
      <c r="F43" s="41" t="s">
        <v>523</v>
      </c>
      <c r="G43" s="42" t="s">
        <v>523</v>
      </c>
      <c r="H43" s="42" t="s">
        <v>523</v>
      </c>
      <c r="I43" s="42" t="s">
        <v>523</v>
      </c>
      <c r="J43" s="43" t="s">
        <v>523</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cS9MJgQRNVCyIV/54a1fF6szW4SciHXE0HyTs66GibwIzD1JJ1hShBMDMKgPP5XpPu7wyqwOC1xv4CRSW/aRA==" saltValue="Pl9k4TAkBZ5pohE/Pt0v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564</v>
      </c>
      <c r="L44" s="54" t="s">
        <v>565</v>
      </c>
      <c r="M44" s="54" t="s">
        <v>566</v>
      </c>
      <c r="N44" s="54" t="s">
        <v>567</v>
      </c>
      <c r="O44" s="55" t="s">
        <v>568</v>
      </c>
      <c r="P44" s="46"/>
      <c r="Q44" s="46"/>
      <c r="R44" s="46"/>
      <c r="S44" s="46"/>
      <c r="T44" s="46"/>
      <c r="U44" s="46"/>
    </row>
    <row r="45" spans="1:21" ht="30.75" customHeight="1" x14ac:dyDescent="0.2">
      <c r="A45" s="46"/>
      <c r="B45" s="1161" t="s">
        <v>11</v>
      </c>
      <c r="C45" s="1162"/>
      <c r="D45" s="56"/>
      <c r="E45" s="1167" t="s">
        <v>12</v>
      </c>
      <c r="F45" s="1167"/>
      <c r="G45" s="1167"/>
      <c r="H45" s="1167"/>
      <c r="I45" s="1167"/>
      <c r="J45" s="1168"/>
      <c r="K45" s="57">
        <v>531</v>
      </c>
      <c r="L45" s="58">
        <v>549</v>
      </c>
      <c r="M45" s="58">
        <v>561</v>
      </c>
      <c r="N45" s="58">
        <v>570</v>
      </c>
      <c r="O45" s="59">
        <v>584</v>
      </c>
      <c r="P45" s="46"/>
      <c r="Q45" s="46"/>
      <c r="R45" s="46"/>
      <c r="S45" s="46"/>
      <c r="T45" s="46"/>
      <c r="U45" s="46"/>
    </row>
    <row r="46" spans="1:21" ht="30.75" customHeight="1" x14ac:dyDescent="0.2">
      <c r="A46" s="46"/>
      <c r="B46" s="1163"/>
      <c r="C46" s="1164"/>
      <c r="D46" s="60"/>
      <c r="E46" s="1140" t="s">
        <v>13</v>
      </c>
      <c r="F46" s="1140"/>
      <c r="G46" s="1140"/>
      <c r="H46" s="1140"/>
      <c r="I46" s="1140"/>
      <c r="J46" s="1141"/>
      <c r="K46" s="61" t="s">
        <v>523</v>
      </c>
      <c r="L46" s="62" t="s">
        <v>523</v>
      </c>
      <c r="M46" s="62" t="s">
        <v>523</v>
      </c>
      <c r="N46" s="62" t="s">
        <v>523</v>
      </c>
      <c r="O46" s="63" t="s">
        <v>523</v>
      </c>
      <c r="P46" s="46"/>
      <c r="Q46" s="46"/>
      <c r="R46" s="46"/>
      <c r="S46" s="46"/>
      <c r="T46" s="46"/>
      <c r="U46" s="46"/>
    </row>
    <row r="47" spans="1:21" ht="30.75" customHeight="1" x14ac:dyDescent="0.2">
      <c r="A47" s="46"/>
      <c r="B47" s="1163"/>
      <c r="C47" s="1164"/>
      <c r="D47" s="60"/>
      <c r="E47" s="1140" t="s">
        <v>14</v>
      </c>
      <c r="F47" s="1140"/>
      <c r="G47" s="1140"/>
      <c r="H47" s="1140"/>
      <c r="I47" s="1140"/>
      <c r="J47" s="1141"/>
      <c r="K47" s="61" t="s">
        <v>523</v>
      </c>
      <c r="L47" s="62" t="s">
        <v>523</v>
      </c>
      <c r="M47" s="62" t="s">
        <v>523</v>
      </c>
      <c r="N47" s="62" t="s">
        <v>523</v>
      </c>
      <c r="O47" s="63" t="s">
        <v>523</v>
      </c>
      <c r="P47" s="46"/>
      <c r="Q47" s="46"/>
      <c r="R47" s="46"/>
      <c r="S47" s="46"/>
      <c r="T47" s="46"/>
      <c r="U47" s="46"/>
    </row>
    <row r="48" spans="1:21" ht="30.75" customHeight="1" x14ac:dyDescent="0.2">
      <c r="A48" s="46"/>
      <c r="B48" s="1163"/>
      <c r="C48" s="1164"/>
      <c r="D48" s="60"/>
      <c r="E48" s="1140" t="s">
        <v>15</v>
      </c>
      <c r="F48" s="1140"/>
      <c r="G48" s="1140"/>
      <c r="H48" s="1140"/>
      <c r="I48" s="1140"/>
      <c r="J48" s="1141"/>
      <c r="K48" s="61">
        <v>364</v>
      </c>
      <c r="L48" s="62">
        <v>322</v>
      </c>
      <c r="M48" s="62">
        <v>318</v>
      </c>
      <c r="N48" s="62">
        <v>284</v>
      </c>
      <c r="O48" s="63">
        <v>245</v>
      </c>
      <c r="P48" s="46"/>
      <c r="Q48" s="46"/>
      <c r="R48" s="46"/>
      <c r="S48" s="46"/>
      <c r="T48" s="46"/>
      <c r="U48" s="46"/>
    </row>
    <row r="49" spans="1:21" ht="30.75" customHeight="1" x14ac:dyDescent="0.2">
      <c r="A49" s="46"/>
      <c r="B49" s="1163"/>
      <c r="C49" s="1164"/>
      <c r="D49" s="60"/>
      <c r="E49" s="1140" t="s">
        <v>16</v>
      </c>
      <c r="F49" s="1140"/>
      <c r="G49" s="1140"/>
      <c r="H49" s="1140"/>
      <c r="I49" s="1140"/>
      <c r="J49" s="1141"/>
      <c r="K49" s="61">
        <v>138</v>
      </c>
      <c r="L49" s="62">
        <v>123</v>
      </c>
      <c r="M49" s="62">
        <v>134</v>
      </c>
      <c r="N49" s="62">
        <v>128</v>
      </c>
      <c r="O49" s="63">
        <v>139</v>
      </c>
      <c r="P49" s="46"/>
      <c r="Q49" s="46"/>
      <c r="R49" s="46"/>
      <c r="S49" s="46"/>
      <c r="T49" s="46"/>
      <c r="U49" s="46"/>
    </row>
    <row r="50" spans="1:21" ht="30.75" customHeight="1" x14ac:dyDescent="0.2">
      <c r="A50" s="46"/>
      <c r="B50" s="1163"/>
      <c r="C50" s="1164"/>
      <c r="D50" s="60"/>
      <c r="E50" s="1140" t="s">
        <v>17</v>
      </c>
      <c r="F50" s="1140"/>
      <c r="G50" s="1140"/>
      <c r="H50" s="1140"/>
      <c r="I50" s="1140"/>
      <c r="J50" s="1141"/>
      <c r="K50" s="61" t="s">
        <v>523</v>
      </c>
      <c r="L50" s="62" t="s">
        <v>523</v>
      </c>
      <c r="M50" s="62" t="s">
        <v>523</v>
      </c>
      <c r="N50" s="62" t="s">
        <v>523</v>
      </c>
      <c r="O50" s="63" t="s">
        <v>523</v>
      </c>
      <c r="P50" s="46"/>
      <c r="Q50" s="46"/>
      <c r="R50" s="46"/>
      <c r="S50" s="46"/>
      <c r="T50" s="46"/>
      <c r="U50" s="46"/>
    </row>
    <row r="51" spans="1:21" ht="30.75" customHeight="1" x14ac:dyDescent="0.2">
      <c r="A51" s="46"/>
      <c r="B51" s="1165"/>
      <c r="C51" s="1166"/>
      <c r="D51" s="64"/>
      <c r="E51" s="1140" t="s">
        <v>18</v>
      </c>
      <c r="F51" s="1140"/>
      <c r="G51" s="1140"/>
      <c r="H51" s="1140"/>
      <c r="I51" s="1140"/>
      <c r="J51" s="1141"/>
      <c r="K51" s="61" t="s">
        <v>523</v>
      </c>
      <c r="L51" s="62" t="s">
        <v>523</v>
      </c>
      <c r="M51" s="62" t="s">
        <v>523</v>
      </c>
      <c r="N51" s="62" t="s">
        <v>523</v>
      </c>
      <c r="O51" s="63" t="s">
        <v>523</v>
      </c>
      <c r="P51" s="46"/>
      <c r="Q51" s="46"/>
      <c r="R51" s="46"/>
      <c r="S51" s="46"/>
      <c r="T51" s="46"/>
      <c r="U51" s="46"/>
    </row>
    <row r="52" spans="1:21" ht="30.75" customHeight="1" x14ac:dyDescent="0.2">
      <c r="A52" s="46"/>
      <c r="B52" s="1138" t="s">
        <v>19</v>
      </c>
      <c r="C52" s="1139"/>
      <c r="D52" s="64"/>
      <c r="E52" s="1140" t="s">
        <v>20</v>
      </c>
      <c r="F52" s="1140"/>
      <c r="G52" s="1140"/>
      <c r="H52" s="1140"/>
      <c r="I52" s="1140"/>
      <c r="J52" s="1141"/>
      <c r="K52" s="61">
        <v>855</v>
      </c>
      <c r="L52" s="62">
        <v>848</v>
      </c>
      <c r="M52" s="62">
        <v>844</v>
      </c>
      <c r="N52" s="62">
        <v>819</v>
      </c>
      <c r="O52" s="63">
        <v>827</v>
      </c>
      <c r="P52" s="46"/>
      <c r="Q52" s="46"/>
      <c r="R52" s="46"/>
      <c r="S52" s="46"/>
      <c r="T52" s="46"/>
      <c r="U52" s="46"/>
    </row>
    <row r="53" spans="1:21" ht="30.75" customHeight="1" thickBot="1" x14ac:dyDescent="0.25">
      <c r="A53" s="46"/>
      <c r="B53" s="1142" t="s">
        <v>21</v>
      </c>
      <c r="C53" s="1143"/>
      <c r="D53" s="65"/>
      <c r="E53" s="1144" t="s">
        <v>22</v>
      </c>
      <c r="F53" s="1144"/>
      <c r="G53" s="1144"/>
      <c r="H53" s="1144"/>
      <c r="I53" s="1144"/>
      <c r="J53" s="1145"/>
      <c r="K53" s="66">
        <v>178</v>
      </c>
      <c r="L53" s="67">
        <v>146</v>
      </c>
      <c r="M53" s="67">
        <v>169</v>
      </c>
      <c r="N53" s="67">
        <v>163</v>
      </c>
      <c r="O53" s="68">
        <v>141</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576</v>
      </c>
      <c r="P56" s="46"/>
      <c r="Q56" s="46"/>
      <c r="R56" s="46"/>
      <c r="S56" s="46"/>
      <c r="T56" s="46"/>
      <c r="U56" s="46"/>
    </row>
    <row r="57" spans="1:21" ht="31.5" customHeight="1" thickBot="1" x14ac:dyDescent="0.25">
      <c r="A57" s="46"/>
      <c r="B57" s="74"/>
      <c r="C57" s="75"/>
      <c r="D57" s="75"/>
      <c r="E57" s="76"/>
      <c r="F57" s="76"/>
      <c r="G57" s="76"/>
      <c r="H57" s="76"/>
      <c r="I57" s="76"/>
      <c r="J57" s="77" t="s">
        <v>2</v>
      </c>
      <c r="K57" s="78" t="s">
        <v>577</v>
      </c>
      <c r="L57" s="79" t="s">
        <v>578</v>
      </c>
      <c r="M57" s="79" t="s">
        <v>579</v>
      </c>
      <c r="N57" s="79" t="s">
        <v>580</v>
      </c>
      <c r="O57" s="80" t="s">
        <v>581</v>
      </c>
      <c r="P57" s="46"/>
      <c r="Q57" s="46"/>
      <c r="R57" s="46"/>
      <c r="S57" s="46"/>
      <c r="T57" s="46"/>
      <c r="U57" s="46"/>
    </row>
    <row r="58" spans="1:21" ht="31.5" customHeight="1" x14ac:dyDescent="0.2">
      <c r="B58" s="1146" t="s">
        <v>26</v>
      </c>
      <c r="C58" s="1147"/>
      <c r="D58" s="1152" t="s">
        <v>27</v>
      </c>
      <c r="E58" s="1153"/>
      <c r="F58" s="1153"/>
      <c r="G58" s="1153"/>
      <c r="H58" s="1153"/>
      <c r="I58" s="1153"/>
      <c r="J58" s="1154"/>
      <c r="K58" s="81"/>
      <c r="L58" s="82"/>
      <c r="M58" s="82"/>
      <c r="N58" s="82"/>
      <c r="O58" s="83"/>
    </row>
    <row r="59" spans="1:21" ht="31.5" customHeight="1" x14ac:dyDescent="0.2">
      <c r="B59" s="1148"/>
      <c r="C59" s="1149"/>
      <c r="D59" s="1155" t="s">
        <v>28</v>
      </c>
      <c r="E59" s="1156"/>
      <c r="F59" s="1156"/>
      <c r="G59" s="1156"/>
      <c r="H59" s="1156"/>
      <c r="I59" s="1156"/>
      <c r="J59" s="1157"/>
      <c r="K59" s="84"/>
      <c r="L59" s="85"/>
      <c r="M59" s="85"/>
      <c r="N59" s="85"/>
      <c r="O59" s="86"/>
    </row>
    <row r="60" spans="1:21" ht="31.5" customHeight="1" thickBot="1" x14ac:dyDescent="0.25">
      <c r="B60" s="1150"/>
      <c r="C60" s="1151"/>
      <c r="D60" s="1158" t="s">
        <v>29</v>
      </c>
      <c r="E60" s="1159"/>
      <c r="F60" s="1159"/>
      <c r="G60" s="1159"/>
      <c r="H60" s="1159"/>
      <c r="I60" s="1159"/>
      <c r="J60" s="1160"/>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4gWp8PB/Gmb2QGnsV/4tlgOTiaQF18pzdxy6rNMXnwcX16c8uYc1WrltpK7v5yxhSJiij2f80zbS6hgT3Tr9A==" saltValue="aPS523xoXBdx6JmHDSBKA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564</v>
      </c>
      <c r="J40" s="101" t="s">
        <v>565</v>
      </c>
      <c r="K40" s="101" t="s">
        <v>566</v>
      </c>
      <c r="L40" s="101" t="s">
        <v>567</v>
      </c>
      <c r="M40" s="102" t="s">
        <v>568</v>
      </c>
    </row>
    <row r="41" spans="2:13" ht="27.75" customHeight="1" x14ac:dyDescent="0.2">
      <c r="B41" s="1181" t="s">
        <v>32</v>
      </c>
      <c r="C41" s="1182"/>
      <c r="D41" s="103"/>
      <c r="E41" s="1183" t="s">
        <v>33</v>
      </c>
      <c r="F41" s="1183"/>
      <c r="G41" s="1183"/>
      <c r="H41" s="1184"/>
      <c r="I41" s="342">
        <v>5879</v>
      </c>
      <c r="J41" s="343">
        <v>5793</v>
      </c>
      <c r="K41" s="343">
        <v>5641</v>
      </c>
      <c r="L41" s="343">
        <v>5647</v>
      </c>
      <c r="M41" s="344">
        <v>5356</v>
      </c>
    </row>
    <row r="42" spans="2:13" ht="27.75" customHeight="1" x14ac:dyDescent="0.2">
      <c r="B42" s="1171"/>
      <c r="C42" s="1172"/>
      <c r="D42" s="104"/>
      <c r="E42" s="1175" t="s">
        <v>34</v>
      </c>
      <c r="F42" s="1175"/>
      <c r="G42" s="1175"/>
      <c r="H42" s="1176"/>
      <c r="I42" s="345" t="s">
        <v>523</v>
      </c>
      <c r="J42" s="346" t="s">
        <v>523</v>
      </c>
      <c r="K42" s="346" t="s">
        <v>523</v>
      </c>
      <c r="L42" s="346" t="s">
        <v>523</v>
      </c>
      <c r="M42" s="347" t="s">
        <v>523</v>
      </c>
    </row>
    <row r="43" spans="2:13" ht="27.75" customHeight="1" x14ac:dyDescent="0.2">
      <c r="B43" s="1171"/>
      <c r="C43" s="1172"/>
      <c r="D43" s="104"/>
      <c r="E43" s="1175" t="s">
        <v>35</v>
      </c>
      <c r="F43" s="1175"/>
      <c r="G43" s="1175"/>
      <c r="H43" s="1176"/>
      <c r="I43" s="345">
        <v>2825</v>
      </c>
      <c r="J43" s="346">
        <v>2648</v>
      </c>
      <c r="K43" s="346">
        <v>2420</v>
      </c>
      <c r="L43" s="346">
        <v>2192</v>
      </c>
      <c r="M43" s="347">
        <v>1957</v>
      </c>
    </row>
    <row r="44" spans="2:13" ht="27.75" customHeight="1" x14ac:dyDescent="0.2">
      <c r="B44" s="1171"/>
      <c r="C44" s="1172"/>
      <c r="D44" s="104"/>
      <c r="E44" s="1175" t="s">
        <v>36</v>
      </c>
      <c r="F44" s="1175"/>
      <c r="G44" s="1175"/>
      <c r="H44" s="1176"/>
      <c r="I44" s="345">
        <v>1788</v>
      </c>
      <c r="J44" s="346">
        <v>1747</v>
      </c>
      <c r="K44" s="346">
        <v>1663</v>
      </c>
      <c r="L44" s="346">
        <v>1622</v>
      </c>
      <c r="M44" s="347">
        <v>1498</v>
      </c>
    </row>
    <row r="45" spans="2:13" ht="27.75" customHeight="1" x14ac:dyDescent="0.2">
      <c r="B45" s="1171"/>
      <c r="C45" s="1172"/>
      <c r="D45" s="104"/>
      <c r="E45" s="1175" t="s">
        <v>37</v>
      </c>
      <c r="F45" s="1175"/>
      <c r="G45" s="1175"/>
      <c r="H45" s="1176"/>
      <c r="I45" s="345">
        <v>740</v>
      </c>
      <c r="J45" s="346">
        <v>803</v>
      </c>
      <c r="K45" s="346">
        <v>825</v>
      </c>
      <c r="L45" s="346">
        <v>952</v>
      </c>
      <c r="M45" s="347">
        <v>864</v>
      </c>
    </row>
    <row r="46" spans="2:13" ht="27.75" customHeight="1" x14ac:dyDescent="0.2">
      <c r="B46" s="1171"/>
      <c r="C46" s="1172"/>
      <c r="D46" s="105"/>
      <c r="E46" s="1175" t="s">
        <v>38</v>
      </c>
      <c r="F46" s="1175"/>
      <c r="G46" s="1175"/>
      <c r="H46" s="1176"/>
      <c r="I46" s="345" t="s">
        <v>523</v>
      </c>
      <c r="J46" s="346" t="s">
        <v>523</v>
      </c>
      <c r="K46" s="346" t="s">
        <v>523</v>
      </c>
      <c r="L46" s="346" t="s">
        <v>523</v>
      </c>
      <c r="M46" s="347" t="s">
        <v>523</v>
      </c>
    </row>
    <row r="47" spans="2:13" ht="27.75" customHeight="1" x14ac:dyDescent="0.2">
      <c r="B47" s="1171"/>
      <c r="C47" s="1172"/>
      <c r="D47" s="106"/>
      <c r="E47" s="1185" t="s">
        <v>39</v>
      </c>
      <c r="F47" s="1186"/>
      <c r="G47" s="1186"/>
      <c r="H47" s="1187"/>
      <c r="I47" s="345" t="s">
        <v>523</v>
      </c>
      <c r="J47" s="346" t="s">
        <v>523</v>
      </c>
      <c r="K47" s="346" t="s">
        <v>523</v>
      </c>
      <c r="L47" s="346" t="s">
        <v>523</v>
      </c>
      <c r="M47" s="347" t="s">
        <v>523</v>
      </c>
    </row>
    <row r="48" spans="2:13" ht="27.75" customHeight="1" x14ac:dyDescent="0.2">
      <c r="B48" s="1171"/>
      <c r="C48" s="1172"/>
      <c r="D48" s="104"/>
      <c r="E48" s="1175" t="s">
        <v>40</v>
      </c>
      <c r="F48" s="1175"/>
      <c r="G48" s="1175"/>
      <c r="H48" s="1176"/>
      <c r="I48" s="345" t="s">
        <v>523</v>
      </c>
      <c r="J48" s="346" t="s">
        <v>523</v>
      </c>
      <c r="K48" s="346" t="s">
        <v>523</v>
      </c>
      <c r="L48" s="346" t="s">
        <v>523</v>
      </c>
      <c r="M48" s="347" t="s">
        <v>523</v>
      </c>
    </row>
    <row r="49" spans="2:13" ht="27.75" customHeight="1" x14ac:dyDescent="0.2">
      <c r="B49" s="1173"/>
      <c r="C49" s="1174"/>
      <c r="D49" s="104"/>
      <c r="E49" s="1175" t="s">
        <v>41</v>
      </c>
      <c r="F49" s="1175"/>
      <c r="G49" s="1175"/>
      <c r="H49" s="1176"/>
      <c r="I49" s="345" t="s">
        <v>523</v>
      </c>
      <c r="J49" s="346" t="s">
        <v>523</v>
      </c>
      <c r="K49" s="346" t="s">
        <v>523</v>
      </c>
      <c r="L49" s="346" t="s">
        <v>523</v>
      </c>
      <c r="M49" s="347" t="s">
        <v>523</v>
      </c>
    </row>
    <row r="50" spans="2:13" ht="27.75" customHeight="1" x14ac:dyDescent="0.2">
      <c r="B50" s="1169" t="s">
        <v>42</v>
      </c>
      <c r="C50" s="1170"/>
      <c r="D50" s="107"/>
      <c r="E50" s="1175" t="s">
        <v>43</v>
      </c>
      <c r="F50" s="1175"/>
      <c r="G50" s="1175"/>
      <c r="H50" s="1176"/>
      <c r="I50" s="345">
        <v>2276</v>
      </c>
      <c r="J50" s="346">
        <v>2682</v>
      </c>
      <c r="K50" s="346">
        <v>3054</v>
      </c>
      <c r="L50" s="346">
        <v>3855</v>
      </c>
      <c r="M50" s="347">
        <v>4655</v>
      </c>
    </row>
    <row r="51" spans="2:13" ht="27.75" customHeight="1" x14ac:dyDescent="0.2">
      <c r="B51" s="1171"/>
      <c r="C51" s="1172"/>
      <c r="D51" s="104"/>
      <c r="E51" s="1175" t="s">
        <v>44</v>
      </c>
      <c r="F51" s="1175"/>
      <c r="G51" s="1175"/>
      <c r="H51" s="1176"/>
      <c r="I51" s="345">
        <v>1774</v>
      </c>
      <c r="J51" s="346">
        <v>1704</v>
      </c>
      <c r="K51" s="346">
        <v>1619</v>
      </c>
      <c r="L51" s="346">
        <v>1549</v>
      </c>
      <c r="M51" s="347">
        <v>1479</v>
      </c>
    </row>
    <row r="52" spans="2:13" ht="27.75" customHeight="1" x14ac:dyDescent="0.2">
      <c r="B52" s="1173"/>
      <c r="C52" s="1174"/>
      <c r="D52" s="104"/>
      <c r="E52" s="1175" t="s">
        <v>45</v>
      </c>
      <c r="F52" s="1175"/>
      <c r="G52" s="1175"/>
      <c r="H52" s="1176"/>
      <c r="I52" s="345">
        <v>7541</v>
      </c>
      <c r="J52" s="346">
        <v>7291</v>
      </c>
      <c r="K52" s="346">
        <v>7063</v>
      </c>
      <c r="L52" s="346">
        <v>6816</v>
      </c>
      <c r="M52" s="347">
        <v>6399</v>
      </c>
    </row>
    <row r="53" spans="2:13" ht="27.75" customHeight="1" thickBot="1" x14ac:dyDescent="0.25">
      <c r="B53" s="1177" t="s">
        <v>46</v>
      </c>
      <c r="C53" s="1178"/>
      <c r="D53" s="108"/>
      <c r="E53" s="1179" t="s">
        <v>47</v>
      </c>
      <c r="F53" s="1179"/>
      <c r="G53" s="1179"/>
      <c r="H53" s="1180"/>
      <c r="I53" s="348">
        <v>-359</v>
      </c>
      <c r="J53" s="349">
        <v>-687</v>
      </c>
      <c r="K53" s="349">
        <v>-1187</v>
      </c>
      <c r="L53" s="349">
        <v>-1806</v>
      </c>
      <c r="M53" s="350">
        <v>-2859</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Q3JlLnWnQMe6ZElXNPS2sFNdmpEuOz7ecMVYlFPt9DFdnLSIUVK7Lt3wPLttwYjgy6GzjiHg3LrmyFB7Z1aLng==" saltValue="bATsK0tMIksVEhv24ftLZ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566</v>
      </c>
      <c r="G54" s="117" t="s">
        <v>567</v>
      </c>
      <c r="H54" s="118" t="s">
        <v>568</v>
      </c>
    </row>
    <row r="55" spans="2:8" ht="52.5" customHeight="1" x14ac:dyDescent="0.2">
      <c r="B55" s="119"/>
      <c r="C55" s="1196" t="s">
        <v>50</v>
      </c>
      <c r="D55" s="1196"/>
      <c r="E55" s="1197"/>
      <c r="F55" s="120">
        <v>2045</v>
      </c>
      <c r="G55" s="120">
        <v>2542</v>
      </c>
      <c r="H55" s="121">
        <v>2961</v>
      </c>
    </row>
    <row r="56" spans="2:8" ht="52.5" customHeight="1" x14ac:dyDescent="0.2">
      <c r="B56" s="122"/>
      <c r="C56" s="1198" t="s">
        <v>51</v>
      </c>
      <c r="D56" s="1198"/>
      <c r="E56" s="1199"/>
      <c r="F56" s="123">
        <v>163</v>
      </c>
      <c r="G56" s="123">
        <v>257</v>
      </c>
      <c r="H56" s="124">
        <v>257</v>
      </c>
    </row>
    <row r="57" spans="2:8" ht="53.25" customHeight="1" x14ac:dyDescent="0.2">
      <c r="B57" s="122"/>
      <c r="C57" s="1200" t="s">
        <v>52</v>
      </c>
      <c r="D57" s="1200"/>
      <c r="E57" s="1201"/>
      <c r="F57" s="125">
        <v>691</v>
      </c>
      <c r="G57" s="125">
        <v>762</v>
      </c>
      <c r="H57" s="126">
        <v>1123</v>
      </c>
    </row>
    <row r="58" spans="2:8" ht="45.75" customHeight="1" x14ac:dyDescent="0.2">
      <c r="B58" s="127"/>
      <c r="C58" s="1188" t="s">
        <v>595</v>
      </c>
      <c r="D58" s="1189"/>
      <c r="E58" s="1190"/>
      <c r="F58" s="128">
        <v>456</v>
      </c>
      <c r="G58" s="128">
        <v>606</v>
      </c>
      <c r="H58" s="129">
        <v>956</v>
      </c>
    </row>
    <row r="59" spans="2:8" ht="45.75" customHeight="1" x14ac:dyDescent="0.2">
      <c r="B59" s="127"/>
      <c r="C59" s="1188" t="s">
        <v>596</v>
      </c>
      <c r="D59" s="1189"/>
      <c r="E59" s="1190"/>
      <c r="F59" s="128">
        <v>66</v>
      </c>
      <c r="G59" s="128">
        <v>71</v>
      </c>
      <c r="H59" s="129">
        <v>76</v>
      </c>
    </row>
    <row r="60" spans="2:8" ht="45.75" customHeight="1" x14ac:dyDescent="0.2">
      <c r="B60" s="127"/>
      <c r="C60" s="1188" t="s">
        <v>597</v>
      </c>
      <c r="D60" s="1189"/>
      <c r="E60" s="1190"/>
      <c r="F60" s="128">
        <v>78</v>
      </c>
      <c r="G60" s="128">
        <v>51</v>
      </c>
      <c r="H60" s="129">
        <v>46</v>
      </c>
    </row>
    <row r="61" spans="2:8" ht="45.75" customHeight="1" x14ac:dyDescent="0.2">
      <c r="B61" s="127"/>
      <c r="C61" s="1188" t="s">
        <v>598</v>
      </c>
      <c r="D61" s="1189"/>
      <c r="E61" s="1190"/>
      <c r="F61" s="128">
        <v>12</v>
      </c>
      <c r="G61" s="128">
        <v>21</v>
      </c>
      <c r="H61" s="129">
        <v>32</v>
      </c>
    </row>
    <row r="62" spans="2:8" ht="45.75" customHeight="1" thickBot="1" x14ac:dyDescent="0.25">
      <c r="B62" s="130"/>
      <c r="C62" s="1191" t="s">
        <v>599</v>
      </c>
      <c r="D62" s="1192"/>
      <c r="E62" s="1193"/>
      <c r="F62" s="131">
        <v>12</v>
      </c>
      <c r="G62" s="131">
        <v>13</v>
      </c>
      <c r="H62" s="132">
        <v>13</v>
      </c>
    </row>
    <row r="63" spans="2:8" ht="52.5" customHeight="1" thickBot="1" x14ac:dyDescent="0.25">
      <c r="B63" s="133"/>
      <c r="C63" s="1194" t="s">
        <v>53</v>
      </c>
      <c r="D63" s="1194"/>
      <c r="E63" s="1195"/>
      <c r="F63" s="134">
        <v>2900</v>
      </c>
      <c r="G63" s="134">
        <v>3561</v>
      </c>
      <c r="H63" s="135">
        <v>4341</v>
      </c>
    </row>
    <row r="64" spans="2:8" ht="13.2" x14ac:dyDescent="0.2"/>
  </sheetData>
  <sheetProtection algorithmName="SHA-512" hashValue="+IG90Wx8MjhqshZZnVft/Ngzytxynxgz4eAM+7QyAJqi+NpyXX8wCo2nYHS/OYT0R4zQUF+J5QX31Dk3MobOmg==" saltValue="GurgF+3YbXEBgOZfbastv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022F-55DB-4733-B9A2-278001DCB10C}">
  <sheetPr>
    <pageSetUpPr fitToPage="1"/>
  </sheetPr>
  <dimension ref="A1:DE85"/>
  <sheetViews>
    <sheetView showGridLines="0" zoomScale="85" zoomScaleNormal="85"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600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601</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602</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603</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564</v>
      </c>
      <c r="BQ50" s="1226"/>
      <c r="BR50" s="1226"/>
      <c r="BS50" s="1226"/>
      <c r="BT50" s="1226"/>
      <c r="BU50" s="1226"/>
      <c r="BV50" s="1226"/>
      <c r="BW50" s="1226"/>
      <c r="BX50" s="1226" t="s">
        <v>565</v>
      </c>
      <c r="BY50" s="1226"/>
      <c r="BZ50" s="1226"/>
      <c r="CA50" s="1226"/>
      <c r="CB50" s="1226"/>
      <c r="CC50" s="1226"/>
      <c r="CD50" s="1226"/>
      <c r="CE50" s="1226"/>
      <c r="CF50" s="1226" t="s">
        <v>566</v>
      </c>
      <c r="CG50" s="1226"/>
      <c r="CH50" s="1226"/>
      <c r="CI50" s="1226"/>
      <c r="CJ50" s="1226"/>
      <c r="CK50" s="1226"/>
      <c r="CL50" s="1226"/>
      <c r="CM50" s="1226"/>
      <c r="CN50" s="1226" t="s">
        <v>567</v>
      </c>
      <c r="CO50" s="1226"/>
      <c r="CP50" s="1226"/>
      <c r="CQ50" s="1226"/>
      <c r="CR50" s="1226"/>
      <c r="CS50" s="1226"/>
      <c r="CT50" s="1226"/>
      <c r="CU50" s="1226"/>
      <c r="CV50" s="1226" t="s">
        <v>568</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604</v>
      </c>
      <c r="AO51" s="1230"/>
      <c r="AP51" s="1230"/>
      <c r="AQ51" s="1230"/>
      <c r="AR51" s="1230"/>
      <c r="AS51" s="1230"/>
      <c r="AT51" s="1230"/>
      <c r="AU51" s="1230"/>
      <c r="AV51" s="1230"/>
      <c r="AW51" s="1230"/>
      <c r="AX51" s="1230"/>
      <c r="AY51" s="1230"/>
      <c r="AZ51" s="1230"/>
      <c r="BA51" s="1230"/>
      <c r="BB51" s="1230" t="s">
        <v>605</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606</v>
      </c>
      <c r="BC53" s="1230"/>
      <c r="BD53" s="1230"/>
      <c r="BE53" s="1230"/>
      <c r="BF53" s="1230"/>
      <c r="BG53" s="1230"/>
      <c r="BH53" s="1230"/>
      <c r="BI53" s="1230"/>
      <c r="BJ53" s="1230"/>
      <c r="BK53" s="1230"/>
      <c r="BL53" s="1230"/>
      <c r="BM53" s="1230"/>
      <c r="BN53" s="1230"/>
      <c r="BO53" s="1230"/>
      <c r="BP53" s="1231">
        <v>57.7</v>
      </c>
      <c r="BQ53" s="1231"/>
      <c r="BR53" s="1231"/>
      <c r="BS53" s="1231"/>
      <c r="BT53" s="1231"/>
      <c r="BU53" s="1231"/>
      <c r="BV53" s="1231"/>
      <c r="BW53" s="1231"/>
      <c r="BX53" s="1231">
        <v>57.7</v>
      </c>
      <c r="BY53" s="1231"/>
      <c r="BZ53" s="1231"/>
      <c r="CA53" s="1231"/>
      <c r="CB53" s="1231"/>
      <c r="CC53" s="1231"/>
      <c r="CD53" s="1231"/>
      <c r="CE53" s="1231"/>
      <c r="CF53" s="1231">
        <v>59</v>
      </c>
      <c r="CG53" s="1231"/>
      <c r="CH53" s="1231"/>
      <c r="CI53" s="1231"/>
      <c r="CJ53" s="1231"/>
      <c r="CK53" s="1231"/>
      <c r="CL53" s="1231"/>
      <c r="CM53" s="1231"/>
      <c r="CN53" s="1231">
        <v>59.5</v>
      </c>
      <c r="CO53" s="1231"/>
      <c r="CP53" s="1231"/>
      <c r="CQ53" s="1231"/>
      <c r="CR53" s="1231"/>
      <c r="CS53" s="1231"/>
      <c r="CT53" s="1231"/>
      <c r="CU53" s="1231"/>
      <c r="CV53" s="1231">
        <v>60.7</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607</v>
      </c>
      <c r="AO55" s="1226"/>
      <c r="AP55" s="1226"/>
      <c r="AQ55" s="1226"/>
      <c r="AR55" s="1226"/>
      <c r="AS55" s="1226"/>
      <c r="AT55" s="1226"/>
      <c r="AU55" s="1226"/>
      <c r="AV55" s="1226"/>
      <c r="AW55" s="1226"/>
      <c r="AX55" s="1226"/>
      <c r="AY55" s="1226"/>
      <c r="AZ55" s="1226"/>
      <c r="BA55" s="1226"/>
      <c r="BB55" s="1230" t="s">
        <v>605</v>
      </c>
      <c r="BC55" s="1230"/>
      <c r="BD55" s="1230"/>
      <c r="BE55" s="1230"/>
      <c r="BF55" s="1230"/>
      <c r="BG55" s="1230"/>
      <c r="BH55" s="1230"/>
      <c r="BI55" s="1230"/>
      <c r="BJ55" s="1230"/>
      <c r="BK55" s="1230"/>
      <c r="BL55" s="1230"/>
      <c r="BM55" s="1230"/>
      <c r="BN55" s="1230"/>
      <c r="BO55" s="1230"/>
      <c r="BP55" s="1231">
        <v>20.5</v>
      </c>
      <c r="BQ55" s="1231"/>
      <c r="BR55" s="1231"/>
      <c r="BS55" s="1231"/>
      <c r="BT55" s="1231"/>
      <c r="BU55" s="1231"/>
      <c r="BV55" s="1231"/>
      <c r="BW55" s="1231"/>
      <c r="BX55" s="1231">
        <v>21.4</v>
      </c>
      <c r="BY55" s="1231"/>
      <c r="BZ55" s="1231"/>
      <c r="CA55" s="1231"/>
      <c r="CB55" s="1231"/>
      <c r="CC55" s="1231"/>
      <c r="CD55" s="1231"/>
      <c r="CE55" s="1231"/>
      <c r="CF55" s="1231">
        <v>12.8</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606</v>
      </c>
      <c r="BC57" s="1230"/>
      <c r="BD57" s="1230"/>
      <c r="BE57" s="1230"/>
      <c r="BF57" s="1230"/>
      <c r="BG57" s="1230"/>
      <c r="BH57" s="1230"/>
      <c r="BI57" s="1230"/>
      <c r="BJ57" s="1230"/>
      <c r="BK57" s="1230"/>
      <c r="BL57" s="1230"/>
      <c r="BM57" s="1230"/>
      <c r="BN57" s="1230"/>
      <c r="BO57" s="1230"/>
      <c r="BP57" s="1231">
        <v>60.3</v>
      </c>
      <c r="BQ57" s="1231"/>
      <c r="BR57" s="1231"/>
      <c r="BS57" s="1231"/>
      <c r="BT57" s="1231"/>
      <c r="BU57" s="1231"/>
      <c r="BV57" s="1231"/>
      <c r="BW57" s="1231"/>
      <c r="BX57" s="1231">
        <v>60.5</v>
      </c>
      <c r="BY57" s="1231"/>
      <c r="BZ57" s="1231"/>
      <c r="CA57" s="1231"/>
      <c r="CB57" s="1231"/>
      <c r="CC57" s="1231"/>
      <c r="CD57" s="1231"/>
      <c r="CE57" s="1231"/>
      <c r="CF57" s="1231">
        <v>61.2</v>
      </c>
      <c r="CG57" s="1231"/>
      <c r="CH57" s="1231"/>
      <c r="CI57" s="1231"/>
      <c r="CJ57" s="1231"/>
      <c r="CK57" s="1231"/>
      <c r="CL57" s="1231"/>
      <c r="CM57" s="1231"/>
      <c r="CN57" s="1231">
        <v>63.1</v>
      </c>
      <c r="CO57" s="1231"/>
      <c r="CP57" s="1231"/>
      <c r="CQ57" s="1231"/>
      <c r="CR57" s="1231"/>
      <c r="CS57" s="1231"/>
      <c r="CT57" s="1231"/>
      <c r="CU57" s="1231"/>
      <c r="CV57" s="1231">
        <v>63.5</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608</v>
      </c>
    </row>
    <row r="64" spans="1:109" ht="13.2" x14ac:dyDescent="0.2">
      <c r="B64" s="259"/>
      <c r="G64" s="1208"/>
      <c r="I64" s="1240"/>
      <c r="J64" s="1240"/>
      <c r="K64" s="1240"/>
      <c r="L64" s="1240"/>
      <c r="M64" s="1240"/>
      <c r="N64" s="1241"/>
      <c r="AM64" s="1208"/>
      <c r="AN64" s="1208" t="s">
        <v>601</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609</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603</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564</v>
      </c>
      <c r="BQ72" s="1226"/>
      <c r="BR72" s="1226"/>
      <c r="BS72" s="1226"/>
      <c r="BT72" s="1226"/>
      <c r="BU72" s="1226"/>
      <c r="BV72" s="1226"/>
      <c r="BW72" s="1226"/>
      <c r="BX72" s="1226" t="s">
        <v>565</v>
      </c>
      <c r="BY72" s="1226"/>
      <c r="BZ72" s="1226"/>
      <c r="CA72" s="1226"/>
      <c r="CB72" s="1226"/>
      <c r="CC72" s="1226"/>
      <c r="CD72" s="1226"/>
      <c r="CE72" s="1226"/>
      <c r="CF72" s="1226" t="s">
        <v>566</v>
      </c>
      <c r="CG72" s="1226"/>
      <c r="CH72" s="1226"/>
      <c r="CI72" s="1226"/>
      <c r="CJ72" s="1226"/>
      <c r="CK72" s="1226"/>
      <c r="CL72" s="1226"/>
      <c r="CM72" s="1226"/>
      <c r="CN72" s="1226" t="s">
        <v>567</v>
      </c>
      <c r="CO72" s="1226"/>
      <c r="CP72" s="1226"/>
      <c r="CQ72" s="1226"/>
      <c r="CR72" s="1226"/>
      <c r="CS72" s="1226"/>
      <c r="CT72" s="1226"/>
      <c r="CU72" s="1226"/>
      <c r="CV72" s="1226" t="s">
        <v>568</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604</v>
      </c>
      <c r="AO73" s="1230"/>
      <c r="AP73" s="1230"/>
      <c r="AQ73" s="1230"/>
      <c r="AR73" s="1230"/>
      <c r="AS73" s="1230"/>
      <c r="AT73" s="1230"/>
      <c r="AU73" s="1230"/>
      <c r="AV73" s="1230"/>
      <c r="AW73" s="1230"/>
      <c r="AX73" s="1230"/>
      <c r="AY73" s="1230"/>
      <c r="AZ73" s="1230"/>
      <c r="BA73" s="1230"/>
      <c r="BB73" s="1230" t="s">
        <v>605</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610</v>
      </c>
      <c r="BC75" s="1230"/>
      <c r="BD75" s="1230"/>
      <c r="BE75" s="1230"/>
      <c r="BF75" s="1230"/>
      <c r="BG75" s="1230"/>
      <c r="BH75" s="1230"/>
      <c r="BI75" s="1230"/>
      <c r="BJ75" s="1230"/>
      <c r="BK75" s="1230"/>
      <c r="BL75" s="1230"/>
      <c r="BM75" s="1230"/>
      <c r="BN75" s="1230"/>
      <c r="BO75" s="1230"/>
      <c r="BP75" s="1231">
        <v>5.3</v>
      </c>
      <c r="BQ75" s="1231"/>
      <c r="BR75" s="1231"/>
      <c r="BS75" s="1231"/>
      <c r="BT75" s="1231"/>
      <c r="BU75" s="1231"/>
      <c r="BV75" s="1231"/>
      <c r="BW75" s="1231"/>
      <c r="BX75" s="1231">
        <v>4.5</v>
      </c>
      <c r="BY75" s="1231"/>
      <c r="BZ75" s="1231"/>
      <c r="CA75" s="1231"/>
      <c r="CB75" s="1231"/>
      <c r="CC75" s="1231"/>
      <c r="CD75" s="1231"/>
      <c r="CE75" s="1231"/>
      <c r="CF75" s="1231">
        <v>4.4000000000000004</v>
      </c>
      <c r="CG75" s="1231"/>
      <c r="CH75" s="1231"/>
      <c r="CI75" s="1231"/>
      <c r="CJ75" s="1231"/>
      <c r="CK75" s="1231"/>
      <c r="CL75" s="1231"/>
      <c r="CM75" s="1231"/>
      <c r="CN75" s="1231">
        <v>4.0999999999999996</v>
      </c>
      <c r="CO75" s="1231"/>
      <c r="CP75" s="1231"/>
      <c r="CQ75" s="1231"/>
      <c r="CR75" s="1231"/>
      <c r="CS75" s="1231"/>
      <c r="CT75" s="1231"/>
      <c r="CU75" s="1231"/>
      <c r="CV75" s="1231">
        <v>3.9</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607</v>
      </c>
      <c r="AO77" s="1226"/>
      <c r="AP77" s="1226"/>
      <c r="AQ77" s="1226"/>
      <c r="AR77" s="1226"/>
      <c r="AS77" s="1226"/>
      <c r="AT77" s="1226"/>
      <c r="AU77" s="1226"/>
      <c r="AV77" s="1226"/>
      <c r="AW77" s="1226"/>
      <c r="AX77" s="1226"/>
      <c r="AY77" s="1226"/>
      <c r="AZ77" s="1226"/>
      <c r="BA77" s="1226"/>
      <c r="BB77" s="1230" t="s">
        <v>605</v>
      </c>
      <c r="BC77" s="1230"/>
      <c r="BD77" s="1230"/>
      <c r="BE77" s="1230"/>
      <c r="BF77" s="1230"/>
      <c r="BG77" s="1230"/>
      <c r="BH77" s="1230"/>
      <c r="BI77" s="1230"/>
      <c r="BJ77" s="1230"/>
      <c r="BK77" s="1230"/>
      <c r="BL77" s="1230"/>
      <c r="BM77" s="1230"/>
      <c r="BN77" s="1230"/>
      <c r="BO77" s="1230"/>
      <c r="BP77" s="1231">
        <v>20.5</v>
      </c>
      <c r="BQ77" s="1231"/>
      <c r="BR77" s="1231"/>
      <c r="BS77" s="1231"/>
      <c r="BT77" s="1231"/>
      <c r="BU77" s="1231"/>
      <c r="BV77" s="1231"/>
      <c r="BW77" s="1231"/>
      <c r="BX77" s="1231">
        <v>21.4</v>
      </c>
      <c r="BY77" s="1231"/>
      <c r="BZ77" s="1231"/>
      <c r="CA77" s="1231"/>
      <c r="CB77" s="1231"/>
      <c r="CC77" s="1231"/>
      <c r="CD77" s="1231"/>
      <c r="CE77" s="1231"/>
      <c r="CF77" s="1231">
        <v>12.8</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610</v>
      </c>
      <c r="BC79" s="1230"/>
      <c r="BD79" s="1230"/>
      <c r="BE79" s="1230"/>
      <c r="BF79" s="1230"/>
      <c r="BG79" s="1230"/>
      <c r="BH79" s="1230"/>
      <c r="BI79" s="1230"/>
      <c r="BJ79" s="1230"/>
      <c r="BK79" s="1230"/>
      <c r="BL79" s="1230"/>
      <c r="BM79" s="1230"/>
      <c r="BN79" s="1230"/>
      <c r="BO79" s="1230"/>
      <c r="BP79" s="1231">
        <v>7.9</v>
      </c>
      <c r="BQ79" s="1231"/>
      <c r="BR79" s="1231"/>
      <c r="BS79" s="1231"/>
      <c r="BT79" s="1231"/>
      <c r="BU79" s="1231"/>
      <c r="BV79" s="1231"/>
      <c r="BW79" s="1231"/>
      <c r="BX79" s="1231">
        <v>7.7</v>
      </c>
      <c r="BY79" s="1231"/>
      <c r="BZ79" s="1231"/>
      <c r="CA79" s="1231"/>
      <c r="CB79" s="1231"/>
      <c r="CC79" s="1231"/>
      <c r="CD79" s="1231"/>
      <c r="CE79" s="1231"/>
      <c r="CF79" s="1231">
        <v>7.3</v>
      </c>
      <c r="CG79" s="1231"/>
      <c r="CH79" s="1231"/>
      <c r="CI79" s="1231"/>
      <c r="CJ79" s="1231"/>
      <c r="CK79" s="1231"/>
      <c r="CL79" s="1231"/>
      <c r="CM79" s="1231"/>
      <c r="CN79" s="1231">
        <v>7.2</v>
      </c>
      <c r="CO79" s="1231"/>
      <c r="CP79" s="1231"/>
      <c r="CQ79" s="1231"/>
      <c r="CR79" s="1231"/>
      <c r="CS79" s="1231"/>
      <c r="CT79" s="1231"/>
      <c r="CU79" s="1231"/>
      <c r="CV79" s="1231">
        <v>7.2</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a7+dHo4lG3exHCjEEnTFZg+SgJSo2modPU2gdEPDfEIrwdTXO+tw/XTeMPhQM7O70ZNXcLhQPuiy7Qxyqz+x8g==" saltValue="J3quh6ki44bByzuQv8f+2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210D-5579-45DA-8472-2EE7663A7A59}">
  <sheetPr>
    <pageSetUpPr fitToPage="1"/>
  </sheetPr>
  <dimension ref="A1:DR125"/>
  <sheetViews>
    <sheetView showGridLines="0" zoomScale="85" zoomScaleNormal="85"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511</v>
      </c>
    </row>
  </sheetData>
  <sheetProtection algorithmName="SHA-512" hashValue="hoMSOa6Lg5D6cEagiCXVERNrE4BCgQlz8Zu+o9g/BlTzoysHPsArCDqJ7tYB67kxG30oA67b2c9EXyp0JXmL1A==" saltValue="1+LtbuDYkmP2UNxtSh4dw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1D6C0-B4FE-433F-BB08-5832C3A24BB1}">
  <sheetPr>
    <pageSetUpPr fitToPage="1"/>
  </sheetPr>
  <dimension ref="A1:DR125"/>
  <sheetViews>
    <sheetView showGridLines="0" zoomScale="85" zoomScaleNormal="85"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511</v>
      </c>
    </row>
  </sheetData>
  <sheetProtection algorithmName="SHA-512" hashValue="JeI7QA4trebVZxMuucFS6+kLou/O9aPKgjZ47M9Imhmq+k+29bXIPE9WzlDSene79GYv1HDeJYV2QBwXLe0XEQ==" saltValue="76qryZADVp7Ym4pdPyPwA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561</v>
      </c>
      <c r="G2" s="149"/>
      <c r="H2" s="150"/>
    </row>
    <row r="3" spans="1:8" x14ac:dyDescent="0.2">
      <c r="A3" s="146" t="s">
        <v>554</v>
      </c>
      <c r="B3" s="151"/>
      <c r="C3" s="152"/>
      <c r="D3" s="153">
        <v>32252</v>
      </c>
      <c r="E3" s="154"/>
      <c r="F3" s="155">
        <v>73475</v>
      </c>
      <c r="G3" s="156"/>
      <c r="H3" s="157"/>
    </row>
    <row r="4" spans="1:8" x14ac:dyDescent="0.2">
      <c r="A4" s="158"/>
      <c r="B4" s="159"/>
      <c r="C4" s="160"/>
      <c r="D4" s="161">
        <v>27109</v>
      </c>
      <c r="E4" s="162"/>
      <c r="F4" s="163">
        <v>43072</v>
      </c>
      <c r="G4" s="164"/>
      <c r="H4" s="165"/>
    </row>
    <row r="5" spans="1:8" x14ac:dyDescent="0.2">
      <c r="A5" s="146" t="s">
        <v>556</v>
      </c>
      <c r="B5" s="151"/>
      <c r="C5" s="152"/>
      <c r="D5" s="153">
        <v>35357</v>
      </c>
      <c r="E5" s="154"/>
      <c r="F5" s="155">
        <v>87464</v>
      </c>
      <c r="G5" s="156"/>
      <c r="H5" s="157"/>
    </row>
    <row r="6" spans="1:8" x14ac:dyDescent="0.2">
      <c r="A6" s="158"/>
      <c r="B6" s="159"/>
      <c r="C6" s="160"/>
      <c r="D6" s="161">
        <v>28769</v>
      </c>
      <c r="E6" s="162"/>
      <c r="F6" s="163">
        <v>47479</v>
      </c>
      <c r="G6" s="164"/>
      <c r="H6" s="165"/>
    </row>
    <row r="7" spans="1:8" x14ac:dyDescent="0.2">
      <c r="A7" s="146" t="s">
        <v>557</v>
      </c>
      <c r="B7" s="151"/>
      <c r="C7" s="152"/>
      <c r="D7" s="153">
        <v>34008</v>
      </c>
      <c r="E7" s="154"/>
      <c r="F7" s="155">
        <v>96248</v>
      </c>
      <c r="G7" s="156"/>
      <c r="H7" s="157"/>
    </row>
    <row r="8" spans="1:8" x14ac:dyDescent="0.2">
      <c r="A8" s="158"/>
      <c r="B8" s="159"/>
      <c r="C8" s="160"/>
      <c r="D8" s="161">
        <v>25853</v>
      </c>
      <c r="E8" s="162"/>
      <c r="F8" s="163">
        <v>55768</v>
      </c>
      <c r="G8" s="164"/>
      <c r="H8" s="165"/>
    </row>
    <row r="9" spans="1:8" x14ac:dyDescent="0.2">
      <c r="A9" s="146" t="s">
        <v>558</v>
      </c>
      <c r="B9" s="151"/>
      <c r="C9" s="152"/>
      <c r="D9" s="153">
        <v>39264</v>
      </c>
      <c r="E9" s="154"/>
      <c r="F9" s="155">
        <v>76413</v>
      </c>
      <c r="G9" s="156"/>
      <c r="H9" s="157"/>
    </row>
    <row r="10" spans="1:8" x14ac:dyDescent="0.2">
      <c r="A10" s="158"/>
      <c r="B10" s="159"/>
      <c r="C10" s="160"/>
      <c r="D10" s="161">
        <v>34806</v>
      </c>
      <c r="E10" s="162"/>
      <c r="F10" s="163">
        <v>39658</v>
      </c>
      <c r="G10" s="164"/>
      <c r="H10" s="165"/>
    </row>
    <row r="11" spans="1:8" x14ac:dyDescent="0.2">
      <c r="A11" s="146" t="s">
        <v>559</v>
      </c>
      <c r="B11" s="151"/>
      <c r="C11" s="152"/>
      <c r="D11" s="153">
        <v>35773</v>
      </c>
      <c r="E11" s="154"/>
      <c r="F11" s="155">
        <v>66481</v>
      </c>
      <c r="G11" s="156"/>
      <c r="H11" s="157"/>
    </row>
    <row r="12" spans="1:8" x14ac:dyDescent="0.2">
      <c r="A12" s="158"/>
      <c r="B12" s="159"/>
      <c r="C12" s="166"/>
      <c r="D12" s="161">
        <v>29489</v>
      </c>
      <c r="E12" s="162"/>
      <c r="F12" s="163">
        <v>36120</v>
      </c>
      <c r="G12" s="164"/>
      <c r="H12" s="165"/>
    </row>
    <row r="13" spans="1:8" x14ac:dyDescent="0.2">
      <c r="A13" s="146"/>
      <c r="B13" s="151"/>
      <c r="C13" s="152"/>
      <c r="D13" s="153">
        <v>35331</v>
      </c>
      <c r="E13" s="154"/>
      <c r="F13" s="155">
        <v>80016</v>
      </c>
      <c r="G13" s="167"/>
      <c r="H13" s="157"/>
    </row>
    <row r="14" spans="1:8" x14ac:dyDescent="0.2">
      <c r="A14" s="158"/>
      <c r="B14" s="159"/>
      <c r="C14" s="160"/>
      <c r="D14" s="161">
        <v>29205</v>
      </c>
      <c r="E14" s="162"/>
      <c r="F14" s="163">
        <v>44419</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5.5</v>
      </c>
      <c r="C19" s="168">
        <f>ROUND(VALUE(SUBSTITUTE(実質収支比率等に係る経年分析!G$48,"▲","-")),2)</f>
        <v>7.14</v>
      </c>
      <c r="D19" s="168">
        <f>ROUND(VALUE(SUBSTITUTE(実質収支比率等に係る経年分析!H$48,"▲","-")),2)</f>
        <v>10.7</v>
      </c>
      <c r="E19" s="168">
        <f>ROUND(VALUE(SUBSTITUTE(実質収支比率等に係る経年分析!I$48,"▲","-")),2)</f>
        <v>11.46</v>
      </c>
      <c r="F19" s="168">
        <f>ROUND(VALUE(SUBSTITUTE(実質収支比率等に係る経年分析!J$48,"▲","-")),2)</f>
        <v>7.54</v>
      </c>
    </row>
    <row r="20" spans="1:11" x14ac:dyDescent="0.2">
      <c r="A20" s="168" t="s">
        <v>57</v>
      </c>
      <c r="B20" s="168">
        <f>ROUND(VALUE(SUBSTITUTE(実質収支比率等に係る経年分析!F$47,"▲","-")),2)</f>
        <v>34.979999999999997</v>
      </c>
      <c r="C20" s="168">
        <f>ROUND(VALUE(SUBSTITUTE(実質収支比率等に係る経年分析!G$47,"▲","-")),2)</f>
        <v>42.64</v>
      </c>
      <c r="D20" s="168">
        <f>ROUND(VALUE(SUBSTITUTE(実質収支比率等に係る経年分析!H$47,"▲","-")),2)</f>
        <v>46.09</v>
      </c>
      <c r="E20" s="168">
        <f>ROUND(VALUE(SUBSTITUTE(実質収支比率等に係る経年分析!I$47,"▲","-")),2)</f>
        <v>54.31</v>
      </c>
      <c r="F20" s="168">
        <f>ROUND(VALUE(SUBSTITUTE(実質収支比率等に係る経年分析!J$47,"▲","-")),2)</f>
        <v>64.91</v>
      </c>
    </row>
    <row r="21" spans="1:11" x14ac:dyDescent="0.2">
      <c r="A21" s="168" t="s">
        <v>58</v>
      </c>
      <c r="B21" s="168">
        <f>IF(ISNUMBER(VALUE(SUBSTITUTE(実質収支比率等に係る経年分析!F$49,"▲","-"))),ROUND(VALUE(SUBSTITUTE(実質収支比率等に係る経年分析!F$49,"▲","-")),2),NA())</f>
        <v>0.57999999999999996</v>
      </c>
      <c r="C21" s="168">
        <f>IF(ISNUMBER(VALUE(SUBSTITUTE(実質収支比率等に係る経年分析!G$49,"▲","-"))),ROUND(VALUE(SUBSTITUTE(実質収支比率等に係る経年分析!G$49,"▲","-")),2),NA())</f>
        <v>8.99</v>
      </c>
      <c r="D21" s="168">
        <f>IF(ISNUMBER(VALUE(SUBSTITUTE(実質収支比率等に係る経年分析!H$49,"▲","-"))),ROUND(VALUE(SUBSTITUTE(実質収支比率等に係る経年分析!H$49,"▲","-")),2),NA())</f>
        <v>9.56</v>
      </c>
      <c r="E21" s="168">
        <f>IF(ISNUMBER(VALUE(SUBSTITUTE(実質収支比率等に係る経年分析!I$49,"▲","-"))),ROUND(VALUE(SUBSTITUTE(実質収支比率等に係る経年分析!I$49,"▲","-")),2),NA())</f>
        <v>11.92</v>
      </c>
      <c r="F21" s="168">
        <f>IF(ISNUMBER(VALUE(SUBSTITUTE(実質収支比率等に係る経年分析!J$49,"▲","-"))),ROUND(VALUE(SUBSTITUTE(実質収支比率等に係る経年分析!J$49,"▲","-")),2),NA())</f>
        <v>4.9800000000000004</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0.14000000000000001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0.16</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1.1200000000000001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0.91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2.13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1.54</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2.5499999999999998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2.16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1.62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1.75</v>
      </c>
    </row>
    <row r="35" spans="1:16" x14ac:dyDescent="0.2">
      <c r="A35" s="169" t="str">
        <f>IF(連結実質赤字比率に係る赤字・黒字の構成分析!C$35="",NA(),連結実質赤字比率に係る赤字・黒字の構成分析!C$35)</f>
        <v>下水道事業特別会計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0.54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0.86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0.64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1.83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7.13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11.45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7.54</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855</v>
      </c>
      <c r="E42" s="170"/>
      <c r="F42" s="170"/>
      <c r="G42" s="170">
        <f>'実質公債費比率（分子）の構造'!L$52</f>
        <v>848</v>
      </c>
      <c r="H42" s="170"/>
      <c r="I42" s="170"/>
      <c r="J42" s="170">
        <f>'実質公債費比率（分子）の構造'!M$52</f>
        <v>844</v>
      </c>
      <c r="K42" s="170"/>
      <c r="L42" s="170"/>
      <c r="M42" s="170">
        <f>'実質公債費比率（分子）の構造'!N$52</f>
        <v>819</v>
      </c>
      <c r="N42" s="170"/>
      <c r="O42" s="170"/>
      <c r="P42" s="170">
        <f>'実質公債費比率（分子）の構造'!O$52</f>
        <v>827</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138</v>
      </c>
      <c r="C45" s="170"/>
      <c r="D45" s="170"/>
      <c r="E45" s="170">
        <f>'実質公債費比率（分子）の構造'!L$49</f>
        <v>123</v>
      </c>
      <c r="F45" s="170"/>
      <c r="G45" s="170"/>
      <c r="H45" s="170">
        <f>'実質公債費比率（分子）の構造'!M$49</f>
        <v>134</v>
      </c>
      <c r="I45" s="170"/>
      <c r="J45" s="170"/>
      <c r="K45" s="170">
        <f>'実質公債費比率（分子）の構造'!N$49</f>
        <v>128</v>
      </c>
      <c r="L45" s="170"/>
      <c r="M45" s="170"/>
      <c r="N45" s="170">
        <f>'実質公債費比率（分子）の構造'!O$49</f>
        <v>139</v>
      </c>
      <c r="O45" s="170"/>
      <c r="P45" s="170"/>
    </row>
    <row r="46" spans="1:16" x14ac:dyDescent="0.2">
      <c r="A46" s="170" t="s">
        <v>69</v>
      </c>
      <c r="B46" s="170">
        <f>'実質公債費比率（分子）の構造'!K$48</f>
        <v>364</v>
      </c>
      <c r="C46" s="170"/>
      <c r="D46" s="170"/>
      <c r="E46" s="170">
        <f>'実質公債費比率（分子）の構造'!L$48</f>
        <v>322</v>
      </c>
      <c r="F46" s="170"/>
      <c r="G46" s="170"/>
      <c r="H46" s="170">
        <f>'実質公債費比率（分子）の構造'!M$48</f>
        <v>318</v>
      </c>
      <c r="I46" s="170"/>
      <c r="J46" s="170"/>
      <c r="K46" s="170">
        <f>'実質公債費比率（分子）の構造'!N$48</f>
        <v>284</v>
      </c>
      <c r="L46" s="170"/>
      <c r="M46" s="170"/>
      <c r="N46" s="170">
        <f>'実質公債費比率（分子）の構造'!O$48</f>
        <v>245</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531</v>
      </c>
      <c r="C49" s="170"/>
      <c r="D49" s="170"/>
      <c r="E49" s="170">
        <f>'実質公債費比率（分子）の構造'!L$45</f>
        <v>549</v>
      </c>
      <c r="F49" s="170"/>
      <c r="G49" s="170"/>
      <c r="H49" s="170">
        <f>'実質公債費比率（分子）の構造'!M$45</f>
        <v>561</v>
      </c>
      <c r="I49" s="170"/>
      <c r="J49" s="170"/>
      <c r="K49" s="170">
        <f>'実質公債費比率（分子）の構造'!N$45</f>
        <v>570</v>
      </c>
      <c r="L49" s="170"/>
      <c r="M49" s="170"/>
      <c r="N49" s="170">
        <f>'実質公債費比率（分子）の構造'!O$45</f>
        <v>584</v>
      </c>
      <c r="O49" s="170"/>
      <c r="P49" s="170"/>
    </row>
    <row r="50" spans="1:16" x14ac:dyDescent="0.2">
      <c r="A50" s="170" t="s">
        <v>73</v>
      </c>
      <c r="B50" s="170" t="e">
        <f>NA()</f>
        <v>#N/A</v>
      </c>
      <c r="C50" s="170">
        <f>IF(ISNUMBER('実質公債費比率（分子）の構造'!K$53),'実質公債費比率（分子）の構造'!K$53,NA())</f>
        <v>178</v>
      </c>
      <c r="D50" s="170" t="e">
        <f>NA()</f>
        <v>#N/A</v>
      </c>
      <c r="E50" s="170" t="e">
        <f>NA()</f>
        <v>#N/A</v>
      </c>
      <c r="F50" s="170">
        <f>IF(ISNUMBER('実質公債費比率（分子）の構造'!L$53),'実質公債費比率（分子）の構造'!L$53,NA())</f>
        <v>146</v>
      </c>
      <c r="G50" s="170" t="e">
        <f>NA()</f>
        <v>#N/A</v>
      </c>
      <c r="H50" s="170" t="e">
        <f>NA()</f>
        <v>#N/A</v>
      </c>
      <c r="I50" s="170">
        <f>IF(ISNUMBER('実質公債費比率（分子）の構造'!M$53),'実質公債費比率（分子）の構造'!M$53,NA())</f>
        <v>169</v>
      </c>
      <c r="J50" s="170" t="e">
        <f>NA()</f>
        <v>#N/A</v>
      </c>
      <c r="K50" s="170" t="e">
        <f>NA()</f>
        <v>#N/A</v>
      </c>
      <c r="L50" s="170">
        <f>IF(ISNUMBER('実質公債費比率（分子）の構造'!N$53),'実質公債費比率（分子）の構造'!N$53,NA())</f>
        <v>163</v>
      </c>
      <c r="M50" s="170" t="e">
        <f>NA()</f>
        <v>#N/A</v>
      </c>
      <c r="N50" s="170" t="e">
        <f>NA()</f>
        <v>#N/A</v>
      </c>
      <c r="O50" s="170">
        <f>IF(ISNUMBER('実質公債費比率（分子）の構造'!O$53),'実質公債費比率（分子）の構造'!O$53,NA())</f>
        <v>141</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7541</v>
      </c>
      <c r="E56" s="169"/>
      <c r="F56" s="169"/>
      <c r="G56" s="169">
        <f>'将来負担比率（分子）の構造'!J$52</f>
        <v>7291</v>
      </c>
      <c r="H56" s="169"/>
      <c r="I56" s="169"/>
      <c r="J56" s="169">
        <f>'将来負担比率（分子）の構造'!K$52</f>
        <v>7063</v>
      </c>
      <c r="K56" s="169"/>
      <c r="L56" s="169"/>
      <c r="M56" s="169">
        <f>'将来負担比率（分子）の構造'!L$52</f>
        <v>6816</v>
      </c>
      <c r="N56" s="169"/>
      <c r="O56" s="169"/>
      <c r="P56" s="169">
        <f>'将来負担比率（分子）の構造'!M$52</f>
        <v>6399</v>
      </c>
    </row>
    <row r="57" spans="1:16" x14ac:dyDescent="0.2">
      <c r="A57" s="169" t="s">
        <v>44</v>
      </c>
      <c r="B57" s="169"/>
      <c r="C57" s="169"/>
      <c r="D57" s="169">
        <f>'将来負担比率（分子）の構造'!I$51</f>
        <v>1774</v>
      </c>
      <c r="E57" s="169"/>
      <c r="F57" s="169"/>
      <c r="G57" s="169">
        <f>'将来負担比率（分子）の構造'!J$51</f>
        <v>1704</v>
      </c>
      <c r="H57" s="169"/>
      <c r="I57" s="169"/>
      <c r="J57" s="169">
        <f>'将来負担比率（分子）の構造'!K$51</f>
        <v>1619</v>
      </c>
      <c r="K57" s="169"/>
      <c r="L57" s="169"/>
      <c r="M57" s="169">
        <f>'将来負担比率（分子）の構造'!L$51</f>
        <v>1549</v>
      </c>
      <c r="N57" s="169"/>
      <c r="O57" s="169"/>
      <c r="P57" s="169">
        <f>'将来負担比率（分子）の構造'!M$51</f>
        <v>1479</v>
      </c>
    </row>
    <row r="58" spans="1:16" x14ac:dyDescent="0.2">
      <c r="A58" s="169" t="s">
        <v>43</v>
      </c>
      <c r="B58" s="169"/>
      <c r="C58" s="169"/>
      <c r="D58" s="169">
        <f>'将来負担比率（分子）の構造'!I$50</f>
        <v>2276</v>
      </c>
      <c r="E58" s="169"/>
      <c r="F58" s="169"/>
      <c r="G58" s="169">
        <f>'将来負担比率（分子）の構造'!J$50</f>
        <v>2682</v>
      </c>
      <c r="H58" s="169"/>
      <c r="I58" s="169"/>
      <c r="J58" s="169">
        <f>'将来負担比率（分子）の構造'!K$50</f>
        <v>3054</v>
      </c>
      <c r="K58" s="169"/>
      <c r="L58" s="169"/>
      <c r="M58" s="169">
        <f>'将来負担比率（分子）の構造'!L$50</f>
        <v>3855</v>
      </c>
      <c r="N58" s="169"/>
      <c r="O58" s="169"/>
      <c r="P58" s="169">
        <f>'将来負担比率（分子）の構造'!M$50</f>
        <v>4655</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740</v>
      </c>
      <c r="C62" s="169"/>
      <c r="D62" s="169"/>
      <c r="E62" s="169">
        <f>'将来負担比率（分子）の構造'!J$45</f>
        <v>803</v>
      </c>
      <c r="F62" s="169"/>
      <c r="G62" s="169"/>
      <c r="H62" s="169">
        <f>'将来負担比率（分子）の構造'!K$45</f>
        <v>825</v>
      </c>
      <c r="I62" s="169"/>
      <c r="J62" s="169"/>
      <c r="K62" s="169">
        <f>'将来負担比率（分子）の構造'!L$45</f>
        <v>952</v>
      </c>
      <c r="L62" s="169"/>
      <c r="M62" s="169"/>
      <c r="N62" s="169">
        <f>'将来負担比率（分子）の構造'!M$45</f>
        <v>864</v>
      </c>
      <c r="O62" s="169"/>
      <c r="P62" s="169"/>
    </row>
    <row r="63" spans="1:16" x14ac:dyDescent="0.2">
      <c r="A63" s="169" t="s">
        <v>36</v>
      </c>
      <c r="B63" s="169">
        <f>'将来負担比率（分子）の構造'!I$44</f>
        <v>1788</v>
      </c>
      <c r="C63" s="169"/>
      <c r="D63" s="169"/>
      <c r="E63" s="169">
        <f>'将来負担比率（分子）の構造'!J$44</f>
        <v>1747</v>
      </c>
      <c r="F63" s="169"/>
      <c r="G63" s="169"/>
      <c r="H63" s="169">
        <f>'将来負担比率（分子）の構造'!K$44</f>
        <v>1663</v>
      </c>
      <c r="I63" s="169"/>
      <c r="J63" s="169"/>
      <c r="K63" s="169">
        <f>'将来負担比率（分子）の構造'!L$44</f>
        <v>1622</v>
      </c>
      <c r="L63" s="169"/>
      <c r="M63" s="169"/>
      <c r="N63" s="169">
        <f>'将来負担比率（分子）の構造'!M$44</f>
        <v>1498</v>
      </c>
      <c r="O63" s="169"/>
      <c r="P63" s="169"/>
    </row>
    <row r="64" spans="1:16" x14ac:dyDescent="0.2">
      <c r="A64" s="169" t="s">
        <v>35</v>
      </c>
      <c r="B64" s="169">
        <f>'将来負担比率（分子）の構造'!I$43</f>
        <v>2825</v>
      </c>
      <c r="C64" s="169"/>
      <c r="D64" s="169"/>
      <c r="E64" s="169">
        <f>'将来負担比率（分子）の構造'!J$43</f>
        <v>2648</v>
      </c>
      <c r="F64" s="169"/>
      <c r="G64" s="169"/>
      <c r="H64" s="169">
        <f>'将来負担比率（分子）の構造'!K$43</f>
        <v>2420</v>
      </c>
      <c r="I64" s="169"/>
      <c r="J64" s="169"/>
      <c r="K64" s="169">
        <f>'将来負担比率（分子）の構造'!L$43</f>
        <v>2192</v>
      </c>
      <c r="L64" s="169"/>
      <c r="M64" s="169"/>
      <c r="N64" s="169">
        <f>'将来負担比率（分子）の構造'!M$43</f>
        <v>1957</v>
      </c>
      <c r="O64" s="169"/>
      <c r="P64" s="169"/>
    </row>
    <row r="65" spans="1:16" x14ac:dyDescent="0.2">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5879</v>
      </c>
      <c r="C66" s="169"/>
      <c r="D66" s="169"/>
      <c r="E66" s="169">
        <f>'将来負担比率（分子）の構造'!J$41</f>
        <v>5793</v>
      </c>
      <c r="F66" s="169"/>
      <c r="G66" s="169"/>
      <c r="H66" s="169">
        <f>'将来負担比率（分子）の構造'!K$41</f>
        <v>5641</v>
      </c>
      <c r="I66" s="169"/>
      <c r="J66" s="169"/>
      <c r="K66" s="169">
        <f>'将来負担比率（分子）の構造'!L$41</f>
        <v>5647</v>
      </c>
      <c r="L66" s="169"/>
      <c r="M66" s="169"/>
      <c r="N66" s="169">
        <f>'将来負担比率（分子）の構造'!M$41</f>
        <v>5356</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2045</v>
      </c>
      <c r="C72" s="173">
        <f>基金残高に係る経年分析!G55</f>
        <v>2542</v>
      </c>
      <c r="D72" s="173">
        <f>基金残高に係る経年分析!H55</f>
        <v>2961</v>
      </c>
    </row>
    <row r="73" spans="1:16" x14ac:dyDescent="0.2">
      <c r="A73" s="172" t="s">
        <v>80</v>
      </c>
      <c r="B73" s="173">
        <f>基金残高に係る経年分析!F56</f>
        <v>163</v>
      </c>
      <c r="C73" s="173">
        <f>基金残高に係る経年分析!G56</f>
        <v>257</v>
      </c>
      <c r="D73" s="173">
        <f>基金残高に係る経年分析!H56</f>
        <v>257</v>
      </c>
    </row>
    <row r="74" spans="1:16" x14ac:dyDescent="0.2">
      <c r="A74" s="172" t="s">
        <v>81</v>
      </c>
      <c r="B74" s="173">
        <f>基金残高に係る経年分析!F57</f>
        <v>691</v>
      </c>
      <c r="C74" s="173">
        <f>基金残高に係る経年分析!G57</f>
        <v>762</v>
      </c>
      <c r="D74" s="173">
        <f>基金残高に係る経年分析!H57</f>
        <v>1123</v>
      </c>
    </row>
  </sheetData>
  <sheetProtection algorithmName="SHA-512" hashValue="4JwWoBX6B2/8Ym/ZVD+OKBnWH5SI+oJkADd5YArGPiO34gMjypG9q2jGJkcJDABVZUClZsAmm6OTptualzYnfA==" saltValue="mC6fcqKV8At1aJeBPH6e1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218</v>
      </c>
      <c r="DI1" s="705"/>
      <c r="DJ1" s="705"/>
      <c r="DK1" s="705"/>
      <c r="DL1" s="705"/>
      <c r="DM1" s="705"/>
      <c r="DN1" s="706"/>
      <c r="DO1" s="208"/>
      <c r="DP1" s="704" t="s">
        <v>219</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0" t="s">
        <v>221</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222</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223</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224</v>
      </c>
      <c r="S4" s="661"/>
      <c r="T4" s="661"/>
      <c r="U4" s="661"/>
      <c r="V4" s="661"/>
      <c r="W4" s="661"/>
      <c r="X4" s="661"/>
      <c r="Y4" s="662"/>
      <c r="Z4" s="660" t="s">
        <v>225</v>
      </c>
      <c r="AA4" s="661"/>
      <c r="AB4" s="661"/>
      <c r="AC4" s="662"/>
      <c r="AD4" s="660" t="s">
        <v>226</v>
      </c>
      <c r="AE4" s="661"/>
      <c r="AF4" s="661"/>
      <c r="AG4" s="661"/>
      <c r="AH4" s="661"/>
      <c r="AI4" s="661"/>
      <c r="AJ4" s="661"/>
      <c r="AK4" s="662"/>
      <c r="AL4" s="660" t="s">
        <v>225</v>
      </c>
      <c r="AM4" s="661"/>
      <c r="AN4" s="661"/>
      <c r="AO4" s="662"/>
      <c r="AP4" s="707" t="s">
        <v>227</v>
      </c>
      <c r="AQ4" s="707"/>
      <c r="AR4" s="707"/>
      <c r="AS4" s="707"/>
      <c r="AT4" s="707"/>
      <c r="AU4" s="707"/>
      <c r="AV4" s="707"/>
      <c r="AW4" s="707"/>
      <c r="AX4" s="707"/>
      <c r="AY4" s="707"/>
      <c r="AZ4" s="707"/>
      <c r="BA4" s="707"/>
      <c r="BB4" s="707"/>
      <c r="BC4" s="707"/>
      <c r="BD4" s="707"/>
      <c r="BE4" s="707"/>
      <c r="BF4" s="707"/>
      <c r="BG4" s="707" t="s">
        <v>228</v>
      </c>
      <c r="BH4" s="707"/>
      <c r="BI4" s="707"/>
      <c r="BJ4" s="707"/>
      <c r="BK4" s="707"/>
      <c r="BL4" s="707"/>
      <c r="BM4" s="707"/>
      <c r="BN4" s="707"/>
      <c r="BO4" s="707" t="s">
        <v>225</v>
      </c>
      <c r="BP4" s="707"/>
      <c r="BQ4" s="707"/>
      <c r="BR4" s="707"/>
      <c r="BS4" s="707" t="s">
        <v>229</v>
      </c>
      <c r="BT4" s="707"/>
      <c r="BU4" s="707"/>
      <c r="BV4" s="707"/>
      <c r="BW4" s="707"/>
      <c r="BX4" s="707"/>
      <c r="BY4" s="707"/>
      <c r="BZ4" s="707"/>
      <c r="CA4" s="707"/>
      <c r="CB4" s="707"/>
      <c r="CD4" s="660" t="s">
        <v>230</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231</v>
      </c>
      <c r="C5" s="667"/>
      <c r="D5" s="667"/>
      <c r="E5" s="667"/>
      <c r="F5" s="667"/>
      <c r="G5" s="667"/>
      <c r="H5" s="667"/>
      <c r="I5" s="667"/>
      <c r="J5" s="667"/>
      <c r="K5" s="667"/>
      <c r="L5" s="667"/>
      <c r="M5" s="667"/>
      <c r="N5" s="667"/>
      <c r="O5" s="667"/>
      <c r="P5" s="667"/>
      <c r="Q5" s="668"/>
      <c r="R5" s="663">
        <v>2772162</v>
      </c>
      <c r="S5" s="664"/>
      <c r="T5" s="664"/>
      <c r="U5" s="664"/>
      <c r="V5" s="664"/>
      <c r="W5" s="664"/>
      <c r="X5" s="664"/>
      <c r="Y5" s="689"/>
      <c r="Z5" s="702">
        <v>26.8</v>
      </c>
      <c r="AA5" s="702"/>
      <c r="AB5" s="702"/>
      <c r="AC5" s="702"/>
      <c r="AD5" s="703">
        <v>2566431</v>
      </c>
      <c r="AE5" s="703"/>
      <c r="AF5" s="703"/>
      <c r="AG5" s="703"/>
      <c r="AH5" s="703"/>
      <c r="AI5" s="703"/>
      <c r="AJ5" s="703"/>
      <c r="AK5" s="703"/>
      <c r="AL5" s="690">
        <v>54.4</v>
      </c>
      <c r="AM5" s="672"/>
      <c r="AN5" s="672"/>
      <c r="AO5" s="691"/>
      <c r="AP5" s="666" t="s">
        <v>232</v>
      </c>
      <c r="AQ5" s="667"/>
      <c r="AR5" s="667"/>
      <c r="AS5" s="667"/>
      <c r="AT5" s="667"/>
      <c r="AU5" s="667"/>
      <c r="AV5" s="667"/>
      <c r="AW5" s="667"/>
      <c r="AX5" s="667"/>
      <c r="AY5" s="667"/>
      <c r="AZ5" s="667"/>
      <c r="BA5" s="667"/>
      <c r="BB5" s="667"/>
      <c r="BC5" s="667"/>
      <c r="BD5" s="667"/>
      <c r="BE5" s="667"/>
      <c r="BF5" s="668"/>
      <c r="BG5" s="608">
        <v>2566407</v>
      </c>
      <c r="BH5" s="609"/>
      <c r="BI5" s="609"/>
      <c r="BJ5" s="609"/>
      <c r="BK5" s="609"/>
      <c r="BL5" s="609"/>
      <c r="BM5" s="609"/>
      <c r="BN5" s="610"/>
      <c r="BO5" s="646">
        <v>92.6</v>
      </c>
      <c r="BP5" s="646"/>
      <c r="BQ5" s="646"/>
      <c r="BR5" s="646"/>
      <c r="BS5" s="647">
        <v>49142</v>
      </c>
      <c r="BT5" s="647"/>
      <c r="BU5" s="647"/>
      <c r="BV5" s="647"/>
      <c r="BW5" s="647"/>
      <c r="BX5" s="647"/>
      <c r="BY5" s="647"/>
      <c r="BZ5" s="647"/>
      <c r="CA5" s="647"/>
      <c r="CB5" s="685"/>
      <c r="CD5" s="660" t="s">
        <v>227</v>
      </c>
      <c r="CE5" s="661"/>
      <c r="CF5" s="661"/>
      <c r="CG5" s="661"/>
      <c r="CH5" s="661"/>
      <c r="CI5" s="661"/>
      <c r="CJ5" s="661"/>
      <c r="CK5" s="661"/>
      <c r="CL5" s="661"/>
      <c r="CM5" s="661"/>
      <c r="CN5" s="661"/>
      <c r="CO5" s="661"/>
      <c r="CP5" s="661"/>
      <c r="CQ5" s="662"/>
      <c r="CR5" s="660" t="s">
        <v>233</v>
      </c>
      <c r="CS5" s="661"/>
      <c r="CT5" s="661"/>
      <c r="CU5" s="661"/>
      <c r="CV5" s="661"/>
      <c r="CW5" s="661"/>
      <c r="CX5" s="661"/>
      <c r="CY5" s="662"/>
      <c r="CZ5" s="660" t="s">
        <v>225</v>
      </c>
      <c r="DA5" s="661"/>
      <c r="DB5" s="661"/>
      <c r="DC5" s="662"/>
      <c r="DD5" s="660" t="s">
        <v>234</v>
      </c>
      <c r="DE5" s="661"/>
      <c r="DF5" s="661"/>
      <c r="DG5" s="661"/>
      <c r="DH5" s="661"/>
      <c r="DI5" s="661"/>
      <c r="DJ5" s="661"/>
      <c r="DK5" s="661"/>
      <c r="DL5" s="661"/>
      <c r="DM5" s="661"/>
      <c r="DN5" s="661"/>
      <c r="DO5" s="661"/>
      <c r="DP5" s="662"/>
      <c r="DQ5" s="660" t="s">
        <v>235</v>
      </c>
      <c r="DR5" s="661"/>
      <c r="DS5" s="661"/>
      <c r="DT5" s="661"/>
      <c r="DU5" s="661"/>
      <c r="DV5" s="661"/>
      <c r="DW5" s="661"/>
      <c r="DX5" s="661"/>
      <c r="DY5" s="661"/>
      <c r="DZ5" s="661"/>
      <c r="EA5" s="661"/>
      <c r="EB5" s="661"/>
      <c r="EC5" s="662"/>
    </row>
    <row r="6" spans="2:143" ht="11.25" customHeight="1" x14ac:dyDescent="0.2">
      <c r="B6" s="605" t="s">
        <v>236</v>
      </c>
      <c r="C6" s="606"/>
      <c r="D6" s="606"/>
      <c r="E6" s="606"/>
      <c r="F6" s="606"/>
      <c r="G6" s="606"/>
      <c r="H6" s="606"/>
      <c r="I6" s="606"/>
      <c r="J6" s="606"/>
      <c r="K6" s="606"/>
      <c r="L6" s="606"/>
      <c r="M6" s="606"/>
      <c r="N6" s="606"/>
      <c r="O6" s="606"/>
      <c r="P6" s="606"/>
      <c r="Q6" s="607"/>
      <c r="R6" s="608">
        <v>54382</v>
      </c>
      <c r="S6" s="609"/>
      <c r="T6" s="609"/>
      <c r="U6" s="609"/>
      <c r="V6" s="609"/>
      <c r="W6" s="609"/>
      <c r="X6" s="609"/>
      <c r="Y6" s="610"/>
      <c r="Z6" s="646">
        <v>0.5</v>
      </c>
      <c r="AA6" s="646"/>
      <c r="AB6" s="646"/>
      <c r="AC6" s="646"/>
      <c r="AD6" s="647">
        <v>54382</v>
      </c>
      <c r="AE6" s="647"/>
      <c r="AF6" s="647"/>
      <c r="AG6" s="647"/>
      <c r="AH6" s="647"/>
      <c r="AI6" s="647"/>
      <c r="AJ6" s="647"/>
      <c r="AK6" s="647"/>
      <c r="AL6" s="611">
        <v>1.2</v>
      </c>
      <c r="AM6" s="612"/>
      <c r="AN6" s="612"/>
      <c r="AO6" s="648"/>
      <c r="AP6" s="605" t="s">
        <v>237</v>
      </c>
      <c r="AQ6" s="606"/>
      <c r="AR6" s="606"/>
      <c r="AS6" s="606"/>
      <c r="AT6" s="606"/>
      <c r="AU6" s="606"/>
      <c r="AV6" s="606"/>
      <c r="AW6" s="606"/>
      <c r="AX6" s="606"/>
      <c r="AY6" s="606"/>
      <c r="AZ6" s="606"/>
      <c r="BA6" s="606"/>
      <c r="BB6" s="606"/>
      <c r="BC6" s="606"/>
      <c r="BD6" s="606"/>
      <c r="BE6" s="606"/>
      <c r="BF6" s="607"/>
      <c r="BG6" s="608">
        <v>2566407</v>
      </c>
      <c r="BH6" s="609"/>
      <c r="BI6" s="609"/>
      <c r="BJ6" s="609"/>
      <c r="BK6" s="609"/>
      <c r="BL6" s="609"/>
      <c r="BM6" s="609"/>
      <c r="BN6" s="610"/>
      <c r="BO6" s="646">
        <v>92.6</v>
      </c>
      <c r="BP6" s="646"/>
      <c r="BQ6" s="646"/>
      <c r="BR6" s="646"/>
      <c r="BS6" s="647">
        <v>49142</v>
      </c>
      <c r="BT6" s="647"/>
      <c r="BU6" s="647"/>
      <c r="BV6" s="647"/>
      <c r="BW6" s="647"/>
      <c r="BX6" s="647"/>
      <c r="BY6" s="647"/>
      <c r="BZ6" s="647"/>
      <c r="CA6" s="647"/>
      <c r="CB6" s="685"/>
      <c r="CD6" s="666" t="s">
        <v>238</v>
      </c>
      <c r="CE6" s="667"/>
      <c r="CF6" s="667"/>
      <c r="CG6" s="667"/>
      <c r="CH6" s="667"/>
      <c r="CI6" s="667"/>
      <c r="CJ6" s="667"/>
      <c r="CK6" s="667"/>
      <c r="CL6" s="667"/>
      <c r="CM6" s="667"/>
      <c r="CN6" s="667"/>
      <c r="CO6" s="667"/>
      <c r="CP6" s="667"/>
      <c r="CQ6" s="668"/>
      <c r="CR6" s="608">
        <v>131201</v>
      </c>
      <c r="CS6" s="609"/>
      <c r="CT6" s="609"/>
      <c r="CU6" s="609"/>
      <c r="CV6" s="609"/>
      <c r="CW6" s="609"/>
      <c r="CX6" s="609"/>
      <c r="CY6" s="610"/>
      <c r="CZ6" s="690">
        <v>1.3</v>
      </c>
      <c r="DA6" s="672"/>
      <c r="DB6" s="672"/>
      <c r="DC6" s="692"/>
      <c r="DD6" s="614" t="s">
        <v>130</v>
      </c>
      <c r="DE6" s="609"/>
      <c r="DF6" s="609"/>
      <c r="DG6" s="609"/>
      <c r="DH6" s="609"/>
      <c r="DI6" s="609"/>
      <c r="DJ6" s="609"/>
      <c r="DK6" s="609"/>
      <c r="DL6" s="609"/>
      <c r="DM6" s="609"/>
      <c r="DN6" s="609"/>
      <c r="DO6" s="609"/>
      <c r="DP6" s="610"/>
      <c r="DQ6" s="614">
        <v>131201</v>
      </c>
      <c r="DR6" s="609"/>
      <c r="DS6" s="609"/>
      <c r="DT6" s="609"/>
      <c r="DU6" s="609"/>
      <c r="DV6" s="609"/>
      <c r="DW6" s="609"/>
      <c r="DX6" s="609"/>
      <c r="DY6" s="609"/>
      <c r="DZ6" s="609"/>
      <c r="EA6" s="609"/>
      <c r="EB6" s="609"/>
      <c r="EC6" s="645"/>
    </row>
    <row r="7" spans="2:143" ht="11.25" customHeight="1" x14ac:dyDescent="0.2">
      <c r="B7" s="605" t="s">
        <v>239</v>
      </c>
      <c r="C7" s="606"/>
      <c r="D7" s="606"/>
      <c r="E7" s="606"/>
      <c r="F7" s="606"/>
      <c r="G7" s="606"/>
      <c r="H7" s="606"/>
      <c r="I7" s="606"/>
      <c r="J7" s="606"/>
      <c r="K7" s="606"/>
      <c r="L7" s="606"/>
      <c r="M7" s="606"/>
      <c r="N7" s="606"/>
      <c r="O7" s="606"/>
      <c r="P7" s="606"/>
      <c r="Q7" s="607"/>
      <c r="R7" s="608">
        <v>2987</v>
      </c>
      <c r="S7" s="609"/>
      <c r="T7" s="609"/>
      <c r="U7" s="609"/>
      <c r="V7" s="609"/>
      <c r="W7" s="609"/>
      <c r="X7" s="609"/>
      <c r="Y7" s="610"/>
      <c r="Z7" s="646">
        <v>0</v>
      </c>
      <c r="AA7" s="646"/>
      <c r="AB7" s="646"/>
      <c r="AC7" s="646"/>
      <c r="AD7" s="647">
        <v>2987</v>
      </c>
      <c r="AE7" s="647"/>
      <c r="AF7" s="647"/>
      <c r="AG7" s="647"/>
      <c r="AH7" s="647"/>
      <c r="AI7" s="647"/>
      <c r="AJ7" s="647"/>
      <c r="AK7" s="647"/>
      <c r="AL7" s="611">
        <v>0.1</v>
      </c>
      <c r="AM7" s="612"/>
      <c r="AN7" s="612"/>
      <c r="AO7" s="648"/>
      <c r="AP7" s="605" t="s">
        <v>240</v>
      </c>
      <c r="AQ7" s="606"/>
      <c r="AR7" s="606"/>
      <c r="AS7" s="606"/>
      <c r="AT7" s="606"/>
      <c r="AU7" s="606"/>
      <c r="AV7" s="606"/>
      <c r="AW7" s="606"/>
      <c r="AX7" s="606"/>
      <c r="AY7" s="606"/>
      <c r="AZ7" s="606"/>
      <c r="BA7" s="606"/>
      <c r="BB7" s="606"/>
      <c r="BC7" s="606"/>
      <c r="BD7" s="606"/>
      <c r="BE7" s="606"/>
      <c r="BF7" s="607"/>
      <c r="BG7" s="608">
        <v>1089658</v>
      </c>
      <c r="BH7" s="609"/>
      <c r="BI7" s="609"/>
      <c r="BJ7" s="609"/>
      <c r="BK7" s="609"/>
      <c r="BL7" s="609"/>
      <c r="BM7" s="609"/>
      <c r="BN7" s="610"/>
      <c r="BO7" s="646">
        <v>39.299999999999997</v>
      </c>
      <c r="BP7" s="646"/>
      <c r="BQ7" s="646"/>
      <c r="BR7" s="646"/>
      <c r="BS7" s="647">
        <v>49142</v>
      </c>
      <c r="BT7" s="647"/>
      <c r="BU7" s="647"/>
      <c r="BV7" s="647"/>
      <c r="BW7" s="647"/>
      <c r="BX7" s="647"/>
      <c r="BY7" s="647"/>
      <c r="BZ7" s="647"/>
      <c r="CA7" s="647"/>
      <c r="CB7" s="685"/>
      <c r="CD7" s="605" t="s">
        <v>241</v>
      </c>
      <c r="CE7" s="606"/>
      <c r="CF7" s="606"/>
      <c r="CG7" s="606"/>
      <c r="CH7" s="606"/>
      <c r="CI7" s="606"/>
      <c r="CJ7" s="606"/>
      <c r="CK7" s="606"/>
      <c r="CL7" s="606"/>
      <c r="CM7" s="606"/>
      <c r="CN7" s="606"/>
      <c r="CO7" s="606"/>
      <c r="CP7" s="606"/>
      <c r="CQ7" s="607"/>
      <c r="CR7" s="608">
        <v>1911899</v>
      </c>
      <c r="CS7" s="609"/>
      <c r="CT7" s="609"/>
      <c r="CU7" s="609"/>
      <c r="CV7" s="609"/>
      <c r="CW7" s="609"/>
      <c r="CX7" s="609"/>
      <c r="CY7" s="610"/>
      <c r="CZ7" s="646">
        <v>19.2</v>
      </c>
      <c r="DA7" s="646"/>
      <c r="DB7" s="646"/>
      <c r="DC7" s="646"/>
      <c r="DD7" s="614">
        <v>146181</v>
      </c>
      <c r="DE7" s="609"/>
      <c r="DF7" s="609"/>
      <c r="DG7" s="609"/>
      <c r="DH7" s="609"/>
      <c r="DI7" s="609"/>
      <c r="DJ7" s="609"/>
      <c r="DK7" s="609"/>
      <c r="DL7" s="609"/>
      <c r="DM7" s="609"/>
      <c r="DN7" s="609"/>
      <c r="DO7" s="609"/>
      <c r="DP7" s="610"/>
      <c r="DQ7" s="614">
        <v>1686526</v>
      </c>
      <c r="DR7" s="609"/>
      <c r="DS7" s="609"/>
      <c r="DT7" s="609"/>
      <c r="DU7" s="609"/>
      <c r="DV7" s="609"/>
      <c r="DW7" s="609"/>
      <c r="DX7" s="609"/>
      <c r="DY7" s="609"/>
      <c r="DZ7" s="609"/>
      <c r="EA7" s="609"/>
      <c r="EB7" s="609"/>
      <c r="EC7" s="645"/>
    </row>
    <row r="8" spans="2:143" ht="11.25" customHeight="1" x14ac:dyDescent="0.2">
      <c r="B8" s="605" t="s">
        <v>242</v>
      </c>
      <c r="C8" s="606"/>
      <c r="D8" s="606"/>
      <c r="E8" s="606"/>
      <c r="F8" s="606"/>
      <c r="G8" s="606"/>
      <c r="H8" s="606"/>
      <c r="I8" s="606"/>
      <c r="J8" s="606"/>
      <c r="K8" s="606"/>
      <c r="L8" s="606"/>
      <c r="M8" s="606"/>
      <c r="N8" s="606"/>
      <c r="O8" s="606"/>
      <c r="P8" s="606"/>
      <c r="Q8" s="607"/>
      <c r="R8" s="608">
        <v>15854</v>
      </c>
      <c r="S8" s="609"/>
      <c r="T8" s="609"/>
      <c r="U8" s="609"/>
      <c r="V8" s="609"/>
      <c r="W8" s="609"/>
      <c r="X8" s="609"/>
      <c r="Y8" s="610"/>
      <c r="Z8" s="646">
        <v>0.2</v>
      </c>
      <c r="AA8" s="646"/>
      <c r="AB8" s="646"/>
      <c r="AC8" s="646"/>
      <c r="AD8" s="647">
        <v>15854</v>
      </c>
      <c r="AE8" s="647"/>
      <c r="AF8" s="647"/>
      <c r="AG8" s="647"/>
      <c r="AH8" s="647"/>
      <c r="AI8" s="647"/>
      <c r="AJ8" s="647"/>
      <c r="AK8" s="647"/>
      <c r="AL8" s="611">
        <v>0.3</v>
      </c>
      <c r="AM8" s="612"/>
      <c r="AN8" s="612"/>
      <c r="AO8" s="648"/>
      <c r="AP8" s="605" t="s">
        <v>243</v>
      </c>
      <c r="AQ8" s="606"/>
      <c r="AR8" s="606"/>
      <c r="AS8" s="606"/>
      <c r="AT8" s="606"/>
      <c r="AU8" s="606"/>
      <c r="AV8" s="606"/>
      <c r="AW8" s="606"/>
      <c r="AX8" s="606"/>
      <c r="AY8" s="606"/>
      <c r="AZ8" s="606"/>
      <c r="BA8" s="606"/>
      <c r="BB8" s="606"/>
      <c r="BC8" s="606"/>
      <c r="BD8" s="606"/>
      <c r="BE8" s="606"/>
      <c r="BF8" s="607"/>
      <c r="BG8" s="608">
        <v>28683</v>
      </c>
      <c r="BH8" s="609"/>
      <c r="BI8" s="609"/>
      <c r="BJ8" s="609"/>
      <c r="BK8" s="609"/>
      <c r="BL8" s="609"/>
      <c r="BM8" s="609"/>
      <c r="BN8" s="610"/>
      <c r="BO8" s="646">
        <v>1</v>
      </c>
      <c r="BP8" s="646"/>
      <c r="BQ8" s="646"/>
      <c r="BR8" s="646"/>
      <c r="BS8" s="647" t="s">
        <v>244</v>
      </c>
      <c r="BT8" s="647"/>
      <c r="BU8" s="647"/>
      <c r="BV8" s="647"/>
      <c r="BW8" s="647"/>
      <c r="BX8" s="647"/>
      <c r="BY8" s="647"/>
      <c r="BZ8" s="647"/>
      <c r="CA8" s="647"/>
      <c r="CB8" s="685"/>
      <c r="CD8" s="605" t="s">
        <v>245</v>
      </c>
      <c r="CE8" s="606"/>
      <c r="CF8" s="606"/>
      <c r="CG8" s="606"/>
      <c r="CH8" s="606"/>
      <c r="CI8" s="606"/>
      <c r="CJ8" s="606"/>
      <c r="CK8" s="606"/>
      <c r="CL8" s="606"/>
      <c r="CM8" s="606"/>
      <c r="CN8" s="606"/>
      <c r="CO8" s="606"/>
      <c r="CP8" s="606"/>
      <c r="CQ8" s="607"/>
      <c r="CR8" s="608">
        <v>4023358</v>
      </c>
      <c r="CS8" s="609"/>
      <c r="CT8" s="609"/>
      <c r="CU8" s="609"/>
      <c r="CV8" s="609"/>
      <c r="CW8" s="609"/>
      <c r="CX8" s="609"/>
      <c r="CY8" s="610"/>
      <c r="CZ8" s="646">
        <v>40.4</v>
      </c>
      <c r="DA8" s="646"/>
      <c r="DB8" s="646"/>
      <c r="DC8" s="646"/>
      <c r="DD8" s="614">
        <v>17401</v>
      </c>
      <c r="DE8" s="609"/>
      <c r="DF8" s="609"/>
      <c r="DG8" s="609"/>
      <c r="DH8" s="609"/>
      <c r="DI8" s="609"/>
      <c r="DJ8" s="609"/>
      <c r="DK8" s="609"/>
      <c r="DL8" s="609"/>
      <c r="DM8" s="609"/>
      <c r="DN8" s="609"/>
      <c r="DO8" s="609"/>
      <c r="DP8" s="610"/>
      <c r="DQ8" s="614">
        <v>2055754</v>
      </c>
      <c r="DR8" s="609"/>
      <c r="DS8" s="609"/>
      <c r="DT8" s="609"/>
      <c r="DU8" s="609"/>
      <c r="DV8" s="609"/>
      <c r="DW8" s="609"/>
      <c r="DX8" s="609"/>
      <c r="DY8" s="609"/>
      <c r="DZ8" s="609"/>
      <c r="EA8" s="609"/>
      <c r="EB8" s="609"/>
      <c r="EC8" s="645"/>
    </row>
    <row r="9" spans="2:143" ht="11.25" customHeight="1" x14ac:dyDescent="0.2">
      <c r="B9" s="605" t="s">
        <v>246</v>
      </c>
      <c r="C9" s="606"/>
      <c r="D9" s="606"/>
      <c r="E9" s="606"/>
      <c r="F9" s="606"/>
      <c r="G9" s="606"/>
      <c r="H9" s="606"/>
      <c r="I9" s="606"/>
      <c r="J9" s="606"/>
      <c r="K9" s="606"/>
      <c r="L9" s="606"/>
      <c r="M9" s="606"/>
      <c r="N9" s="606"/>
      <c r="O9" s="606"/>
      <c r="P9" s="606"/>
      <c r="Q9" s="607"/>
      <c r="R9" s="608">
        <v>12110</v>
      </c>
      <c r="S9" s="609"/>
      <c r="T9" s="609"/>
      <c r="U9" s="609"/>
      <c r="V9" s="609"/>
      <c r="W9" s="609"/>
      <c r="X9" s="609"/>
      <c r="Y9" s="610"/>
      <c r="Z9" s="646">
        <v>0.1</v>
      </c>
      <c r="AA9" s="646"/>
      <c r="AB9" s="646"/>
      <c r="AC9" s="646"/>
      <c r="AD9" s="647">
        <v>12110</v>
      </c>
      <c r="AE9" s="647"/>
      <c r="AF9" s="647"/>
      <c r="AG9" s="647"/>
      <c r="AH9" s="647"/>
      <c r="AI9" s="647"/>
      <c r="AJ9" s="647"/>
      <c r="AK9" s="647"/>
      <c r="AL9" s="611">
        <v>0.3</v>
      </c>
      <c r="AM9" s="612"/>
      <c r="AN9" s="612"/>
      <c r="AO9" s="648"/>
      <c r="AP9" s="605" t="s">
        <v>247</v>
      </c>
      <c r="AQ9" s="606"/>
      <c r="AR9" s="606"/>
      <c r="AS9" s="606"/>
      <c r="AT9" s="606"/>
      <c r="AU9" s="606"/>
      <c r="AV9" s="606"/>
      <c r="AW9" s="606"/>
      <c r="AX9" s="606"/>
      <c r="AY9" s="606"/>
      <c r="AZ9" s="606"/>
      <c r="BA9" s="606"/>
      <c r="BB9" s="606"/>
      <c r="BC9" s="606"/>
      <c r="BD9" s="606"/>
      <c r="BE9" s="606"/>
      <c r="BF9" s="607"/>
      <c r="BG9" s="608">
        <v>809060</v>
      </c>
      <c r="BH9" s="609"/>
      <c r="BI9" s="609"/>
      <c r="BJ9" s="609"/>
      <c r="BK9" s="609"/>
      <c r="BL9" s="609"/>
      <c r="BM9" s="609"/>
      <c r="BN9" s="610"/>
      <c r="BO9" s="646">
        <v>29.2</v>
      </c>
      <c r="BP9" s="646"/>
      <c r="BQ9" s="646"/>
      <c r="BR9" s="646"/>
      <c r="BS9" s="647" t="s">
        <v>130</v>
      </c>
      <c r="BT9" s="647"/>
      <c r="BU9" s="647"/>
      <c r="BV9" s="647"/>
      <c r="BW9" s="647"/>
      <c r="BX9" s="647"/>
      <c r="BY9" s="647"/>
      <c r="BZ9" s="647"/>
      <c r="CA9" s="647"/>
      <c r="CB9" s="685"/>
      <c r="CD9" s="605" t="s">
        <v>248</v>
      </c>
      <c r="CE9" s="606"/>
      <c r="CF9" s="606"/>
      <c r="CG9" s="606"/>
      <c r="CH9" s="606"/>
      <c r="CI9" s="606"/>
      <c r="CJ9" s="606"/>
      <c r="CK9" s="606"/>
      <c r="CL9" s="606"/>
      <c r="CM9" s="606"/>
      <c r="CN9" s="606"/>
      <c r="CO9" s="606"/>
      <c r="CP9" s="606"/>
      <c r="CQ9" s="607"/>
      <c r="CR9" s="608">
        <v>1001404</v>
      </c>
      <c r="CS9" s="609"/>
      <c r="CT9" s="609"/>
      <c r="CU9" s="609"/>
      <c r="CV9" s="609"/>
      <c r="CW9" s="609"/>
      <c r="CX9" s="609"/>
      <c r="CY9" s="610"/>
      <c r="CZ9" s="646">
        <v>10.1</v>
      </c>
      <c r="DA9" s="646"/>
      <c r="DB9" s="646"/>
      <c r="DC9" s="646"/>
      <c r="DD9" s="614">
        <v>1218</v>
      </c>
      <c r="DE9" s="609"/>
      <c r="DF9" s="609"/>
      <c r="DG9" s="609"/>
      <c r="DH9" s="609"/>
      <c r="DI9" s="609"/>
      <c r="DJ9" s="609"/>
      <c r="DK9" s="609"/>
      <c r="DL9" s="609"/>
      <c r="DM9" s="609"/>
      <c r="DN9" s="609"/>
      <c r="DO9" s="609"/>
      <c r="DP9" s="610"/>
      <c r="DQ9" s="614">
        <v>469843</v>
      </c>
      <c r="DR9" s="609"/>
      <c r="DS9" s="609"/>
      <c r="DT9" s="609"/>
      <c r="DU9" s="609"/>
      <c r="DV9" s="609"/>
      <c r="DW9" s="609"/>
      <c r="DX9" s="609"/>
      <c r="DY9" s="609"/>
      <c r="DZ9" s="609"/>
      <c r="EA9" s="609"/>
      <c r="EB9" s="609"/>
      <c r="EC9" s="645"/>
    </row>
    <row r="10" spans="2:143" ht="11.25" customHeight="1" x14ac:dyDescent="0.2">
      <c r="B10" s="605" t="s">
        <v>249</v>
      </c>
      <c r="C10" s="606"/>
      <c r="D10" s="606"/>
      <c r="E10" s="606"/>
      <c r="F10" s="606"/>
      <c r="G10" s="606"/>
      <c r="H10" s="606"/>
      <c r="I10" s="606"/>
      <c r="J10" s="606"/>
      <c r="K10" s="606"/>
      <c r="L10" s="606"/>
      <c r="M10" s="606"/>
      <c r="N10" s="606"/>
      <c r="O10" s="606"/>
      <c r="P10" s="606"/>
      <c r="Q10" s="607"/>
      <c r="R10" s="608" t="s">
        <v>130</v>
      </c>
      <c r="S10" s="609"/>
      <c r="T10" s="609"/>
      <c r="U10" s="609"/>
      <c r="V10" s="609"/>
      <c r="W10" s="609"/>
      <c r="X10" s="609"/>
      <c r="Y10" s="610"/>
      <c r="Z10" s="646" t="s">
        <v>244</v>
      </c>
      <c r="AA10" s="646"/>
      <c r="AB10" s="646"/>
      <c r="AC10" s="646"/>
      <c r="AD10" s="647" t="s">
        <v>130</v>
      </c>
      <c r="AE10" s="647"/>
      <c r="AF10" s="647"/>
      <c r="AG10" s="647"/>
      <c r="AH10" s="647"/>
      <c r="AI10" s="647"/>
      <c r="AJ10" s="647"/>
      <c r="AK10" s="647"/>
      <c r="AL10" s="611" t="s">
        <v>130</v>
      </c>
      <c r="AM10" s="612"/>
      <c r="AN10" s="612"/>
      <c r="AO10" s="648"/>
      <c r="AP10" s="605" t="s">
        <v>250</v>
      </c>
      <c r="AQ10" s="606"/>
      <c r="AR10" s="606"/>
      <c r="AS10" s="606"/>
      <c r="AT10" s="606"/>
      <c r="AU10" s="606"/>
      <c r="AV10" s="606"/>
      <c r="AW10" s="606"/>
      <c r="AX10" s="606"/>
      <c r="AY10" s="606"/>
      <c r="AZ10" s="606"/>
      <c r="BA10" s="606"/>
      <c r="BB10" s="606"/>
      <c r="BC10" s="606"/>
      <c r="BD10" s="606"/>
      <c r="BE10" s="606"/>
      <c r="BF10" s="607"/>
      <c r="BG10" s="608">
        <v>79196</v>
      </c>
      <c r="BH10" s="609"/>
      <c r="BI10" s="609"/>
      <c r="BJ10" s="609"/>
      <c r="BK10" s="609"/>
      <c r="BL10" s="609"/>
      <c r="BM10" s="609"/>
      <c r="BN10" s="610"/>
      <c r="BO10" s="646">
        <v>2.9</v>
      </c>
      <c r="BP10" s="646"/>
      <c r="BQ10" s="646"/>
      <c r="BR10" s="646"/>
      <c r="BS10" s="647" t="s">
        <v>130</v>
      </c>
      <c r="BT10" s="647"/>
      <c r="BU10" s="647"/>
      <c r="BV10" s="647"/>
      <c r="BW10" s="647"/>
      <c r="BX10" s="647"/>
      <c r="BY10" s="647"/>
      <c r="BZ10" s="647"/>
      <c r="CA10" s="647"/>
      <c r="CB10" s="685"/>
      <c r="CD10" s="605" t="s">
        <v>251</v>
      </c>
      <c r="CE10" s="606"/>
      <c r="CF10" s="606"/>
      <c r="CG10" s="606"/>
      <c r="CH10" s="606"/>
      <c r="CI10" s="606"/>
      <c r="CJ10" s="606"/>
      <c r="CK10" s="606"/>
      <c r="CL10" s="606"/>
      <c r="CM10" s="606"/>
      <c r="CN10" s="606"/>
      <c r="CO10" s="606"/>
      <c r="CP10" s="606"/>
      <c r="CQ10" s="607"/>
      <c r="CR10" s="608">
        <v>83925</v>
      </c>
      <c r="CS10" s="609"/>
      <c r="CT10" s="609"/>
      <c r="CU10" s="609"/>
      <c r="CV10" s="609"/>
      <c r="CW10" s="609"/>
      <c r="CX10" s="609"/>
      <c r="CY10" s="610"/>
      <c r="CZ10" s="646">
        <v>0.8</v>
      </c>
      <c r="DA10" s="646"/>
      <c r="DB10" s="646"/>
      <c r="DC10" s="646"/>
      <c r="DD10" s="614" t="s">
        <v>252</v>
      </c>
      <c r="DE10" s="609"/>
      <c r="DF10" s="609"/>
      <c r="DG10" s="609"/>
      <c r="DH10" s="609"/>
      <c r="DI10" s="609"/>
      <c r="DJ10" s="609"/>
      <c r="DK10" s="609"/>
      <c r="DL10" s="609"/>
      <c r="DM10" s="609"/>
      <c r="DN10" s="609"/>
      <c r="DO10" s="609"/>
      <c r="DP10" s="610"/>
      <c r="DQ10" s="614">
        <v>70057</v>
      </c>
      <c r="DR10" s="609"/>
      <c r="DS10" s="609"/>
      <c r="DT10" s="609"/>
      <c r="DU10" s="609"/>
      <c r="DV10" s="609"/>
      <c r="DW10" s="609"/>
      <c r="DX10" s="609"/>
      <c r="DY10" s="609"/>
      <c r="DZ10" s="609"/>
      <c r="EA10" s="609"/>
      <c r="EB10" s="609"/>
      <c r="EC10" s="645"/>
    </row>
    <row r="11" spans="2:143" ht="11.25" customHeight="1" x14ac:dyDescent="0.2">
      <c r="B11" s="605" t="s">
        <v>253</v>
      </c>
      <c r="C11" s="606"/>
      <c r="D11" s="606"/>
      <c r="E11" s="606"/>
      <c r="F11" s="606"/>
      <c r="G11" s="606"/>
      <c r="H11" s="606"/>
      <c r="I11" s="606"/>
      <c r="J11" s="606"/>
      <c r="K11" s="606"/>
      <c r="L11" s="606"/>
      <c r="M11" s="606"/>
      <c r="N11" s="606"/>
      <c r="O11" s="606"/>
      <c r="P11" s="606"/>
      <c r="Q11" s="607"/>
      <c r="R11" s="608">
        <v>434239</v>
      </c>
      <c r="S11" s="609"/>
      <c r="T11" s="609"/>
      <c r="U11" s="609"/>
      <c r="V11" s="609"/>
      <c r="W11" s="609"/>
      <c r="X11" s="609"/>
      <c r="Y11" s="610"/>
      <c r="Z11" s="611">
        <v>4.2</v>
      </c>
      <c r="AA11" s="612"/>
      <c r="AB11" s="612"/>
      <c r="AC11" s="613"/>
      <c r="AD11" s="614">
        <v>434239</v>
      </c>
      <c r="AE11" s="609"/>
      <c r="AF11" s="609"/>
      <c r="AG11" s="609"/>
      <c r="AH11" s="609"/>
      <c r="AI11" s="609"/>
      <c r="AJ11" s="609"/>
      <c r="AK11" s="610"/>
      <c r="AL11" s="611">
        <v>9.1999999999999993</v>
      </c>
      <c r="AM11" s="612"/>
      <c r="AN11" s="612"/>
      <c r="AO11" s="648"/>
      <c r="AP11" s="605" t="s">
        <v>254</v>
      </c>
      <c r="AQ11" s="606"/>
      <c r="AR11" s="606"/>
      <c r="AS11" s="606"/>
      <c r="AT11" s="606"/>
      <c r="AU11" s="606"/>
      <c r="AV11" s="606"/>
      <c r="AW11" s="606"/>
      <c r="AX11" s="606"/>
      <c r="AY11" s="606"/>
      <c r="AZ11" s="606"/>
      <c r="BA11" s="606"/>
      <c r="BB11" s="606"/>
      <c r="BC11" s="606"/>
      <c r="BD11" s="606"/>
      <c r="BE11" s="606"/>
      <c r="BF11" s="607"/>
      <c r="BG11" s="608">
        <v>172719</v>
      </c>
      <c r="BH11" s="609"/>
      <c r="BI11" s="609"/>
      <c r="BJ11" s="609"/>
      <c r="BK11" s="609"/>
      <c r="BL11" s="609"/>
      <c r="BM11" s="609"/>
      <c r="BN11" s="610"/>
      <c r="BO11" s="646">
        <v>6.2</v>
      </c>
      <c r="BP11" s="646"/>
      <c r="BQ11" s="646"/>
      <c r="BR11" s="646"/>
      <c r="BS11" s="647">
        <v>49142</v>
      </c>
      <c r="BT11" s="647"/>
      <c r="BU11" s="647"/>
      <c r="BV11" s="647"/>
      <c r="BW11" s="647"/>
      <c r="BX11" s="647"/>
      <c r="BY11" s="647"/>
      <c r="BZ11" s="647"/>
      <c r="CA11" s="647"/>
      <c r="CB11" s="685"/>
      <c r="CD11" s="605" t="s">
        <v>255</v>
      </c>
      <c r="CE11" s="606"/>
      <c r="CF11" s="606"/>
      <c r="CG11" s="606"/>
      <c r="CH11" s="606"/>
      <c r="CI11" s="606"/>
      <c r="CJ11" s="606"/>
      <c r="CK11" s="606"/>
      <c r="CL11" s="606"/>
      <c r="CM11" s="606"/>
      <c r="CN11" s="606"/>
      <c r="CO11" s="606"/>
      <c r="CP11" s="606"/>
      <c r="CQ11" s="607"/>
      <c r="CR11" s="608">
        <v>169335</v>
      </c>
      <c r="CS11" s="609"/>
      <c r="CT11" s="609"/>
      <c r="CU11" s="609"/>
      <c r="CV11" s="609"/>
      <c r="CW11" s="609"/>
      <c r="CX11" s="609"/>
      <c r="CY11" s="610"/>
      <c r="CZ11" s="646">
        <v>1.7</v>
      </c>
      <c r="DA11" s="646"/>
      <c r="DB11" s="646"/>
      <c r="DC11" s="646"/>
      <c r="DD11" s="614">
        <v>30126</v>
      </c>
      <c r="DE11" s="609"/>
      <c r="DF11" s="609"/>
      <c r="DG11" s="609"/>
      <c r="DH11" s="609"/>
      <c r="DI11" s="609"/>
      <c r="DJ11" s="609"/>
      <c r="DK11" s="609"/>
      <c r="DL11" s="609"/>
      <c r="DM11" s="609"/>
      <c r="DN11" s="609"/>
      <c r="DO11" s="609"/>
      <c r="DP11" s="610"/>
      <c r="DQ11" s="614">
        <v>77602</v>
      </c>
      <c r="DR11" s="609"/>
      <c r="DS11" s="609"/>
      <c r="DT11" s="609"/>
      <c r="DU11" s="609"/>
      <c r="DV11" s="609"/>
      <c r="DW11" s="609"/>
      <c r="DX11" s="609"/>
      <c r="DY11" s="609"/>
      <c r="DZ11" s="609"/>
      <c r="EA11" s="609"/>
      <c r="EB11" s="609"/>
      <c r="EC11" s="645"/>
    </row>
    <row r="12" spans="2:143" ht="11.25" customHeight="1" x14ac:dyDescent="0.2">
      <c r="B12" s="605" t="s">
        <v>256</v>
      </c>
      <c r="C12" s="606"/>
      <c r="D12" s="606"/>
      <c r="E12" s="606"/>
      <c r="F12" s="606"/>
      <c r="G12" s="606"/>
      <c r="H12" s="606"/>
      <c r="I12" s="606"/>
      <c r="J12" s="606"/>
      <c r="K12" s="606"/>
      <c r="L12" s="606"/>
      <c r="M12" s="606"/>
      <c r="N12" s="606"/>
      <c r="O12" s="606"/>
      <c r="P12" s="606"/>
      <c r="Q12" s="607"/>
      <c r="R12" s="608" t="s">
        <v>130</v>
      </c>
      <c r="S12" s="609"/>
      <c r="T12" s="609"/>
      <c r="U12" s="609"/>
      <c r="V12" s="609"/>
      <c r="W12" s="609"/>
      <c r="X12" s="609"/>
      <c r="Y12" s="610"/>
      <c r="Z12" s="646" t="s">
        <v>130</v>
      </c>
      <c r="AA12" s="646"/>
      <c r="AB12" s="646"/>
      <c r="AC12" s="646"/>
      <c r="AD12" s="647" t="s">
        <v>130</v>
      </c>
      <c r="AE12" s="647"/>
      <c r="AF12" s="647"/>
      <c r="AG12" s="647"/>
      <c r="AH12" s="647"/>
      <c r="AI12" s="647"/>
      <c r="AJ12" s="647"/>
      <c r="AK12" s="647"/>
      <c r="AL12" s="611" t="s">
        <v>130</v>
      </c>
      <c r="AM12" s="612"/>
      <c r="AN12" s="612"/>
      <c r="AO12" s="648"/>
      <c r="AP12" s="605" t="s">
        <v>257</v>
      </c>
      <c r="AQ12" s="606"/>
      <c r="AR12" s="606"/>
      <c r="AS12" s="606"/>
      <c r="AT12" s="606"/>
      <c r="AU12" s="606"/>
      <c r="AV12" s="606"/>
      <c r="AW12" s="606"/>
      <c r="AX12" s="606"/>
      <c r="AY12" s="606"/>
      <c r="AZ12" s="606"/>
      <c r="BA12" s="606"/>
      <c r="BB12" s="606"/>
      <c r="BC12" s="606"/>
      <c r="BD12" s="606"/>
      <c r="BE12" s="606"/>
      <c r="BF12" s="607"/>
      <c r="BG12" s="608">
        <v>1278291</v>
      </c>
      <c r="BH12" s="609"/>
      <c r="BI12" s="609"/>
      <c r="BJ12" s="609"/>
      <c r="BK12" s="609"/>
      <c r="BL12" s="609"/>
      <c r="BM12" s="609"/>
      <c r="BN12" s="610"/>
      <c r="BO12" s="646">
        <v>46.1</v>
      </c>
      <c r="BP12" s="646"/>
      <c r="BQ12" s="646"/>
      <c r="BR12" s="646"/>
      <c r="BS12" s="647" t="s">
        <v>130</v>
      </c>
      <c r="BT12" s="647"/>
      <c r="BU12" s="647"/>
      <c r="BV12" s="647"/>
      <c r="BW12" s="647"/>
      <c r="BX12" s="647"/>
      <c r="BY12" s="647"/>
      <c r="BZ12" s="647"/>
      <c r="CA12" s="647"/>
      <c r="CB12" s="685"/>
      <c r="CD12" s="605" t="s">
        <v>258</v>
      </c>
      <c r="CE12" s="606"/>
      <c r="CF12" s="606"/>
      <c r="CG12" s="606"/>
      <c r="CH12" s="606"/>
      <c r="CI12" s="606"/>
      <c r="CJ12" s="606"/>
      <c r="CK12" s="606"/>
      <c r="CL12" s="606"/>
      <c r="CM12" s="606"/>
      <c r="CN12" s="606"/>
      <c r="CO12" s="606"/>
      <c r="CP12" s="606"/>
      <c r="CQ12" s="607"/>
      <c r="CR12" s="608">
        <v>205782</v>
      </c>
      <c r="CS12" s="609"/>
      <c r="CT12" s="609"/>
      <c r="CU12" s="609"/>
      <c r="CV12" s="609"/>
      <c r="CW12" s="609"/>
      <c r="CX12" s="609"/>
      <c r="CY12" s="610"/>
      <c r="CZ12" s="646">
        <v>2.1</v>
      </c>
      <c r="DA12" s="646"/>
      <c r="DB12" s="646"/>
      <c r="DC12" s="646"/>
      <c r="DD12" s="614">
        <v>54308</v>
      </c>
      <c r="DE12" s="609"/>
      <c r="DF12" s="609"/>
      <c r="DG12" s="609"/>
      <c r="DH12" s="609"/>
      <c r="DI12" s="609"/>
      <c r="DJ12" s="609"/>
      <c r="DK12" s="609"/>
      <c r="DL12" s="609"/>
      <c r="DM12" s="609"/>
      <c r="DN12" s="609"/>
      <c r="DO12" s="609"/>
      <c r="DP12" s="610"/>
      <c r="DQ12" s="614">
        <v>135682</v>
      </c>
      <c r="DR12" s="609"/>
      <c r="DS12" s="609"/>
      <c r="DT12" s="609"/>
      <c r="DU12" s="609"/>
      <c r="DV12" s="609"/>
      <c r="DW12" s="609"/>
      <c r="DX12" s="609"/>
      <c r="DY12" s="609"/>
      <c r="DZ12" s="609"/>
      <c r="EA12" s="609"/>
      <c r="EB12" s="609"/>
      <c r="EC12" s="645"/>
    </row>
    <row r="13" spans="2:143" ht="11.25" customHeight="1" x14ac:dyDescent="0.2">
      <c r="B13" s="605" t="s">
        <v>259</v>
      </c>
      <c r="C13" s="606"/>
      <c r="D13" s="606"/>
      <c r="E13" s="606"/>
      <c r="F13" s="606"/>
      <c r="G13" s="606"/>
      <c r="H13" s="606"/>
      <c r="I13" s="606"/>
      <c r="J13" s="606"/>
      <c r="K13" s="606"/>
      <c r="L13" s="606"/>
      <c r="M13" s="606"/>
      <c r="N13" s="606"/>
      <c r="O13" s="606"/>
      <c r="P13" s="606"/>
      <c r="Q13" s="607"/>
      <c r="R13" s="608" t="s">
        <v>130</v>
      </c>
      <c r="S13" s="609"/>
      <c r="T13" s="609"/>
      <c r="U13" s="609"/>
      <c r="V13" s="609"/>
      <c r="W13" s="609"/>
      <c r="X13" s="609"/>
      <c r="Y13" s="610"/>
      <c r="Z13" s="646" t="s">
        <v>130</v>
      </c>
      <c r="AA13" s="646"/>
      <c r="AB13" s="646"/>
      <c r="AC13" s="646"/>
      <c r="AD13" s="647" t="s">
        <v>130</v>
      </c>
      <c r="AE13" s="647"/>
      <c r="AF13" s="647"/>
      <c r="AG13" s="647"/>
      <c r="AH13" s="647"/>
      <c r="AI13" s="647"/>
      <c r="AJ13" s="647"/>
      <c r="AK13" s="647"/>
      <c r="AL13" s="611" t="s">
        <v>130</v>
      </c>
      <c r="AM13" s="612"/>
      <c r="AN13" s="612"/>
      <c r="AO13" s="648"/>
      <c r="AP13" s="605" t="s">
        <v>260</v>
      </c>
      <c r="AQ13" s="606"/>
      <c r="AR13" s="606"/>
      <c r="AS13" s="606"/>
      <c r="AT13" s="606"/>
      <c r="AU13" s="606"/>
      <c r="AV13" s="606"/>
      <c r="AW13" s="606"/>
      <c r="AX13" s="606"/>
      <c r="AY13" s="606"/>
      <c r="AZ13" s="606"/>
      <c r="BA13" s="606"/>
      <c r="BB13" s="606"/>
      <c r="BC13" s="606"/>
      <c r="BD13" s="606"/>
      <c r="BE13" s="606"/>
      <c r="BF13" s="607"/>
      <c r="BG13" s="608">
        <v>1278291</v>
      </c>
      <c r="BH13" s="609"/>
      <c r="BI13" s="609"/>
      <c r="BJ13" s="609"/>
      <c r="BK13" s="609"/>
      <c r="BL13" s="609"/>
      <c r="BM13" s="609"/>
      <c r="BN13" s="610"/>
      <c r="BO13" s="646">
        <v>46.1</v>
      </c>
      <c r="BP13" s="646"/>
      <c r="BQ13" s="646"/>
      <c r="BR13" s="646"/>
      <c r="BS13" s="647" t="s">
        <v>244</v>
      </c>
      <c r="BT13" s="647"/>
      <c r="BU13" s="647"/>
      <c r="BV13" s="647"/>
      <c r="BW13" s="647"/>
      <c r="BX13" s="647"/>
      <c r="BY13" s="647"/>
      <c r="BZ13" s="647"/>
      <c r="CA13" s="647"/>
      <c r="CB13" s="685"/>
      <c r="CD13" s="605" t="s">
        <v>261</v>
      </c>
      <c r="CE13" s="606"/>
      <c r="CF13" s="606"/>
      <c r="CG13" s="606"/>
      <c r="CH13" s="606"/>
      <c r="CI13" s="606"/>
      <c r="CJ13" s="606"/>
      <c r="CK13" s="606"/>
      <c r="CL13" s="606"/>
      <c r="CM13" s="606"/>
      <c r="CN13" s="606"/>
      <c r="CO13" s="606"/>
      <c r="CP13" s="606"/>
      <c r="CQ13" s="607"/>
      <c r="CR13" s="608">
        <v>570068</v>
      </c>
      <c r="CS13" s="609"/>
      <c r="CT13" s="609"/>
      <c r="CU13" s="609"/>
      <c r="CV13" s="609"/>
      <c r="CW13" s="609"/>
      <c r="CX13" s="609"/>
      <c r="CY13" s="610"/>
      <c r="CZ13" s="646">
        <v>5.7</v>
      </c>
      <c r="DA13" s="646"/>
      <c r="DB13" s="646"/>
      <c r="DC13" s="646"/>
      <c r="DD13" s="614">
        <v>109707</v>
      </c>
      <c r="DE13" s="609"/>
      <c r="DF13" s="609"/>
      <c r="DG13" s="609"/>
      <c r="DH13" s="609"/>
      <c r="DI13" s="609"/>
      <c r="DJ13" s="609"/>
      <c r="DK13" s="609"/>
      <c r="DL13" s="609"/>
      <c r="DM13" s="609"/>
      <c r="DN13" s="609"/>
      <c r="DO13" s="609"/>
      <c r="DP13" s="610"/>
      <c r="DQ13" s="614">
        <v>355648</v>
      </c>
      <c r="DR13" s="609"/>
      <c r="DS13" s="609"/>
      <c r="DT13" s="609"/>
      <c r="DU13" s="609"/>
      <c r="DV13" s="609"/>
      <c r="DW13" s="609"/>
      <c r="DX13" s="609"/>
      <c r="DY13" s="609"/>
      <c r="DZ13" s="609"/>
      <c r="EA13" s="609"/>
      <c r="EB13" s="609"/>
      <c r="EC13" s="645"/>
    </row>
    <row r="14" spans="2:143" ht="11.25" customHeight="1" x14ac:dyDescent="0.2">
      <c r="B14" s="605" t="s">
        <v>262</v>
      </c>
      <c r="C14" s="606"/>
      <c r="D14" s="606"/>
      <c r="E14" s="606"/>
      <c r="F14" s="606"/>
      <c r="G14" s="606"/>
      <c r="H14" s="606"/>
      <c r="I14" s="606"/>
      <c r="J14" s="606"/>
      <c r="K14" s="606"/>
      <c r="L14" s="606"/>
      <c r="M14" s="606"/>
      <c r="N14" s="606"/>
      <c r="O14" s="606"/>
      <c r="P14" s="606"/>
      <c r="Q14" s="607"/>
      <c r="R14" s="608">
        <v>2</v>
      </c>
      <c r="S14" s="609"/>
      <c r="T14" s="609"/>
      <c r="U14" s="609"/>
      <c r="V14" s="609"/>
      <c r="W14" s="609"/>
      <c r="X14" s="609"/>
      <c r="Y14" s="610"/>
      <c r="Z14" s="646">
        <v>0</v>
      </c>
      <c r="AA14" s="646"/>
      <c r="AB14" s="646"/>
      <c r="AC14" s="646"/>
      <c r="AD14" s="647">
        <v>2</v>
      </c>
      <c r="AE14" s="647"/>
      <c r="AF14" s="647"/>
      <c r="AG14" s="647"/>
      <c r="AH14" s="647"/>
      <c r="AI14" s="647"/>
      <c r="AJ14" s="647"/>
      <c r="AK14" s="647"/>
      <c r="AL14" s="611">
        <v>0</v>
      </c>
      <c r="AM14" s="612"/>
      <c r="AN14" s="612"/>
      <c r="AO14" s="648"/>
      <c r="AP14" s="605" t="s">
        <v>263</v>
      </c>
      <c r="AQ14" s="606"/>
      <c r="AR14" s="606"/>
      <c r="AS14" s="606"/>
      <c r="AT14" s="606"/>
      <c r="AU14" s="606"/>
      <c r="AV14" s="606"/>
      <c r="AW14" s="606"/>
      <c r="AX14" s="606"/>
      <c r="AY14" s="606"/>
      <c r="AZ14" s="606"/>
      <c r="BA14" s="606"/>
      <c r="BB14" s="606"/>
      <c r="BC14" s="606"/>
      <c r="BD14" s="606"/>
      <c r="BE14" s="606"/>
      <c r="BF14" s="607"/>
      <c r="BG14" s="608">
        <v>54541</v>
      </c>
      <c r="BH14" s="609"/>
      <c r="BI14" s="609"/>
      <c r="BJ14" s="609"/>
      <c r="BK14" s="609"/>
      <c r="BL14" s="609"/>
      <c r="BM14" s="609"/>
      <c r="BN14" s="610"/>
      <c r="BO14" s="646">
        <v>2</v>
      </c>
      <c r="BP14" s="646"/>
      <c r="BQ14" s="646"/>
      <c r="BR14" s="646"/>
      <c r="BS14" s="647" t="s">
        <v>264</v>
      </c>
      <c r="BT14" s="647"/>
      <c r="BU14" s="647"/>
      <c r="BV14" s="647"/>
      <c r="BW14" s="647"/>
      <c r="BX14" s="647"/>
      <c r="BY14" s="647"/>
      <c r="BZ14" s="647"/>
      <c r="CA14" s="647"/>
      <c r="CB14" s="685"/>
      <c r="CD14" s="605" t="s">
        <v>265</v>
      </c>
      <c r="CE14" s="606"/>
      <c r="CF14" s="606"/>
      <c r="CG14" s="606"/>
      <c r="CH14" s="606"/>
      <c r="CI14" s="606"/>
      <c r="CJ14" s="606"/>
      <c r="CK14" s="606"/>
      <c r="CL14" s="606"/>
      <c r="CM14" s="606"/>
      <c r="CN14" s="606"/>
      <c r="CO14" s="606"/>
      <c r="CP14" s="606"/>
      <c r="CQ14" s="607"/>
      <c r="CR14" s="608">
        <v>355702</v>
      </c>
      <c r="CS14" s="609"/>
      <c r="CT14" s="609"/>
      <c r="CU14" s="609"/>
      <c r="CV14" s="609"/>
      <c r="CW14" s="609"/>
      <c r="CX14" s="609"/>
      <c r="CY14" s="610"/>
      <c r="CZ14" s="646">
        <v>3.6</v>
      </c>
      <c r="DA14" s="646"/>
      <c r="DB14" s="646"/>
      <c r="DC14" s="646"/>
      <c r="DD14" s="614">
        <v>26999</v>
      </c>
      <c r="DE14" s="609"/>
      <c r="DF14" s="609"/>
      <c r="DG14" s="609"/>
      <c r="DH14" s="609"/>
      <c r="DI14" s="609"/>
      <c r="DJ14" s="609"/>
      <c r="DK14" s="609"/>
      <c r="DL14" s="609"/>
      <c r="DM14" s="609"/>
      <c r="DN14" s="609"/>
      <c r="DO14" s="609"/>
      <c r="DP14" s="610"/>
      <c r="DQ14" s="614">
        <v>189229</v>
      </c>
      <c r="DR14" s="609"/>
      <c r="DS14" s="609"/>
      <c r="DT14" s="609"/>
      <c r="DU14" s="609"/>
      <c r="DV14" s="609"/>
      <c r="DW14" s="609"/>
      <c r="DX14" s="609"/>
      <c r="DY14" s="609"/>
      <c r="DZ14" s="609"/>
      <c r="EA14" s="609"/>
      <c r="EB14" s="609"/>
      <c r="EC14" s="645"/>
    </row>
    <row r="15" spans="2:143" ht="11.25" customHeight="1" x14ac:dyDescent="0.2">
      <c r="B15" s="605" t="s">
        <v>266</v>
      </c>
      <c r="C15" s="606"/>
      <c r="D15" s="606"/>
      <c r="E15" s="606"/>
      <c r="F15" s="606"/>
      <c r="G15" s="606"/>
      <c r="H15" s="606"/>
      <c r="I15" s="606"/>
      <c r="J15" s="606"/>
      <c r="K15" s="606"/>
      <c r="L15" s="606"/>
      <c r="M15" s="606"/>
      <c r="N15" s="606"/>
      <c r="O15" s="606"/>
      <c r="P15" s="606"/>
      <c r="Q15" s="607"/>
      <c r="R15" s="608" t="s">
        <v>130</v>
      </c>
      <c r="S15" s="609"/>
      <c r="T15" s="609"/>
      <c r="U15" s="609"/>
      <c r="V15" s="609"/>
      <c r="W15" s="609"/>
      <c r="X15" s="609"/>
      <c r="Y15" s="610"/>
      <c r="Z15" s="646" t="s">
        <v>130</v>
      </c>
      <c r="AA15" s="646"/>
      <c r="AB15" s="646"/>
      <c r="AC15" s="646"/>
      <c r="AD15" s="647" t="s">
        <v>244</v>
      </c>
      <c r="AE15" s="647"/>
      <c r="AF15" s="647"/>
      <c r="AG15" s="647"/>
      <c r="AH15" s="647"/>
      <c r="AI15" s="647"/>
      <c r="AJ15" s="647"/>
      <c r="AK15" s="647"/>
      <c r="AL15" s="611" t="s">
        <v>130</v>
      </c>
      <c r="AM15" s="612"/>
      <c r="AN15" s="612"/>
      <c r="AO15" s="648"/>
      <c r="AP15" s="605" t="s">
        <v>267</v>
      </c>
      <c r="AQ15" s="606"/>
      <c r="AR15" s="606"/>
      <c r="AS15" s="606"/>
      <c r="AT15" s="606"/>
      <c r="AU15" s="606"/>
      <c r="AV15" s="606"/>
      <c r="AW15" s="606"/>
      <c r="AX15" s="606"/>
      <c r="AY15" s="606"/>
      <c r="AZ15" s="606"/>
      <c r="BA15" s="606"/>
      <c r="BB15" s="606"/>
      <c r="BC15" s="606"/>
      <c r="BD15" s="606"/>
      <c r="BE15" s="606"/>
      <c r="BF15" s="607"/>
      <c r="BG15" s="608">
        <v>143917</v>
      </c>
      <c r="BH15" s="609"/>
      <c r="BI15" s="609"/>
      <c r="BJ15" s="609"/>
      <c r="BK15" s="609"/>
      <c r="BL15" s="609"/>
      <c r="BM15" s="609"/>
      <c r="BN15" s="610"/>
      <c r="BO15" s="646">
        <v>5.2</v>
      </c>
      <c r="BP15" s="646"/>
      <c r="BQ15" s="646"/>
      <c r="BR15" s="646"/>
      <c r="BS15" s="647" t="s">
        <v>130</v>
      </c>
      <c r="BT15" s="647"/>
      <c r="BU15" s="647"/>
      <c r="BV15" s="647"/>
      <c r="BW15" s="647"/>
      <c r="BX15" s="647"/>
      <c r="BY15" s="647"/>
      <c r="BZ15" s="647"/>
      <c r="CA15" s="647"/>
      <c r="CB15" s="685"/>
      <c r="CD15" s="605" t="s">
        <v>268</v>
      </c>
      <c r="CE15" s="606"/>
      <c r="CF15" s="606"/>
      <c r="CG15" s="606"/>
      <c r="CH15" s="606"/>
      <c r="CI15" s="606"/>
      <c r="CJ15" s="606"/>
      <c r="CK15" s="606"/>
      <c r="CL15" s="606"/>
      <c r="CM15" s="606"/>
      <c r="CN15" s="606"/>
      <c r="CO15" s="606"/>
      <c r="CP15" s="606"/>
      <c r="CQ15" s="607"/>
      <c r="CR15" s="608">
        <v>914719</v>
      </c>
      <c r="CS15" s="609"/>
      <c r="CT15" s="609"/>
      <c r="CU15" s="609"/>
      <c r="CV15" s="609"/>
      <c r="CW15" s="609"/>
      <c r="CX15" s="609"/>
      <c r="CY15" s="610"/>
      <c r="CZ15" s="646">
        <v>9.1999999999999993</v>
      </c>
      <c r="DA15" s="646"/>
      <c r="DB15" s="646"/>
      <c r="DC15" s="646"/>
      <c r="DD15" s="614">
        <v>201056</v>
      </c>
      <c r="DE15" s="609"/>
      <c r="DF15" s="609"/>
      <c r="DG15" s="609"/>
      <c r="DH15" s="609"/>
      <c r="DI15" s="609"/>
      <c r="DJ15" s="609"/>
      <c r="DK15" s="609"/>
      <c r="DL15" s="609"/>
      <c r="DM15" s="609"/>
      <c r="DN15" s="609"/>
      <c r="DO15" s="609"/>
      <c r="DP15" s="610"/>
      <c r="DQ15" s="614">
        <v>589441</v>
      </c>
      <c r="DR15" s="609"/>
      <c r="DS15" s="609"/>
      <c r="DT15" s="609"/>
      <c r="DU15" s="609"/>
      <c r="DV15" s="609"/>
      <c r="DW15" s="609"/>
      <c r="DX15" s="609"/>
      <c r="DY15" s="609"/>
      <c r="DZ15" s="609"/>
      <c r="EA15" s="609"/>
      <c r="EB15" s="609"/>
      <c r="EC15" s="645"/>
    </row>
    <row r="16" spans="2:143" ht="11.25" customHeight="1" x14ac:dyDescent="0.2">
      <c r="B16" s="605" t="s">
        <v>269</v>
      </c>
      <c r="C16" s="606"/>
      <c r="D16" s="606"/>
      <c r="E16" s="606"/>
      <c r="F16" s="606"/>
      <c r="G16" s="606"/>
      <c r="H16" s="606"/>
      <c r="I16" s="606"/>
      <c r="J16" s="606"/>
      <c r="K16" s="606"/>
      <c r="L16" s="606"/>
      <c r="M16" s="606"/>
      <c r="N16" s="606"/>
      <c r="O16" s="606"/>
      <c r="P16" s="606"/>
      <c r="Q16" s="607"/>
      <c r="R16" s="608">
        <v>11448</v>
      </c>
      <c r="S16" s="609"/>
      <c r="T16" s="609"/>
      <c r="U16" s="609"/>
      <c r="V16" s="609"/>
      <c r="W16" s="609"/>
      <c r="X16" s="609"/>
      <c r="Y16" s="610"/>
      <c r="Z16" s="646">
        <v>0.1</v>
      </c>
      <c r="AA16" s="646"/>
      <c r="AB16" s="646"/>
      <c r="AC16" s="646"/>
      <c r="AD16" s="647">
        <v>11448</v>
      </c>
      <c r="AE16" s="647"/>
      <c r="AF16" s="647"/>
      <c r="AG16" s="647"/>
      <c r="AH16" s="647"/>
      <c r="AI16" s="647"/>
      <c r="AJ16" s="647"/>
      <c r="AK16" s="647"/>
      <c r="AL16" s="611">
        <v>0.2</v>
      </c>
      <c r="AM16" s="612"/>
      <c r="AN16" s="612"/>
      <c r="AO16" s="648"/>
      <c r="AP16" s="605" t="s">
        <v>270</v>
      </c>
      <c r="AQ16" s="606"/>
      <c r="AR16" s="606"/>
      <c r="AS16" s="606"/>
      <c r="AT16" s="606"/>
      <c r="AU16" s="606"/>
      <c r="AV16" s="606"/>
      <c r="AW16" s="606"/>
      <c r="AX16" s="606"/>
      <c r="AY16" s="606"/>
      <c r="AZ16" s="606"/>
      <c r="BA16" s="606"/>
      <c r="BB16" s="606"/>
      <c r="BC16" s="606"/>
      <c r="BD16" s="606"/>
      <c r="BE16" s="606"/>
      <c r="BF16" s="607"/>
      <c r="BG16" s="608" t="s">
        <v>130</v>
      </c>
      <c r="BH16" s="609"/>
      <c r="BI16" s="609"/>
      <c r="BJ16" s="609"/>
      <c r="BK16" s="609"/>
      <c r="BL16" s="609"/>
      <c r="BM16" s="609"/>
      <c r="BN16" s="610"/>
      <c r="BO16" s="646" t="s">
        <v>130</v>
      </c>
      <c r="BP16" s="646"/>
      <c r="BQ16" s="646"/>
      <c r="BR16" s="646"/>
      <c r="BS16" s="647" t="s">
        <v>130</v>
      </c>
      <c r="BT16" s="647"/>
      <c r="BU16" s="647"/>
      <c r="BV16" s="647"/>
      <c r="BW16" s="647"/>
      <c r="BX16" s="647"/>
      <c r="BY16" s="647"/>
      <c r="BZ16" s="647"/>
      <c r="CA16" s="647"/>
      <c r="CB16" s="685"/>
      <c r="CD16" s="605" t="s">
        <v>271</v>
      </c>
      <c r="CE16" s="606"/>
      <c r="CF16" s="606"/>
      <c r="CG16" s="606"/>
      <c r="CH16" s="606"/>
      <c r="CI16" s="606"/>
      <c r="CJ16" s="606"/>
      <c r="CK16" s="606"/>
      <c r="CL16" s="606"/>
      <c r="CM16" s="606"/>
      <c r="CN16" s="606"/>
      <c r="CO16" s="606"/>
      <c r="CP16" s="606"/>
      <c r="CQ16" s="607"/>
      <c r="CR16" s="608">
        <v>11779</v>
      </c>
      <c r="CS16" s="609"/>
      <c r="CT16" s="609"/>
      <c r="CU16" s="609"/>
      <c r="CV16" s="609"/>
      <c r="CW16" s="609"/>
      <c r="CX16" s="609"/>
      <c r="CY16" s="610"/>
      <c r="CZ16" s="646">
        <v>0.1</v>
      </c>
      <c r="DA16" s="646"/>
      <c r="DB16" s="646"/>
      <c r="DC16" s="646"/>
      <c r="DD16" s="614" t="s">
        <v>130</v>
      </c>
      <c r="DE16" s="609"/>
      <c r="DF16" s="609"/>
      <c r="DG16" s="609"/>
      <c r="DH16" s="609"/>
      <c r="DI16" s="609"/>
      <c r="DJ16" s="609"/>
      <c r="DK16" s="609"/>
      <c r="DL16" s="609"/>
      <c r="DM16" s="609"/>
      <c r="DN16" s="609"/>
      <c r="DO16" s="609"/>
      <c r="DP16" s="610"/>
      <c r="DQ16" s="614">
        <v>79</v>
      </c>
      <c r="DR16" s="609"/>
      <c r="DS16" s="609"/>
      <c r="DT16" s="609"/>
      <c r="DU16" s="609"/>
      <c r="DV16" s="609"/>
      <c r="DW16" s="609"/>
      <c r="DX16" s="609"/>
      <c r="DY16" s="609"/>
      <c r="DZ16" s="609"/>
      <c r="EA16" s="609"/>
      <c r="EB16" s="609"/>
      <c r="EC16" s="645"/>
    </row>
    <row r="17" spans="2:133" ht="11.25" customHeight="1" x14ac:dyDescent="0.2">
      <c r="B17" s="605" t="s">
        <v>272</v>
      </c>
      <c r="C17" s="606"/>
      <c r="D17" s="606"/>
      <c r="E17" s="606"/>
      <c r="F17" s="606"/>
      <c r="G17" s="606"/>
      <c r="H17" s="606"/>
      <c r="I17" s="606"/>
      <c r="J17" s="606"/>
      <c r="K17" s="606"/>
      <c r="L17" s="606"/>
      <c r="M17" s="606"/>
      <c r="N17" s="606"/>
      <c r="O17" s="606"/>
      <c r="P17" s="606"/>
      <c r="Q17" s="607"/>
      <c r="R17" s="608">
        <v>84248</v>
      </c>
      <c r="S17" s="609"/>
      <c r="T17" s="609"/>
      <c r="U17" s="609"/>
      <c r="V17" s="609"/>
      <c r="W17" s="609"/>
      <c r="X17" s="609"/>
      <c r="Y17" s="610"/>
      <c r="Z17" s="646">
        <v>0.8</v>
      </c>
      <c r="AA17" s="646"/>
      <c r="AB17" s="646"/>
      <c r="AC17" s="646"/>
      <c r="AD17" s="647">
        <v>84248</v>
      </c>
      <c r="AE17" s="647"/>
      <c r="AF17" s="647"/>
      <c r="AG17" s="647"/>
      <c r="AH17" s="647"/>
      <c r="AI17" s="647"/>
      <c r="AJ17" s="647"/>
      <c r="AK17" s="647"/>
      <c r="AL17" s="611">
        <v>1.8</v>
      </c>
      <c r="AM17" s="612"/>
      <c r="AN17" s="612"/>
      <c r="AO17" s="648"/>
      <c r="AP17" s="605" t="s">
        <v>273</v>
      </c>
      <c r="AQ17" s="606"/>
      <c r="AR17" s="606"/>
      <c r="AS17" s="606"/>
      <c r="AT17" s="606"/>
      <c r="AU17" s="606"/>
      <c r="AV17" s="606"/>
      <c r="AW17" s="606"/>
      <c r="AX17" s="606"/>
      <c r="AY17" s="606"/>
      <c r="AZ17" s="606"/>
      <c r="BA17" s="606"/>
      <c r="BB17" s="606"/>
      <c r="BC17" s="606"/>
      <c r="BD17" s="606"/>
      <c r="BE17" s="606"/>
      <c r="BF17" s="607"/>
      <c r="BG17" s="608" t="s">
        <v>130</v>
      </c>
      <c r="BH17" s="609"/>
      <c r="BI17" s="609"/>
      <c r="BJ17" s="609"/>
      <c r="BK17" s="609"/>
      <c r="BL17" s="609"/>
      <c r="BM17" s="609"/>
      <c r="BN17" s="610"/>
      <c r="BO17" s="646" t="s">
        <v>130</v>
      </c>
      <c r="BP17" s="646"/>
      <c r="BQ17" s="646"/>
      <c r="BR17" s="646"/>
      <c r="BS17" s="647" t="s">
        <v>244</v>
      </c>
      <c r="BT17" s="647"/>
      <c r="BU17" s="647"/>
      <c r="BV17" s="647"/>
      <c r="BW17" s="647"/>
      <c r="BX17" s="647"/>
      <c r="BY17" s="647"/>
      <c r="BZ17" s="647"/>
      <c r="CA17" s="647"/>
      <c r="CB17" s="685"/>
      <c r="CD17" s="605" t="s">
        <v>274</v>
      </c>
      <c r="CE17" s="606"/>
      <c r="CF17" s="606"/>
      <c r="CG17" s="606"/>
      <c r="CH17" s="606"/>
      <c r="CI17" s="606"/>
      <c r="CJ17" s="606"/>
      <c r="CK17" s="606"/>
      <c r="CL17" s="606"/>
      <c r="CM17" s="606"/>
      <c r="CN17" s="606"/>
      <c r="CO17" s="606"/>
      <c r="CP17" s="606"/>
      <c r="CQ17" s="607"/>
      <c r="CR17" s="608">
        <v>583644</v>
      </c>
      <c r="CS17" s="609"/>
      <c r="CT17" s="609"/>
      <c r="CU17" s="609"/>
      <c r="CV17" s="609"/>
      <c r="CW17" s="609"/>
      <c r="CX17" s="609"/>
      <c r="CY17" s="610"/>
      <c r="CZ17" s="646">
        <v>5.9</v>
      </c>
      <c r="DA17" s="646"/>
      <c r="DB17" s="646"/>
      <c r="DC17" s="646"/>
      <c r="DD17" s="614" t="s">
        <v>130</v>
      </c>
      <c r="DE17" s="609"/>
      <c r="DF17" s="609"/>
      <c r="DG17" s="609"/>
      <c r="DH17" s="609"/>
      <c r="DI17" s="609"/>
      <c r="DJ17" s="609"/>
      <c r="DK17" s="609"/>
      <c r="DL17" s="609"/>
      <c r="DM17" s="609"/>
      <c r="DN17" s="609"/>
      <c r="DO17" s="609"/>
      <c r="DP17" s="610"/>
      <c r="DQ17" s="614">
        <v>553717</v>
      </c>
      <c r="DR17" s="609"/>
      <c r="DS17" s="609"/>
      <c r="DT17" s="609"/>
      <c r="DU17" s="609"/>
      <c r="DV17" s="609"/>
      <c r="DW17" s="609"/>
      <c r="DX17" s="609"/>
      <c r="DY17" s="609"/>
      <c r="DZ17" s="609"/>
      <c r="EA17" s="609"/>
      <c r="EB17" s="609"/>
      <c r="EC17" s="645"/>
    </row>
    <row r="18" spans="2:133" ht="11.25" customHeight="1" x14ac:dyDescent="0.2">
      <c r="B18" s="605" t="s">
        <v>275</v>
      </c>
      <c r="C18" s="606"/>
      <c r="D18" s="606"/>
      <c r="E18" s="606"/>
      <c r="F18" s="606"/>
      <c r="G18" s="606"/>
      <c r="H18" s="606"/>
      <c r="I18" s="606"/>
      <c r="J18" s="606"/>
      <c r="K18" s="606"/>
      <c r="L18" s="606"/>
      <c r="M18" s="606"/>
      <c r="N18" s="606"/>
      <c r="O18" s="606"/>
      <c r="P18" s="606"/>
      <c r="Q18" s="607"/>
      <c r="R18" s="608">
        <v>17646</v>
      </c>
      <c r="S18" s="609"/>
      <c r="T18" s="609"/>
      <c r="U18" s="609"/>
      <c r="V18" s="609"/>
      <c r="W18" s="609"/>
      <c r="X18" s="609"/>
      <c r="Y18" s="610"/>
      <c r="Z18" s="646">
        <v>0.2</v>
      </c>
      <c r="AA18" s="646"/>
      <c r="AB18" s="646"/>
      <c r="AC18" s="646"/>
      <c r="AD18" s="647">
        <v>17646</v>
      </c>
      <c r="AE18" s="647"/>
      <c r="AF18" s="647"/>
      <c r="AG18" s="647"/>
      <c r="AH18" s="647"/>
      <c r="AI18" s="647"/>
      <c r="AJ18" s="647"/>
      <c r="AK18" s="647"/>
      <c r="AL18" s="611">
        <v>0.4</v>
      </c>
      <c r="AM18" s="612"/>
      <c r="AN18" s="612"/>
      <c r="AO18" s="648"/>
      <c r="AP18" s="605" t="s">
        <v>276</v>
      </c>
      <c r="AQ18" s="606"/>
      <c r="AR18" s="606"/>
      <c r="AS18" s="606"/>
      <c r="AT18" s="606"/>
      <c r="AU18" s="606"/>
      <c r="AV18" s="606"/>
      <c r="AW18" s="606"/>
      <c r="AX18" s="606"/>
      <c r="AY18" s="606"/>
      <c r="AZ18" s="606"/>
      <c r="BA18" s="606"/>
      <c r="BB18" s="606"/>
      <c r="BC18" s="606"/>
      <c r="BD18" s="606"/>
      <c r="BE18" s="606"/>
      <c r="BF18" s="607"/>
      <c r="BG18" s="608" t="s">
        <v>130</v>
      </c>
      <c r="BH18" s="609"/>
      <c r="BI18" s="609"/>
      <c r="BJ18" s="609"/>
      <c r="BK18" s="609"/>
      <c r="BL18" s="609"/>
      <c r="BM18" s="609"/>
      <c r="BN18" s="610"/>
      <c r="BO18" s="646" t="s">
        <v>252</v>
      </c>
      <c r="BP18" s="646"/>
      <c r="BQ18" s="646"/>
      <c r="BR18" s="646"/>
      <c r="BS18" s="647" t="s">
        <v>130</v>
      </c>
      <c r="BT18" s="647"/>
      <c r="BU18" s="647"/>
      <c r="BV18" s="647"/>
      <c r="BW18" s="647"/>
      <c r="BX18" s="647"/>
      <c r="BY18" s="647"/>
      <c r="BZ18" s="647"/>
      <c r="CA18" s="647"/>
      <c r="CB18" s="685"/>
      <c r="CD18" s="605" t="s">
        <v>277</v>
      </c>
      <c r="CE18" s="606"/>
      <c r="CF18" s="606"/>
      <c r="CG18" s="606"/>
      <c r="CH18" s="606"/>
      <c r="CI18" s="606"/>
      <c r="CJ18" s="606"/>
      <c r="CK18" s="606"/>
      <c r="CL18" s="606"/>
      <c r="CM18" s="606"/>
      <c r="CN18" s="606"/>
      <c r="CO18" s="606"/>
      <c r="CP18" s="606"/>
      <c r="CQ18" s="607"/>
      <c r="CR18" s="608" t="s">
        <v>130</v>
      </c>
      <c r="CS18" s="609"/>
      <c r="CT18" s="609"/>
      <c r="CU18" s="609"/>
      <c r="CV18" s="609"/>
      <c r="CW18" s="609"/>
      <c r="CX18" s="609"/>
      <c r="CY18" s="610"/>
      <c r="CZ18" s="646" t="s">
        <v>252</v>
      </c>
      <c r="DA18" s="646"/>
      <c r="DB18" s="646"/>
      <c r="DC18" s="646"/>
      <c r="DD18" s="614" t="s">
        <v>130</v>
      </c>
      <c r="DE18" s="609"/>
      <c r="DF18" s="609"/>
      <c r="DG18" s="609"/>
      <c r="DH18" s="609"/>
      <c r="DI18" s="609"/>
      <c r="DJ18" s="609"/>
      <c r="DK18" s="609"/>
      <c r="DL18" s="609"/>
      <c r="DM18" s="609"/>
      <c r="DN18" s="609"/>
      <c r="DO18" s="609"/>
      <c r="DP18" s="610"/>
      <c r="DQ18" s="614" t="s">
        <v>244</v>
      </c>
      <c r="DR18" s="609"/>
      <c r="DS18" s="609"/>
      <c r="DT18" s="609"/>
      <c r="DU18" s="609"/>
      <c r="DV18" s="609"/>
      <c r="DW18" s="609"/>
      <c r="DX18" s="609"/>
      <c r="DY18" s="609"/>
      <c r="DZ18" s="609"/>
      <c r="EA18" s="609"/>
      <c r="EB18" s="609"/>
      <c r="EC18" s="645"/>
    </row>
    <row r="19" spans="2:133" ht="11.25" customHeight="1" x14ac:dyDescent="0.2">
      <c r="B19" s="605" t="s">
        <v>278</v>
      </c>
      <c r="C19" s="606"/>
      <c r="D19" s="606"/>
      <c r="E19" s="606"/>
      <c r="F19" s="606"/>
      <c r="G19" s="606"/>
      <c r="H19" s="606"/>
      <c r="I19" s="606"/>
      <c r="J19" s="606"/>
      <c r="K19" s="606"/>
      <c r="L19" s="606"/>
      <c r="M19" s="606"/>
      <c r="N19" s="606"/>
      <c r="O19" s="606"/>
      <c r="P19" s="606"/>
      <c r="Q19" s="607"/>
      <c r="R19" s="608">
        <v>17646</v>
      </c>
      <c r="S19" s="609"/>
      <c r="T19" s="609"/>
      <c r="U19" s="609"/>
      <c r="V19" s="609"/>
      <c r="W19" s="609"/>
      <c r="X19" s="609"/>
      <c r="Y19" s="610"/>
      <c r="Z19" s="646">
        <v>0.2</v>
      </c>
      <c r="AA19" s="646"/>
      <c r="AB19" s="646"/>
      <c r="AC19" s="646"/>
      <c r="AD19" s="647">
        <v>17646</v>
      </c>
      <c r="AE19" s="647"/>
      <c r="AF19" s="647"/>
      <c r="AG19" s="647"/>
      <c r="AH19" s="647"/>
      <c r="AI19" s="647"/>
      <c r="AJ19" s="647"/>
      <c r="AK19" s="647"/>
      <c r="AL19" s="611">
        <v>0.4</v>
      </c>
      <c r="AM19" s="612"/>
      <c r="AN19" s="612"/>
      <c r="AO19" s="648"/>
      <c r="AP19" s="605" t="s">
        <v>279</v>
      </c>
      <c r="AQ19" s="606"/>
      <c r="AR19" s="606"/>
      <c r="AS19" s="606"/>
      <c r="AT19" s="606"/>
      <c r="AU19" s="606"/>
      <c r="AV19" s="606"/>
      <c r="AW19" s="606"/>
      <c r="AX19" s="606"/>
      <c r="AY19" s="606"/>
      <c r="AZ19" s="606"/>
      <c r="BA19" s="606"/>
      <c r="BB19" s="606"/>
      <c r="BC19" s="606"/>
      <c r="BD19" s="606"/>
      <c r="BE19" s="606"/>
      <c r="BF19" s="607"/>
      <c r="BG19" s="608">
        <v>205755</v>
      </c>
      <c r="BH19" s="609"/>
      <c r="BI19" s="609"/>
      <c r="BJ19" s="609"/>
      <c r="BK19" s="609"/>
      <c r="BL19" s="609"/>
      <c r="BM19" s="609"/>
      <c r="BN19" s="610"/>
      <c r="BO19" s="646">
        <v>7.4</v>
      </c>
      <c r="BP19" s="646"/>
      <c r="BQ19" s="646"/>
      <c r="BR19" s="646"/>
      <c r="BS19" s="647" t="s">
        <v>244</v>
      </c>
      <c r="BT19" s="647"/>
      <c r="BU19" s="647"/>
      <c r="BV19" s="647"/>
      <c r="BW19" s="647"/>
      <c r="BX19" s="647"/>
      <c r="BY19" s="647"/>
      <c r="BZ19" s="647"/>
      <c r="CA19" s="647"/>
      <c r="CB19" s="685"/>
      <c r="CD19" s="605" t="s">
        <v>280</v>
      </c>
      <c r="CE19" s="606"/>
      <c r="CF19" s="606"/>
      <c r="CG19" s="606"/>
      <c r="CH19" s="606"/>
      <c r="CI19" s="606"/>
      <c r="CJ19" s="606"/>
      <c r="CK19" s="606"/>
      <c r="CL19" s="606"/>
      <c r="CM19" s="606"/>
      <c r="CN19" s="606"/>
      <c r="CO19" s="606"/>
      <c r="CP19" s="606"/>
      <c r="CQ19" s="607"/>
      <c r="CR19" s="608" t="s">
        <v>130</v>
      </c>
      <c r="CS19" s="609"/>
      <c r="CT19" s="609"/>
      <c r="CU19" s="609"/>
      <c r="CV19" s="609"/>
      <c r="CW19" s="609"/>
      <c r="CX19" s="609"/>
      <c r="CY19" s="610"/>
      <c r="CZ19" s="646" t="s">
        <v>130</v>
      </c>
      <c r="DA19" s="646"/>
      <c r="DB19" s="646"/>
      <c r="DC19" s="646"/>
      <c r="DD19" s="614" t="s">
        <v>130</v>
      </c>
      <c r="DE19" s="609"/>
      <c r="DF19" s="609"/>
      <c r="DG19" s="609"/>
      <c r="DH19" s="609"/>
      <c r="DI19" s="609"/>
      <c r="DJ19" s="609"/>
      <c r="DK19" s="609"/>
      <c r="DL19" s="609"/>
      <c r="DM19" s="609"/>
      <c r="DN19" s="609"/>
      <c r="DO19" s="609"/>
      <c r="DP19" s="610"/>
      <c r="DQ19" s="614" t="s">
        <v>252</v>
      </c>
      <c r="DR19" s="609"/>
      <c r="DS19" s="609"/>
      <c r="DT19" s="609"/>
      <c r="DU19" s="609"/>
      <c r="DV19" s="609"/>
      <c r="DW19" s="609"/>
      <c r="DX19" s="609"/>
      <c r="DY19" s="609"/>
      <c r="DZ19" s="609"/>
      <c r="EA19" s="609"/>
      <c r="EB19" s="609"/>
      <c r="EC19" s="645"/>
    </row>
    <row r="20" spans="2:133" ht="11.25" customHeight="1" x14ac:dyDescent="0.2">
      <c r="B20" s="675" t="s">
        <v>281</v>
      </c>
      <c r="C20" s="676"/>
      <c r="D20" s="676"/>
      <c r="E20" s="676"/>
      <c r="F20" s="676"/>
      <c r="G20" s="676"/>
      <c r="H20" s="676"/>
      <c r="I20" s="676"/>
      <c r="J20" s="676"/>
      <c r="K20" s="676"/>
      <c r="L20" s="676"/>
      <c r="M20" s="676"/>
      <c r="N20" s="676"/>
      <c r="O20" s="676"/>
      <c r="P20" s="676"/>
      <c r="Q20" s="677"/>
      <c r="R20" s="608" t="s">
        <v>130</v>
      </c>
      <c r="S20" s="609"/>
      <c r="T20" s="609"/>
      <c r="U20" s="609"/>
      <c r="V20" s="609"/>
      <c r="W20" s="609"/>
      <c r="X20" s="609"/>
      <c r="Y20" s="610"/>
      <c r="Z20" s="646" t="s">
        <v>130</v>
      </c>
      <c r="AA20" s="646"/>
      <c r="AB20" s="646"/>
      <c r="AC20" s="646"/>
      <c r="AD20" s="647" t="s">
        <v>130</v>
      </c>
      <c r="AE20" s="647"/>
      <c r="AF20" s="647"/>
      <c r="AG20" s="647"/>
      <c r="AH20" s="647"/>
      <c r="AI20" s="647"/>
      <c r="AJ20" s="647"/>
      <c r="AK20" s="647"/>
      <c r="AL20" s="611" t="s">
        <v>244</v>
      </c>
      <c r="AM20" s="612"/>
      <c r="AN20" s="612"/>
      <c r="AO20" s="648"/>
      <c r="AP20" s="605" t="s">
        <v>282</v>
      </c>
      <c r="AQ20" s="606"/>
      <c r="AR20" s="606"/>
      <c r="AS20" s="606"/>
      <c r="AT20" s="606"/>
      <c r="AU20" s="606"/>
      <c r="AV20" s="606"/>
      <c r="AW20" s="606"/>
      <c r="AX20" s="606"/>
      <c r="AY20" s="606"/>
      <c r="AZ20" s="606"/>
      <c r="BA20" s="606"/>
      <c r="BB20" s="606"/>
      <c r="BC20" s="606"/>
      <c r="BD20" s="606"/>
      <c r="BE20" s="606"/>
      <c r="BF20" s="607"/>
      <c r="BG20" s="608">
        <v>205755</v>
      </c>
      <c r="BH20" s="609"/>
      <c r="BI20" s="609"/>
      <c r="BJ20" s="609"/>
      <c r="BK20" s="609"/>
      <c r="BL20" s="609"/>
      <c r="BM20" s="609"/>
      <c r="BN20" s="610"/>
      <c r="BO20" s="646">
        <v>7.4</v>
      </c>
      <c r="BP20" s="646"/>
      <c r="BQ20" s="646"/>
      <c r="BR20" s="646"/>
      <c r="BS20" s="647" t="s">
        <v>130</v>
      </c>
      <c r="BT20" s="647"/>
      <c r="BU20" s="647"/>
      <c r="BV20" s="647"/>
      <c r="BW20" s="647"/>
      <c r="BX20" s="647"/>
      <c r="BY20" s="647"/>
      <c r="BZ20" s="647"/>
      <c r="CA20" s="647"/>
      <c r="CB20" s="685"/>
      <c r="CD20" s="605" t="s">
        <v>283</v>
      </c>
      <c r="CE20" s="606"/>
      <c r="CF20" s="606"/>
      <c r="CG20" s="606"/>
      <c r="CH20" s="606"/>
      <c r="CI20" s="606"/>
      <c r="CJ20" s="606"/>
      <c r="CK20" s="606"/>
      <c r="CL20" s="606"/>
      <c r="CM20" s="606"/>
      <c r="CN20" s="606"/>
      <c r="CO20" s="606"/>
      <c r="CP20" s="606"/>
      <c r="CQ20" s="607"/>
      <c r="CR20" s="608">
        <v>9962816</v>
      </c>
      <c r="CS20" s="609"/>
      <c r="CT20" s="609"/>
      <c r="CU20" s="609"/>
      <c r="CV20" s="609"/>
      <c r="CW20" s="609"/>
      <c r="CX20" s="609"/>
      <c r="CY20" s="610"/>
      <c r="CZ20" s="646">
        <v>100</v>
      </c>
      <c r="DA20" s="646"/>
      <c r="DB20" s="646"/>
      <c r="DC20" s="646"/>
      <c r="DD20" s="614">
        <v>586996</v>
      </c>
      <c r="DE20" s="609"/>
      <c r="DF20" s="609"/>
      <c r="DG20" s="609"/>
      <c r="DH20" s="609"/>
      <c r="DI20" s="609"/>
      <c r="DJ20" s="609"/>
      <c r="DK20" s="609"/>
      <c r="DL20" s="609"/>
      <c r="DM20" s="609"/>
      <c r="DN20" s="609"/>
      <c r="DO20" s="609"/>
      <c r="DP20" s="610"/>
      <c r="DQ20" s="614">
        <v>6314779</v>
      </c>
      <c r="DR20" s="609"/>
      <c r="DS20" s="609"/>
      <c r="DT20" s="609"/>
      <c r="DU20" s="609"/>
      <c r="DV20" s="609"/>
      <c r="DW20" s="609"/>
      <c r="DX20" s="609"/>
      <c r="DY20" s="609"/>
      <c r="DZ20" s="609"/>
      <c r="EA20" s="609"/>
      <c r="EB20" s="609"/>
      <c r="EC20" s="645"/>
    </row>
    <row r="21" spans="2:133" ht="11.25" customHeight="1" x14ac:dyDescent="0.2">
      <c r="B21" s="605" t="s">
        <v>284</v>
      </c>
      <c r="C21" s="606"/>
      <c r="D21" s="606"/>
      <c r="E21" s="606"/>
      <c r="F21" s="606"/>
      <c r="G21" s="606"/>
      <c r="H21" s="606"/>
      <c r="I21" s="606"/>
      <c r="J21" s="606"/>
      <c r="K21" s="606"/>
      <c r="L21" s="606"/>
      <c r="M21" s="606"/>
      <c r="N21" s="606"/>
      <c r="O21" s="606"/>
      <c r="P21" s="606"/>
      <c r="Q21" s="607"/>
      <c r="R21" s="608">
        <v>1470969</v>
      </c>
      <c r="S21" s="609"/>
      <c r="T21" s="609"/>
      <c r="U21" s="609"/>
      <c r="V21" s="609"/>
      <c r="W21" s="609"/>
      <c r="X21" s="609"/>
      <c r="Y21" s="610"/>
      <c r="Z21" s="646">
        <v>14.2</v>
      </c>
      <c r="AA21" s="646"/>
      <c r="AB21" s="646"/>
      <c r="AC21" s="646"/>
      <c r="AD21" s="647">
        <v>1437877</v>
      </c>
      <c r="AE21" s="647"/>
      <c r="AF21" s="647"/>
      <c r="AG21" s="647"/>
      <c r="AH21" s="647"/>
      <c r="AI21" s="647"/>
      <c r="AJ21" s="647"/>
      <c r="AK21" s="647"/>
      <c r="AL21" s="611">
        <v>30.5</v>
      </c>
      <c r="AM21" s="612"/>
      <c r="AN21" s="612"/>
      <c r="AO21" s="648"/>
      <c r="AP21" s="605" t="s">
        <v>285</v>
      </c>
      <c r="AQ21" s="686"/>
      <c r="AR21" s="686"/>
      <c r="AS21" s="686"/>
      <c r="AT21" s="686"/>
      <c r="AU21" s="686"/>
      <c r="AV21" s="686"/>
      <c r="AW21" s="686"/>
      <c r="AX21" s="686"/>
      <c r="AY21" s="686"/>
      <c r="AZ21" s="686"/>
      <c r="BA21" s="686"/>
      <c r="BB21" s="686"/>
      <c r="BC21" s="686"/>
      <c r="BD21" s="686"/>
      <c r="BE21" s="686"/>
      <c r="BF21" s="687"/>
      <c r="BG21" s="608">
        <v>24</v>
      </c>
      <c r="BH21" s="609"/>
      <c r="BI21" s="609"/>
      <c r="BJ21" s="609"/>
      <c r="BK21" s="609"/>
      <c r="BL21" s="609"/>
      <c r="BM21" s="609"/>
      <c r="BN21" s="610"/>
      <c r="BO21" s="646">
        <v>0</v>
      </c>
      <c r="BP21" s="646"/>
      <c r="BQ21" s="646"/>
      <c r="BR21" s="646"/>
      <c r="BS21" s="647" t="s">
        <v>130</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286</v>
      </c>
      <c r="C22" s="606"/>
      <c r="D22" s="606"/>
      <c r="E22" s="606"/>
      <c r="F22" s="606"/>
      <c r="G22" s="606"/>
      <c r="H22" s="606"/>
      <c r="I22" s="606"/>
      <c r="J22" s="606"/>
      <c r="K22" s="606"/>
      <c r="L22" s="606"/>
      <c r="M22" s="606"/>
      <c r="N22" s="606"/>
      <c r="O22" s="606"/>
      <c r="P22" s="606"/>
      <c r="Q22" s="607"/>
      <c r="R22" s="608">
        <v>1437877</v>
      </c>
      <c r="S22" s="609"/>
      <c r="T22" s="609"/>
      <c r="U22" s="609"/>
      <c r="V22" s="609"/>
      <c r="W22" s="609"/>
      <c r="X22" s="609"/>
      <c r="Y22" s="610"/>
      <c r="Z22" s="646">
        <v>13.9</v>
      </c>
      <c r="AA22" s="646"/>
      <c r="AB22" s="646"/>
      <c r="AC22" s="646"/>
      <c r="AD22" s="647">
        <v>1437877</v>
      </c>
      <c r="AE22" s="647"/>
      <c r="AF22" s="647"/>
      <c r="AG22" s="647"/>
      <c r="AH22" s="647"/>
      <c r="AI22" s="647"/>
      <c r="AJ22" s="647"/>
      <c r="AK22" s="647"/>
      <c r="AL22" s="611">
        <v>30.5</v>
      </c>
      <c r="AM22" s="612"/>
      <c r="AN22" s="612"/>
      <c r="AO22" s="648"/>
      <c r="AP22" s="605" t="s">
        <v>287</v>
      </c>
      <c r="AQ22" s="686"/>
      <c r="AR22" s="686"/>
      <c r="AS22" s="686"/>
      <c r="AT22" s="686"/>
      <c r="AU22" s="686"/>
      <c r="AV22" s="686"/>
      <c r="AW22" s="686"/>
      <c r="AX22" s="686"/>
      <c r="AY22" s="686"/>
      <c r="AZ22" s="686"/>
      <c r="BA22" s="686"/>
      <c r="BB22" s="686"/>
      <c r="BC22" s="686"/>
      <c r="BD22" s="686"/>
      <c r="BE22" s="686"/>
      <c r="BF22" s="687"/>
      <c r="BG22" s="608" t="s">
        <v>244</v>
      </c>
      <c r="BH22" s="609"/>
      <c r="BI22" s="609"/>
      <c r="BJ22" s="609"/>
      <c r="BK22" s="609"/>
      <c r="BL22" s="609"/>
      <c r="BM22" s="609"/>
      <c r="BN22" s="610"/>
      <c r="BO22" s="646" t="s">
        <v>252</v>
      </c>
      <c r="BP22" s="646"/>
      <c r="BQ22" s="646"/>
      <c r="BR22" s="646"/>
      <c r="BS22" s="647" t="s">
        <v>130</v>
      </c>
      <c r="BT22" s="647"/>
      <c r="BU22" s="647"/>
      <c r="BV22" s="647"/>
      <c r="BW22" s="647"/>
      <c r="BX22" s="647"/>
      <c r="BY22" s="647"/>
      <c r="BZ22" s="647"/>
      <c r="CA22" s="647"/>
      <c r="CB22" s="685"/>
      <c r="CD22" s="660" t="s">
        <v>288</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289</v>
      </c>
      <c r="C23" s="606"/>
      <c r="D23" s="606"/>
      <c r="E23" s="606"/>
      <c r="F23" s="606"/>
      <c r="G23" s="606"/>
      <c r="H23" s="606"/>
      <c r="I23" s="606"/>
      <c r="J23" s="606"/>
      <c r="K23" s="606"/>
      <c r="L23" s="606"/>
      <c r="M23" s="606"/>
      <c r="N23" s="606"/>
      <c r="O23" s="606"/>
      <c r="P23" s="606"/>
      <c r="Q23" s="607"/>
      <c r="R23" s="608">
        <v>33092</v>
      </c>
      <c r="S23" s="609"/>
      <c r="T23" s="609"/>
      <c r="U23" s="609"/>
      <c r="V23" s="609"/>
      <c r="W23" s="609"/>
      <c r="X23" s="609"/>
      <c r="Y23" s="610"/>
      <c r="Z23" s="646">
        <v>0.3</v>
      </c>
      <c r="AA23" s="646"/>
      <c r="AB23" s="646"/>
      <c r="AC23" s="646"/>
      <c r="AD23" s="647" t="s">
        <v>130</v>
      </c>
      <c r="AE23" s="647"/>
      <c r="AF23" s="647"/>
      <c r="AG23" s="647"/>
      <c r="AH23" s="647"/>
      <c r="AI23" s="647"/>
      <c r="AJ23" s="647"/>
      <c r="AK23" s="647"/>
      <c r="AL23" s="611" t="s">
        <v>130</v>
      </c>
      <c r="AM23" s="612"/>
      <c r="AN23" s="612"/>
      <c r="AO23" s="648"/>
      <c r="AP23" s="605" t="s">
        <v>290</v>
      </c>
      <c r="AQ23" s="686"/>
      <c r="AR23" s="686"/>
      <c r="AS23" s="686"/>
      <c r="AT23" s="686"/>
      <c r="AU23" s="686"/>
      <c r="AV23" s="686"/>
      <c r="AW23" s="686"/>
      <c r="AX23" s="686"/>
      <c r="AY23" s="686"/>
      <c r="AZ23" s="686"/>
      <c r="BA23" s="686"/>
      <c r="BB23" s="686"/>
      <c r="BC23" s="686"/>
      <c r="BD23" s="686"/>
      <c r="BE23" s="686"/>
      <c r="BF23" s="687"/>
      <c r="BG23" s="608">
        <v>205731</v>
      </c>
      <c r="BH23" s="609"/>
      <c r="BI23" s="609"/>
      <c r="BJ23" s="609"/>
      <c r="BK23" s="609"/>
      <c r="BL23" s="609"/>
      <c r="BM23" s="609"/>
      <c r="BN23" s="610"/>
      <c r="BO23" s="646">
        <v>7.4</v>
      </c>
      <c r="BP23" s="646"/>
      <c r="BQ23" s="646"/>
      <c r="BR23" s="646"/>
      <c r="BS23" s="647" t="s">
        <v>244</v>
      </c>
      <c r="BT23" s="647"/>
      <c r="BU23" s="647"/>
      <c r="BV23" s="647"/>
      <c r="BW23" s="647"/>
      <c r="BX23" s="647"/>
      <c r="BY23" s="647"/>
      <c r="BZ23" s="647"/>
      <c r="CA23" s="647"/>
      <c r="CB23" s="685"/>
      <c r="CD23" s="660" t="s">
        <v>227</v>
      </c>
      <c r="CE23" s="661"/>
      <c r="CF23" s="661"/>
      <c r="CG23" s="661"/>
      <c r="CH23" s="661"/>
      <c r="CI23" s="661"/>
      <c r="CJ23" s="661"/>
      <c r="CK23" s="661"/>
      <c r="CL23" s="661"/>
      <c r="CM23" s="661"/>
      <c r="CN23" s="661"/>
      <c r="CO23" s="661"/>
      <c r="CP23" s="661"/>
      <c r="CQ23" s="662"/>
      <c r="CR23" s="660" t="s">
        <v>291</v>
      </c>
      <c r="CS23" s="661"/>
      <c r="CT23" s="661"/>
      <c r="CU23" s="661"/>
      <c r="CV23" s="661"/>
      <c r="CW23" s="661"/>
      <c r="CX23" s="661"/>
      <c r="CY23" s="662"/>
      <c r="CZ23" s="660" t="s">
        <v>292</v>
      </c>
      <c r="DA23" s="661"/>
      <c r="DB23" s="661"/>
      <c r="DC23" s="662"/>
      <c r="DD23" s="660" t="s">
        <v>293</v>
      </c>
      <c r="DE23" s="661"/>
      <c r="DF23" s="661"/>
      <c r="DG23" s="661"/>
      <c r="DH23" s="661"/>
      <c r="DI23" s="661"/>
      <c r="DJ23" s="661"/>
      <c r="DK23" s="662"/>
      <c r="DL23" s="698" t="s">
        <v>294</v>
      </c>
      <c r="DM23" s="699"/>
      <c r="DN23" s="699"/>
      <c r="DO23" s="699"/>
      <c r="DP23" s="699"/>
      <c r="DQ23" s="699"/>
      <c r="DR23" s="699"/>
      <c r="DS23" s="699"/>
      <c r="DT23" s="699"/>
      <c r="DU23" s="699"/>
      <c r="DV23" s="700"/>
      <c r="DW23" s="660" t="s">
        <v>295</v>
      </c>
      <c r="DX23" s="661"/>
      <c r="DY23" s="661"/>
      <c r="DZ23" s="661"/>
      <c r="EA23" s="661"/>
      <c r="EB23" s="661"/>
      <c r="EC23" s="662"/>
    </row>
    <row r="24" spans="2:133" ht="11.25" customHeight="1" x14ac:dyDescent="0.2">
      <c r="B24" s="605" t="s">
        <v>296</v>
      </c>
      <c r="C24" s="606"/>
      <c r="D24" s="606"/>
      <c r="E24" s="606"/>
      <c r="F24" s="606"/>
      <c r="G24" s="606"/>
      <c r="H24" s="606"/>
      <c r="I24" s="606"/>
      <c r="J24" s="606"/>
      <c r="K24" s="606"/>
      <c r="L24" s="606"/>
      <c r="M24" s="606"/>
      <c r="N24" s="606"/>
      <c r="O24" s="606"/>
      <c r="P24" s="606"/>
      <c r="Q24" s="607"/>
      <c r="R24" s="608" t="s">
        <v>244</v>
      </c>
      <c r="S24" s="609"/>
      <c r="T24" s="609"/>
      <c r="U24" s="609"/>
      <c r="V24" s="609"/>
      <c r="W24" s="609"/>
      <c r="X24" s="609"/>
      <c r="Y24" s="610"/>
      <c r="Z24" s="646" t="s">
        <v>130</v>
      </c>
      <c r="AA24" s="646"/>
      <c r="AB24" s="646"/>
      <c r="AC24" s="646"/>
      <c r="AD24" s="647" t="s">
        <v>130</v>
      </c>
      <c r="AE24" s="647"/>
      <c r="AF24" s="647"/>
      <c r="AG24" s="647"/>
      <c r="AH24" s="647"/>
      <c r="AI24" s="647"/>
      <c r="AJ24" s="647"/>
      <c r="AK24" s="647"/>
      <c r="AL24" s="611" t="s">
        <v>130</v>
      </c>
      <c r="AM24" s="612"/>
      <c r="AN24" s="612"/>
      <c r="AO24" s="648"/>
      <c r="AP24" s="605" t="s">
        <v>297</v>
      </c>
      <c r="AQ24" s="686"/>
      <c r="AR24" s="686"/>
      <c r="AS24" s="686"/>
      <c r="AT24" s="686"/>
      <c r="AU24" s="686"/>
      <c r="AV24" s="686"/>
      <c r="AW24" s="686"/>
      <c r="AX24" s="686"/>
      <c r="AY24" s="686"/>
      <c r="AZ24" s="686"/>
      <c r="BA24" s="686"/>
      <c r="BB24" s="686"/>
      <c r="BC24" s="686"/>
      <c r="BD24" s="686"/>
      <c r="BE24" s="686"/>
      <c r="BF24" s="687"/>
      <c r="BG24" s="608" t="s">
        <v>130</v>
      </c>
      <c r="BH24" s="609"/>
      <c r="BI24" s="609"/>
      <c r="BJ24" s="609"/>
      <c r="BK24" s="609"/>
      <c r="BL24" s="609"/>
      <c r="BM24" s="609"/>
      <c r="BN24" s="610"/>
      <c r="BO24" s="646" t="s">
        <v>244</v>
      </c>
      <c r="BP24" s="646"/>
      <c r="BQ24" s="646"/>
      <c r="BR24" s="646"/>
      <c r="BS24" s="647" t="s">
        <v>244</v>
      </c>
      <c r="BT24" s="647"/>
      <c r="BU24" s="647"/>
      <c r="BV24" s="647"/>
      <c r="BW24" s="647"/>
      <c r="BX24" s="647"/>
      <c r="BY24" s="647"/>
      <c r="BZ24" s="647"/>
      <c r="CA24" s="647"/>
      <c r="CB24" s="685"/>
      <c r="CD24" s="666" t="s">
        <v>298</v>
      </c>
      <c r="CE24" s="667"/>
      <c r="CF24" s="667"/>
      <c r="CG24" s="667"/>
      <c r="CH24" s="667"/>
      <c r="CI24" s="667"/>
      <c r="CJ24" s="667"/>
      <c r="CK24" s="667"/>
      <c r="CL24" s="667"/>
      <c r="CM24" s="667"/>
      <c r="CN24" s="667"/>
      <c r="CO24" s="667"/>
      <c r="CP24" s="667"/>
      <c r="CQ24" s="668"/>
      <c r="CR24" s="663">
        <v>4038141</v>
      </c>
      <c r="CS24" s="664"/>
      <c r="CT24" s="664"/>
      <c r="CU24" s="664"/>
      <c r="CV24" s="664"/>
      <c r="CW24" s="664"/>
      <c r="CX24" s="664"/>
      <c r="CY24" s="689"/>
      <c r="CZ24" s="690">
        <v>40.5</v>
      </c>
      <c r="DA24" s="672"/>
      <c r="DB24" s="672"/>
      <c r="DC24" s="692"/>
      <c r="DD24" s="688">
        <v>2243986</v>
      </c>
      <c r="DE24" s="664"/>
      <c r="DF24" s="664"/>
      <c r="DG24" s="664"/>
      <c r="DH24" s="664"/>
      <c r="DI24" s="664"/>
      <c r="DJ24" s="664"/>
      <c r="DK24" s="689"/>
      <c r="DL24" s="688">
        <v>2169458</v>
      </c>
      <c r="DM24" s="664"/>
      <c r="DN24" s="664"/>
      <c r="DO24" s="664"/>
      <c r="DP24" s="664"/>
      <c r="DQ24" s="664"/>
      <c r="DR24" s="664"/>
      <c r="DS24" s="664"/>
      <c r="DT24" s="664"/>
      <c r="DU24" s="664"/>
      <c r="DV24" s="689"/>
      <c r="DW24" s="690">
        <v>45</v>
      </c>
      <c r="DX24" s="672"/>
      <c r="DY24" s="672"/>
      <c r="DZ24" s="672"/>
      <c r="EA24" s="672"/>
      <c r="EB24" s="672"/>
      <c r="EC24" s="691"/>
    </row>
    <row r="25" spans="2:133" ht="11.25" customHeight="1" x14ac:dyDescent="0.2">
      <c r="B25" s="605" t="s">
        <v>299</v>
      </c>
      <c r="C25" s="606"/>
      <c r="D25" s="606"/>
      <c r="E25" s="606"/>
      <c r="F25" s="606"/>
      <c r="G25" s="606"/>
      <c r="H25" s="606"/>
      <c r="I25" s="606"/>
      <c r="J25" s="606"/>
      <c r="K25" s="606"/>
      <c r="L25" s="606"/>
      <c r="M25" s="606"/>
      <c r="N25" s="606"/>
      <c r="O25" s="606"/>
      <c r="P25" s="606"/>
      <c r="Q25" s="607"/>
      <c r="R25" s="608">
        <v>4876047</v>
      </c>
      <c r="S25" s="609"/>
      <c r="T25" s="609"/>
      <c r="U25" s="609"/>
      <c r="V25" s="609"/>
      <c r="W25" s="609"/>
      <c r="X25" s="609"/>
      <c r="Y25" s="610"/>
      <c r="Z25" s="646">
        <v>47.2</v>
      </c>
      <c r="AA25" s="646"/>
      <c r="AB25" s="646"/>
      <c r="AC25" s="646"/>
      <c r="AD25" s="647">
        <v>4637224</v>
      </c>
      <c r="AE25" s="647"/>
      <c r="AF25" s="647"/>
      <c r="AG25" s="647"/>
      <c r="AH25" s="647"/>
      <c r="AI25" s="647"/>
      <c r="AJ25" s="647"/>
      <c r="AK25" s="647"/>
      <c r="AL25" s="611">
        <v>98.2</v>
      </c>
      <c r="AM25" s="612"/>
      <c r="AN25" s="612"/>
      <c r="AO25" s="648"/>
      <c r="AP25" s="605" t="s">
        <v>300</v>
      </c>
      <c r="AQ25" s="686"/>
      <c r="AR25" s="686"/>
      <c r="AS25" s="686"/>
      <c r="AT25" s="686"/>
      <c r="AU25" s="686"/>
      <c r="AV25" s="686"/>
      <c r="AW25" s="686"/>
      <c r="AX25" s="686"/>
      <c r="AY25" s="686"/>
      <c r="AZ25" s="686"/>
      <c r="BA25" s="686"/>
      <c r="BB25" s="686"/>
      <c r="BC25" s="686"/>
      <c r="BD25" s="686"/>
      <c r="BE25" s="686"/>
      <c r="BF25" s="687"/>
      <c r="BG25" s="608" t="s">
        <v>130</v>
      </c>
      <c r="BH25" s="609"/>
      <c r="BI25" s="609"/>
      <c r="BJ25" s="609"/>
      <c r="BK25" s="609"/>
      <c r="BL25" s="609"/>
      <c r="BM25" s="609"/>
      <c r="BN25" s="610"/>
      <c r="BO25" s="646" t="s">
        <v>130</v>
      </c>
      <c r="BP25" s="646"/>
      <c r="BQ25" s="646"/>
      <c r="BR25" s="646"/>
      <c r="BS25" s="647" t="s">
        <v>130</v>
      </c>
      <c r="BT25" s="647"/>
      <c r="BU25" s="647"/>
      <c r="BV25" s="647"/>
      <c r="BW25" s="647"/>
      <c r="BX25" s="647"/>
      <c r="BY25" s="647"/>
      <c r="BZ25" s="647"/>
      <c r="CA25" s="647"/>
      <c r="CB25" s="685"/>
      <c r="CD25" s="605" t="s">
        <v>301</v>
      </c>
      <c r="CE25" s="606"/>
      <c r="CF25" s="606"/>
      <c r="CG25" s="606"/>
      <c r="CH25" s="606"/>
      <c r="CI25" s="606"/>
      <c r="CJ25" s="606"/>
      <c r="CK25" s="606"/>
      <c r="CL25" s="606"/>
      <c r="CM25" s="606"/>
      <c r="CN25" s="606"/>
      <c r="CO25" s="606"/>
      <c r="CP25" s="606"/>
      <c r="CQ25" s="607"/>
      <c r="CR25" s="608">
        <v>1545936</v>
      </c>
      <c r="CS25" s="621"/>
      <c r="CT25" s="621"/>
      <c r="CU25" s="621"/>
      <c r="CV25" s="621"/>
      <c r="CW25" s="621"/>
      <c r="CX25" s="621"/>
      <c r="CY25" s="622"/>
      <c r="CZ25" s="611">
        <v>15.5</v>
      </c>
      <c r="DA25" s="623"/>
      <c r="DB25" s="623"/>
      <c r="DC25" s="624"/>
      <c r="DD25" s="614">
        <v>1335720</v>
      </c>
      <c r="DE25" s="621"/>
      <c r="DF25" s="621"/>
      <c r="DG25" s="621"/>
      <c r="DH25" s="621"/>
      <c r="DI25" s="621"/>
      <c r="DJ25" s="621"/>
      <c r="DK25" s="622"/>
      <c r="DL25" s="614">
        <v>1326551</v>
      </c>
      <c r="DM25" s="621"/>
      <c r="DN25" s="621"/>
      <c r="DO25" s="621"/>
      <c r="DP25" s="621"/>
      <c r="DQ25" s="621"/>
      <c r="DR25" s="621"/>
      <c r="DS25" s="621"/>
      <c r="DT25" s="621"/>
      <c r="DU25" s="621"/>
      <c r="DV25" s="622"/>
      <c r="DW25" s="611">
        <v>27.5</v>
      </c>
      <c r="DX25" s="623"/>
      <c r="DY25" s="623"/>
      <c r="DZ25" s="623"/>
      <c r="EA25" s="623"/>
      <c r="EB25" s="623"/>
      <c r="EC25" s="635"/>
    </row>
    <row r="26" spans="2:133" ht="11.25" customHeight="1" x14ac:dyDescent="0.2">
      <c r="B26" s="605" t="s">
        <v>302</v>
      </c>
      <c r="C26" s="606"/>
      <c r="D26" s="606"/>
      <c r="E26" s="606"/>
      <c r="F26" s="606"/>
      <c r="G26" s="606"/>
      <c r="H26" s="606"/>
      <c r="I26" s="606"/>
      <c r="J26" s="606"/>
      <c r="K26" s="606"/>
      <c r="L26" s="606"/>
      <c r="M26" s="606"/>
      <c r="N26" s="606"/>
      <c r="O26" s="606"/>
      <c r="P26" s="606"/>
      <c r="Q26" s="607"/>
      <c r="R26" s="608">
        <v>2813</v>
      </c>
      <c r="S26" s="609"/>
      <c r="T26" s="609"/>
      <c r="U26" s="609"/>
      <c r="V26" s="609"/>
      <c r="W26" s="609"/>
      <c r="X26" s="609"/>
      <c r="Y26" s="610"/>
      <c r="Z26" s="646">
        <v>0</v>
      </c>
      <c r="AA26" s="646"/>
      <c r="AB26" s="646"/>
      <c r="AC26" s="646"/>
      <c r="AD26" s="647">
        <v>2813</v>
      </c>
      <c r="AE26" s="647"/>
      <c r="AF26" s="647"/>
      <c r="AG26" s="647"/>
      <c r="AH26" s="647"/>
      <c r="AI26" s="647"/>
      <c r="AJ26" s="647"/>
      <c r="AK26" s="647"/>
      <c r="AL26" s="611">
        <v>0.1</v>
      </c>
      <c r="AM26" s="612"/>
      <c r="AN26" s="612"/>
      <c r="AO26" s="648"/>
      <c r="AP26" s="605" t="s">
        <v>303</v>
      </c>
      <c r="AQ26" s="686"/>
      <c r="AR26" s="686"/>
      <c r="AS26" s="686"/>
      <c r="AT26" s="686"/>
      <c r="AU26" s="686"/>
      <c r="AV26" s="686"/>
      <c r="AW26" s="686"/>
      <c r="AX26" s="686"/>
      <c r="AY26" s="686"/>
      <c r="AZ26" s="686"/>
      <c r="BA26" s="686"/>
      <c r="BB26" s="686"/>
      <c r="BC26" s="686"/>
      <c r="BD26" s="686"/>
      <c r="BE26" s="686"/>
      <c r="BF26" s="687"/>
      <c r="BG26" s="608" t="s">
        <v>252</v>
      </c>
      <c r="BH26" s="609"/>
      <c r="BI26" s="609"/>
      <c r="BJ26" s="609"/>
      <c r="BK26" s="609"/>
      <c r="BL26" s="609"/>
      <c r="BM26" s="609"/>
      <c r="BN26" s="610"/>
      <c r="BO26" s="646" t="s">
        <v>130</v>
      </c>
      <c r="BP26" s="646"/>
      <c r="BQ26" s="646"/>
      <c r="BR26" s="646"/>
      <c r="BS26" s="647" t="s">
        <v>252</v>
      </c>
      <c r="BT26" s="647"/>
      <c r="BU26" s="647"/>
      <c r="BV26" s="647"/>
      <c r="BW26" s="647"/>
      <c r="BX26" s="647"/>
      <c r="BY26" s="647"/>
      <c r="BZ26" s="647"/>
      <c r="CA26" s="647"/>
      <c r="CB26" s="685"/>
      <c r="CD26" s="605" t="s">
        <v>304</v>
      </c>
      <c r="CE26" s="606"/>
      <c r="CF26" s="606"/>
      <c r="CG26" s="606"/>
      <c r="CH26" s="606"/>
      <c r="CI26" s="606"/>
      <c r="CJ26" s="606"/>
      <c r="CK26" s="606"/>
      <c r="CL26" s="606"/>
      <c r="CM26" s="606"/>
      <c r="CN26" s="606"/>
      <c r="CO26" s="606"/>
      <c r="CP26" s="606"/>
      <c r="CQ26" s="607"/>
      <c r="CR26" s="608">
        <v>863240</v>
      </c>
      <c r="CS26" s="609"/>
      <c r="CT26" s="609"/>
      <c r="CU26" s="609"/>
      <c r="CV26" s="609"/>
      <c r="CW26" s="609"/>
      <c r="CX26" s="609"/>
      <c r="CY26" s="610"/>
      <c r="CZ26" s="611">
        <v>8.6999999999999993</v>
      </c>
      <c r="DA26" s="623"/>
      <c r="DB26" s="623"/>
      <c r="DC26" s="624"/>
      <c r="DD26" s="614">
        <v>782320</v>
      </c>
      <c r="DE26" s="609"/>
      <c r="DF26" s="609"/>
      <c r="DG26" s="609"/>
      <c r="DH26" s="609"/>
      <c r="DI26" s="609"/>
      <c r="DJ26" s="609"/>
      <c r="DK26" s="610"/>
      <c r="DL26" s="614" t="s">
        <v>130</v>
      </c>
      <c r="DM26" s="609"/>
      <c r="DN26" s="609"/>
      <c r="DO26" s="609"/>
      <c r="DP26" s="609"/>
      <c r="DQ26" s="609"/>
      <c r="DR26" s="609"/>
      <c r="DS26" s="609"/>
      <c r="DT26" s="609"/>
      <c r="DU26" s="609"/>
      <c r="DV26" s="610"/>
      <c r="DW26" s="611" t="s">
        <v>130</v>
      </c>
      <c r="DX26" s="623"/>
      <c r="DY26" s="623"/>
      <c r="DZ26" s="623"/>
      <c r="EA26" s="623"/>
      <c r="EB26" s="623"/>
      <c r="EC26" s="635"/>
    </row>
    <row r="27" spans="2:133" ht="11.25" customHeight="1" x14ac:dyDescent="0.2">
      <c r="B27" s="605" t="s">
        <v>305</v>
      </c>
      <c r="C27" s="606"/>
      <c r="D27" s="606"/>
      <c r="E27" s="606"/>
      <c r="F27" s="606"/>
      <c r="G27" s="606"/>
      <c r="H27" s="606"/>
      <c r="I27" s="606"/>
      <c r="J27" s="606"/>
      <c r="K27" s="606"/>
      <c r="L27" s="606"/>
      <c r="M27" s="606"/>
      <c r="N27" s="606"/>
      <c r="O27" s="606"/>
      <c r="P27" s="606"/>
      <c r="Q27" s="607"/>
      <c r="R27" s="608">
        <v>42467</v>
      </c>
      <c r="S27" s="609"/>
      <c r="T27" s="609"/>
      <c r="U27" s="609"/>
      <c r="V27" s="609"/>
      <c r="W27" s="609"/>
      <c r="X27" s="609"/>
      <c r="Y27" s="610"/>
      <c r="Z27" s="646">
        <v>0.4</v>
      </c>
      <c r="AA27" s="646"/>
      <c r="AB27" s="646"/>
      <c r="AC27" s="646"/>
      <c r="AD27" s="647" t="s">
        <v>252</v>
      </c>
      <c r="AE27" s="647"/>
      <c r="AF27" s="647"/>
      <c r="AG27" s="647"/>
      <c r="AH27" s="647"/>
      <c r="AI27" s="647"/>
      <c r="AJ27" s="647"/>
      <c r="AK27" s="647"/>
      <c r="AL27" s="611" t="s">
        <v>130</v>
      </c>
      <c r="AM27" s="612"/>
      <c r="AN27" s="612"/>
      <c r="AO27" s="648"/>
      <c r="AP27" s="605" t="s">
        <v>306</v>
      </c>
      <c r="AQ27" s="606"/>
      <c r="AR27" s="606"/>
      <c r="AS27" s="606"/>
      <c r="AT27" s="606"/>
      <c r="AU27" s="606"/>
      <c r="AV27" s="606"/>
      <c r="AW27" s="606"/>
      <c r="AX27" s="606"/>
      <c r="AY27" s="606"/>
      <c r="AZ27" s="606"/>
      <c r="BA27" s="606"/>
      <c r="BB27" s="606"/>
      <c r="BC27" s="606"/>
      <c r="BD27" s="606"/>
      <c r="BE27" s="606"/>
      <c r="BF27" s="607"/>
      <c r="BG27" s="608">
        <v>2772162</v>
      </c>
      <c r="BH27" s="609"/>
      <c r="BI27" s="609"/>
      <c r="BJ27" s="609"/>
      <c r="BK27" s="609"/>
      <c r="BL27" s="609"/>
      <c r="BM27" s="609"/>
      <c r="BN27" s="610"/>
      <c r="BO27" s="646">
        <v>100</v>
      </c>
      <c r="BP27" s="646"/>
      <c r="BQ27" s="646"/>
      <c r="BR27" s="646"/>
      <c r="BS27" s="647">
        <v>49142</v>
      </c>
      <c r="BT27" s="647"/>
      <c r="BU27" s="647"/>
      <c r="BV27" s="647"/>
      <c r="BW27" s="647"/>
      <c r="BX27" s="647"/>
      <c r="BY27" s="647"/>
      <c r="BZ27" s="647"/>
      <c r="CA27" s="647"/>
      <c r="CB27" s="685"/>
      <c r="CD27" s="605" t="s">
        <v>307</v>
      </c>
      <c r="CE27" s="606"/>
      <c r="CF27" s="606"/>
      <c r="CG27" s="606"/>
      <c r="CH27" s="606"/>
      <c r="CI27" s="606"/>
      <c r="CJ27" s="606"/>
      <c r="CK27" s="606"/>
      <c r="CL27" s="606"/>
      <c r="CM27" s="606"/>
      <c r="CN27" s="606"/>
      <c r="CO27" s="606"/>
      <c r="CP27" s="606"/>
      <c r="CQ27" s="607"/>
      <c r="CR27" s="608">
        <v>1908561</v>
      </c>
      <c r="CS27" s="621"/>
      <c r="CT27" s="621"/>
      <c r="CU27" s="621"/>
      <c r="CV27" s="621"/>
      <c r="CW27" s="621"/>
      <c r="CX27" s="621"/>
      <c r="CY27" s="622"/>
      <c r="CZ27" s="611">
        <v>19.2</v>
      </c>
      <c r="DA27" s="623"/>
      <c r="DB27" s="623"/>
      <c r="DC27" s="624"/>
      <c r="DD27" s="614">
        <v>354549</v>
      </c>
      <c r="DE27" s="621"/>
      <c r="DF27" s="621"/>
      <c r="DG27" s="621"/>
      <c r="DH27" s="621"/>
      <c r="DI27" s="621"/>
      <c r="DJ27" s="621"/>
      <c r="DK27" s="622"/>
      <c r="DL27" s="614">
        <v>289190</v>
      </c>
      <c r="DM27" s="621"/>
      <c r="DN27" s="621"/>
      <c r="DO27" s="621"/>
      <c r="DP27" s="621"/>
      <c r="DQ27" s="621"/>
      <c r="DR27" s="621"/>
      <c r="DS27" s="621"/>
      <c r="DT27" s="621"/>
      <c r="DU27" s="621"/>
      <c r="DV27" s="622"/>
      <c r="DW27" s="611">
        <v>6</v>
      </c>
      <c r="DX27" s="623"/>
      <c r="DY27" s="623"/>
      <c r="DZ27" s="623"/>
      <c r="EA27" s="623"/>
      <c r="EB27" s="623"/>
      <c r="EC27" s="635"/>
    </row>
    <row r="28" spans="2:133" ht="11.25" customHeight="1" x14ac:dyDescent="0.2">
      <c r="B28" s="605" t="s">
        <v>308</v>
      </c>
      <c r="C28" s="606"/>
      <c r="D28" s="606"/>
      <c r="E28" s="606"/>
      <c r="F28" s="606"/>
      <c r="G28" s="606"/>
      <c r="H28" s="606"/>
      <c r="I28" s="606"/>
      <c r="J28" s="606"/>
      <c r="K28" s="606"/>
      <c r="L28" s="606"/>
      <c r="M28" s="606"/>
      <c r="N28" s="606"/>
      <c r="O28" s="606"/>
      <c r="P28" s="606"/>
      <c r="Q28" s="607"/>
      <c r="R28" s="608">
        <v>45463</v>
      </c>
      <c r="S28" s="609"/>
      <c r="T28" s="609"/>
      <c r="U28" s="609"/>
      <c r="V28" s="609"/>
      <c r="W28" s="609"/>
      <c r="X28" s="609"/>
      <c r="Y28" s="610"/>
      <c r="Z28" s="646">
        <v>0.4</v>
      </c>
      <c r="AA28" s="646"/>
      <c r="AB28" s="646"/>
      <c r="AC28" s="646"/>
      <c r="AD28" s="647">
        <v>22</v>
      </c>
      <c r="AE28" s="647"/>
      <c r="AF28" s="647"/>
      <c r="AG28" s="647"/>
      <c r="AH28" s="647"/>
      <c r="AI28" s="647"/>
      <c r="AJ28" s="647"/>
      <c r="AK28" s="647"/>
      <c r="AL28" s="611">
        <v>0</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309</v>
      </c>
      <c r="CE28" s="606"/>
      <c r="CF28" s="606"/>
      <c r="CG28" s="606"/>
      <c r="CH28" s="606"/>
      <c r="CI28" s="606"/>
      <c r="CJ28" s="606"/>
      <c r="CK28" s="606"/>
      <c r="CL28" s="606"/>
      <c r="CM28" s="606"/>
      <c r="CN28" s="606"/>
      <c r="CO28" s="606"/>
      <c r="CP28" s="606"/>
      <c r="CQ28" s="607"/>
      <c r="CR28" s="608">
        <v>583644</v>
      </c>
      <c r="CS28" s="609"/>
      <c r="CT28" s="609"/>
      <c r="CU28" s="609"/>
      <c r="CV28" s="609"/>
      <c r="CW28" s="609"/>
      <c r="CX28" s="609"/>
      <c r="CY28" s="610"/>
      <c r="CZ28" s="611">
        <v>5.9</v>
      </c>
      <c r="DA28" s="623"/>
      <c r="DB28" s="623"/>
      <c r="DC28" s="624"/>
      <c r="DD28" s="614">
        <v>553717</v>
      </c>
      <c r="DE28" s="609"/>
      <c r="DF28" s="609"/>
      <c r="DG28" s="609"/>
      <c r="DH28" s="609"/>
      <c r="DI28" s="609"/>
      <c r="DJ28" s="609"/>
      <c r="DK28" s="610"/>
      <c r="DL28" s="614">
        <v>553717</v>
      </c>
      <c r="DM28" s="609"/>
      <c r="DN28" s="609"/>
      <c r="DO28" s="609"/>
      <c r="DP28" s="609"/>
      <c r="DQ28" s="609"/>
      <c r="DR28" s="609"/>
      <c r="DS28" s="609"/>
      <c r="DT28" s="609"/>
      <c r="DU28" s="609"/>
      <c r="DV28" s="610"/>
      <c r="DW28" s="611">
        <v>11.5</v>
      </c>
      <c r="DX28" s="623"/>
      <c r="DY28" s="623"/>
      <c r="DZ28" s="623"/>
      <c r="EA28" s="623"/>
      <c r="EB28" s="623"/>
      <c r="EC28" s="635"/>
    </row>
    <row r="29" spans="2:133" ht="11.25" customHeight="1" x14ac:dyDescent="0.2">
      <c r="B29" s="605" t="s">
        <v>310</v>
      </c>
      <c r="C29" s="606"/>
      <c r="D29" s="606"/>
      <c r="E29" s="606"/>
      <c r="F29" s="606"/>
      <c r="G29" s="606"/>
      <c r="H29" s="606"/>
      <c r="I29" s="606"/>
      <c r="J29" s="606"/>
      <c r="K29" s="606"/>
      <c r="L29" s="606"/>
      <c r="M29" s="606"/>
      <c r="N29" s="606"/>
      <c r="O29" s="606"/>
      <c r="P29" s="606"/>
      <c r="Q29" s="607"/>
      <c r="R29" s="608">
        <v>82584</v>
      </c>
      <c r="S29" s="609"/>
      <c r="T29" s="609"/>
      <c r="U29" s="609"/>
      <c r="V29" s="609"/>
      <c r="W29" s="609"/>
      <c r="X29" s="609"/>
      <c r="Y29" s="610"/>
      <c r="Z29" s="646">
        <v>0.8</v>
      </c>
      <c r="AA29" s="646"/>
      <c r="AB29" s="646"/>
      <c r="AC29" s="646"/>
      <c r="AD29" s="647" t="s">
        <v>130</v>
      </c>
      <c r="AE29" s="647"/>
      <c r="AF29" s="647"/>
      <c r="AG29" s="647"/>
      <c r="AH29" s="647"/>
      <c r="AI29" s="647"/>
      <c r="AJ29" s="647"/>
      <c r="AK29" s="647"/>
      <c r="AL29" s="611" t="s">
        <v>252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311</v>
      </c>
      <c r="CE29" s="628"/>
      <c r="CF29" s="605" t="s">
        <v>72</v>
      </c>
      <c r="CG29" s="606"/>
      <c r="CH29" s="606"/>
      <c r="CI29" s="606"/>
      <c r="CJ29" s="606"/>
      <c r="CK29" s="606"/>
      <c r="CL29" s="606"/>
      <c r="CM29" s="606"/>
      <c r="CN29" s="606"/>
      <c r="CO29" s="606"/>
      <c r="CP29" s="606"/>
      <c r="CQ29" s="607"/>
      <c r="CR29" s="608">
        <v>583644</v>
      </c>
      <c r="CS29" s="621"/>
      <c r="CT29" s="621"/>
      <c r="CU29" s="621"/>
      <c r="CV29" s="621"/>
      <c r="CW29" s="621"/>
      <c r="CX29" s="621"/>
      <c r="CY29" s="622"/>
      <c r="CZ29" s="611">
        <v>5.9</v>
      </c>
      <c r="DA29" s="623"/>
      <c r="DB29" s="623"/>
      <c r="DC29" s="624"/>
      <c r="DD29" s="614">
        <v>553717</v>
      </c>
      <c r="DE29" s="621"/>
      <c r="DF29" s="621"/>
      <c r="DG29" s="621"/>
      <c r="DH29" s="621"/>
      <c r="DI29" s="621"/>
      <c r="DJ29" s="621"/>
      <c r="DK29" s="622"/>
      <c r="DL29" s="614">
        <v>553717</v>
      </c>
      <c r="DM29" s="621"/>
      <c r="DN29" s="621"/>
      <c r="DO29" s="621"/>
      <c r="DP29" s="621"/>
      <c r="DQ29" s="621"/>
      <c r="DR29" s="621"/>
      <c r="DS29" s="621"/>
      <c r="DT29" s="621"/>
      <c r="DU29" s="621"/>
      <c r="DV29" s="622"/>
      <c r="DW29" s="611">
        <v>11.5</v>
      </c>
      <c r="DX29" s="623"/>
      <c r="DY29" s="623"/>
      <c r="DZ29" s="623"/>
      <c r="EA29" s="623"/>
      <c r="EB29" s="623"/>
      <c r="EC29" s="635"/>
    </row>
    <row r="30" spans="2:133" ht="11.25" customHeight="1" x14ac:dyDescent="0.2">
      <c r="B30" s="605" t="s">
        <v>312</v>
      </c>
      <c r="C30" s="606"/>
      <c r="D30" s="606"/>
      <c r="E30" s="606"/>
      <c r="F30" s="606"/>
      <c r="G30" s="606"/>
      <c r="H30" s="606"/>
      <c r="I30" s="606"/>
      <c r="J30" s="606"/>
      <c r="K30" s="606"/>
      <c r="L30" s="606"/>
      <c r="M30" s="606"/>
      <c r="N30" s="606"/>
      <c r="O30" s="606"/>
      <c r="P30" s="606"/>
      <c r="Q30" s="607"/>
      <c r="R30" s="608">
        <v>1294039</v>
      </c>
      <c r="S30" s="609"/>
      <c r="T30" s="609"/>
      <c r="U30" s="609"/>
      <c r="V30" s="609"/>
      <c r="W30" s="609"/>
      <c r="X30" s="609"/>
      <c r="Y30" s="610"/>
      <c r="Z30" s="646">
        <v>12.5</v>
      </c>
      <c r="AA30" s="646"/>
      <c r="AB30" s="646"/>
      <c r="AC30" s="646"/>
      <c r="AD30" s="647" t="s">
        <v>244</v>
      </c>
      <c r="AE30" s="647"/>
      <c r="AF30" s="647"/>
      <c r="AG30" s="647"/>
      <c r="AH30" s="647"/>
      <c r="AI30" s="647"/>
      <c r="AJ30" s="647"/>
      <c r="AK30" s="647"/>
      <c r="AL30" s="611" t="s">
        <v>130</v>
      </c>
      <c r="AM30" s="612"/>
      <c r="AN30" s="612"/>
      <c r="AO30" s="648"/>
      <c r="AP30" s="660" t="s">
        <v>227</v>
      </c>
      <c r="AQ30" s="661"/>
      <c r="AR30" s="661"/>
      <c r="AS30" s="661"/>
      <c r="AT30" s="661"/>
      <c r="AU30" s="661"/>
      <c r="AV30" s="661"/>
      <c r="AW30" s="661"/>
      <c r="AX30" s="661"/>
      <c r="AY30" s="661"/>
      <c r="AZ30" s="661"/>
      <c r="BA30" s="661"/>
      <c r="BB30" s="661"/>
      <c r="BC30" s="661"/>
      <c r="BD30" s="661"/>
      <c r="BE30" s="661"/>
      <c r="BF30" s="662"/>
      <c r="BG30" s="660" t="s">
        <v>313</v>
      </c>
      <c r="BH30" s="683"/>
      <c r="BI30" s="683"/>
      <c r="BJ30" s="683"/>
      <c r="BK30" s="683"/>
      <c r="BL30" s="683"/>
      <c r="BM30" s="683"/>
      <c r="BN30" s="683"/>
      <c r="BO30" s="683"/>
      <c r="BP30" s="683"/>
      <c r="BQ30" s="684"/>
      <c r="BR30" s="660" t="s">
        <v>314</v>
      </c>
      <c r="BS30" s="683"/>
      <c r="BT30" s="683"/>
      <c r="BU30" s="683"/>
      <c r="BV30" s="683"/>
      <c r="BW30" s="683"/>
      <c r="BX30" s="683"/>
      <c r="BY30" s="683"/>
      <c r="BZ30" s="683"/>
      <c r="CA30" s="683"/>
      <c r="CB30" s="684"/>
      <c r="CD30" s="629"/>
      <c r="CE30" s="630"/>
      <c r="CF30" s="605" t="s">
        <v>315</v>
      </c>
      <c r="CG30" s="606"/>
      <c r="CH30" s="606"/>
      <c r="CI30" s="606"/>
      <c r="CJ30" s="606"/>
      <c r="CK30" s="606"/>
      <c r="CL30" s="606"/>
      <c r="CM30" s="606"/>
      <c r="CN30" s="606"/>
      <c r="CO30" s="606"/>
      <c r="CP30" s="606"/>
      <c r="CQ30" s="607"/>
      <c r="CR30" s="608">
        <v>558699</v>
      </c>
      <c r="CS30" s="609"/>
      <c r="CT30" s="609"/>
      <c r="CU30" s="609"/>
      <c r="CV30" s="609"/>
      <c r="CW30" s="609"/>
      <c r="CX30" s="609"/>
      <c r="CY30" s="610"/>
      <c r="CZ30" s="611">
        <v>5.6</v>
      </c>
      <c r="DA30" s="623"/>
      <c r="DB30" s="623"/>
      <c r="DC30" s="624"/>
      <c r="DD30" s="614">
        <v>531684</v>
      </c>
      <c r="DE30" s="609"/>
      <c r="DF30" s="609"/>
      <c r="DG30" s="609"/>
      <c r="DH30" s="609"/>
      <c r="DI30" s="609"/>
      <c r="DJ30" s="609"/>
      <c r="DK30" s="610"/>
      <c r="DL30" s="614">
        <v>531684</v>
      </c>
      <c r="DM30" s="609"/>
      <c r="DN30" s="609"/>
      <c r="DO30" s="609"/>
      <c r="DP30" s="609"/>
      <c r="DQ30" s="609"/>
      <c r="DR30" s="609"/>
      <c r="DS30" s="609"/>
      <c r="DT30" s="609"/>
      <c r="DU30" s="609"/>
      <c r="DV30" s="610"/>
      <c r="DW30" s="611">
        <v>11</v>
      </c>
      <c r="DX30" s="623"/>
      <c r="DY30" s="623"/>
      <c r="DZ30" s="623"/>
      <c r="EA30" s="623"/>
      <c r="EB30" s="623"/>
      <c r="EC30" s="635"/>
    </row>
    <row r="31" spans="2:133" ht="11.25" customHeight="1" x14ac:dyDescent="0.2">
      <c r="B31" s="675" t="s">
        <v>316</v>
      </c>
      <c r="C31" s="676"/>
      <c r="D31" s="676"/>
      <c r="E31" s="676"/>
      <c r="F31" s="676"/>
      <c r="G31" s="676"/>
      <c r="H31" s="676"/>
      <c r="I31" s="676"/>
      <c r="J31" s="676"/>
      <c r="K31" s="676"/>
      <c r="L31" s="676"/>
      <c r="M31" s="676"/>
      <c r="N31" s="676"/>
      <c r="O31" s="676"/>
      <c r="P31" s="676"/>
      <c r="Q31" s="677"/>
      <c r="R31" s="608" t="s">
        <v>130</v>
      </c>
      <c r="S31" s="609"/>
      <c r="T31" s="609"/>
      <c r="U31" s="609"/>
      <c r="V31" s="609"/>
      <c r="W31" s="609"/>
      <c r="X31" s="609"/>
      <c r="Y31" s="610"/>
      <c r="Z31" s="646" t="s">
        <v>130</v>
      </c>
      <c r="AA31" s="646"/>
      <c r="AB31" s="646"/>
      <c r="AC31" s="646"/>
      <c r="AD31" s="647" t="s">
        <v>130</v>
      </c>
      <c r="AE31" s="647"/>
      <c r="AF31" s="647"/>
      <c r="AG31" s="647"/>
      <c r="AH31" s="647"/>
      <c r="AI31" s="647"/>
      <c r="AJ31" s="647"/>
      <c r="AK31" s="647"/>
      <c r="AL31" s="611" t="s">
        <v>130</v>
      </c>
      <c r="AM31" s="612"/>
      <c r="AN31" s="612"/>
      <c r="AO31" s="648"/>
      <c r="AP31" s="678" t="s">
        <v>317</v>
      </c>
      <c r="AQ31" s="679"/>
      <c r="AR31" s="679"/>
      <c r="AS31" s="679"/>
      <c r="AT31" s="680" t="s">
        <v>318</v>
      </c>
      <c r="AU31" s="212"/>
      <c r="AV31" s="212"/>
      <c r="AW31" s="212"/>
      <c r="AX31" s="666" t="s">
        <v>192</v>
      </c>
      <c r="AY31" s="667"/>
      <c r="AZ31" s="667"/>
      <c r="BA31" s="667"/>
      <c r="BB31" s="667"/>
      <c r="BC31" s="667"/>
      <c r="BD31" s="667"/>
      <c r="BE31" s="667"/>
      <c r="BF31" s="668"/>
      <c r="BG31" s="670">
        <v>99.5</v>
      </c>
      <c r="BH31" s="671"/>
      <c r="BI31" s="671"/>
      <c r="BJ31" s="671"/>
      <c r="BK31" s="671"/>
      <c r="BL31" s="671"/>
      <c r="BM31" s="672">
        <v>98.2</v>
      </c>
      <c r="BN31" s="671"/>
      <c r="BO31" s="671"/>
      <c r="BP31" s="671"/>
      <c r="BQ31" s="673"/>
      <c r="BR31" s="670">
        <v>99.3</v>
      </c>
      <c r="BS31" s="671"/>
      <c r="BT31" s="671"/>
      <c r="BU31" s="671"/>
      <c r="BV31" s="671"/>
      <c r="BW31" s="671"/>
      <c r="BX31" s="672">
        <v>97.7</v>
      </c>
      <c r="BY31" s="671"/>
      <c r="BZ31" s="671"/>
      <c r="CA31" s="671"/>
      <c r="CB31" s="673"/>
      <c r="CD31" s="629"/>
      <c r="CE31" s="630"/>
      <c r="CF31" s="605" t="s">
        <v>319</v>
      </c>
      <c r="CG31" s="606"/>
      <c r="CH31" s="606"/>
      <c r="CI31" s="606"/>
      <c r="CJ31" s="606"/>
      <c r="CK31" s="606"/>
      <c r="CL31" s="606"/>
      <c r="CM31" s="606"/>
      <c r="CN31" s="606"/>
      <c r="CO31" s="606"/>
      <c r="CP31" s="606"/>
      <c r="CQ31" s="607"/>
      <c r="CR31" s="608">
        <v>24945</v>
      </c>
      <c r="CS31" s="621"/>
      <c r="CT31" s="621"/>
      <c r="CU31" s="621"/>
      <c r="CV31" s="621"/>
      <c r="CW31" s="621"/>
      <c r="CX31" s="621"/>
      <c r="CY31" s="622"/>
      <c r="CZ31" s="611">
        <v>0.3</v>
      </c>
      <c r="DA31" s="623"/>
      <c r="DB31" s="623"/>
      <c r="DC31" s="624"/>
      <c r="DD31" s="614">
        <v>22033</v>
      </c>
      <c r="DE31" s="621"/>
      <c r="DF31" s="621"/>
      <c r="DG31" s="621"/>
      <c r="DH31" s="621"/>
      <c r="DI31" s="621"/>
      <c r="DJ31" s="621"/>
      <c r="DK31" s="622"/>
      <c r="DL31" s="614">
        <v>22033</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2">
      <c r="B32" s="605" t="s">
        <v>320</v>
      </c>
      <c r="C32" s="606"/>
      <c r="D32" s="606"/>
      <c r="E32" s="606"/>
      <c r="F32" s="606"/>
      <c r="G32" s="606"/>
      <c r="H32" s="606"/>
      <c r="I32" s="606"/>
      <c r="J32" s="606"/>
      <c r="K32" s="606"/>
      <c r="L32" s="606"/>
      <c r="M32" s="606"/>
      <c r="N32" s="606"/>
      <c r="O32" s="606"/>
      <c r="P32" s="606"/>
      <c r="Q32" s="607"/>
      <c r="R32" s="608">
        <v>2046642</v>
      </c>
      <c r="S32" s="609"/>
      <c r="T32" s="609"/>
      <c r="U32" s="609"/>
      <c r="V32" s="609"/>
      <c r="W32" s="609"/>
      <c r="X32" s="609"/>
      <c r="Y32" s="610"/>
      <c r="Z32" s="646">
        <v>19.8</v>
      </c>
      <c r="AA32" s="646"/>
      <c r="AB32" s="646"/>
      <c r="AC32" s="646"/>
      <c r="AD32" s="647" t="s">
        <v>244</v>
      </c>
      <c r="AE32" s="647"/>
      <c r="AF32" s="647"/>
      <c r="AG32" s="647"/>
      <c r="AH32" s="647"/>
      <c r="AI32" s="647"/>
      <c r="AJ32" s="647"/>
      <c r="AK32" s="647"/>
      <c r="AL32" s="611" t="s">
        <v>130</v>
      </c>
      <c r="AM32" s="612"/>
      <c r="AN32" s="612"/>
      <c r="AO32" s="648"/>
      <c r="AP32" s="649"/>
      <c r="AQ32" s="650"/>
      <c r="AR32" s="650"/>
      <c r="AS32" s="650"/>
      <c r="AT32" s="681"/>
      <c r="AU32" s="208" t="s">
        <v>321</v>
      </c>
      <c r="AX32" s="605" t="s">
        <v>322</v>
      </c>
      <c r="AY32" s="606"/>
      <c r="AZ32" s="606"/>
      <c r="BA32" s="606"/>
      <c r="BB32" s="606"/>
      <c r="BC32" s="606"/>
      <c r="BD32" s="606"/>
      <c r="BE32" s="606"/>
      <c r="BF32" s="607"/>
      <c r="BG32" s="674">
        <v>99.3</v>
      </c>
      <c r="BH32" s="621"/>
      <c r="BI32" s="621"/>
      <c r="BJ32" s="621"/>
      <c r="BK32" s="621"/>
      <c r="BL32" s="621"/>
      <c r="BM32" s="612">
        <v>97.8</v>
      </c>
      <c r="BN32" s="621"/>
      <c r="BO32" s="621"/>
      <c r="BP32" s="621"/>
      <c r="BQ32" s="644"/>
      <c r="BR32" s="674">
        <v>99.2</v>
      </c>
      <c r="BS32" s="621"/>
      <c r="BT32" s="621"/>
      <c r="BU32" s="621"/>
      <c r="BV32" s="621"/>
      <c r="BW32" s="621"/>
      <c r="BX32" s="612">
        <v>97.1</v>
      </c>
      <c r="BY32" s="621"/>
      <c r="BZ32" s="621"/>
      <c r="CA32" s="621"/>
      <c r="CB32" s="644"/>
      <c r="CD32" s="631"/>
      <c r="CE32" s="632"/>
      <c r="CF32" s="605" t="s">
        <v>323</v>
      </c>
      <c r="CG32" s="606"/>
      <c r="CH32" s="606"/>
      <c r="CI32" s="606"/>
      <c r="CJ32" s="606"/>
      <c r="CK32" s="606"/>
      <c r="CL32" s="606"/>
      <c r="CM32" s="606"/>
      <c r="CN32" s="606"/>
      <c r="CO32" s="606"/>
      <c r="CP32" s="606"/>
      <c r="CQ32" s="607"/>
      <c r="CR32" s="608" t="s">
        <v>244</v>
      </c>
      <c r="CS32" s="609"/>
      <c r="CT32" s="609"/>
      <c r="CU32" s="609"/>
      <c r="CV32" s="609"/>
      <c r="CW32" s="609"/>
      <c r="CX32" s="609"/>
      <c r="CY32" s="610"/>
      <c r="CZ32" s="611" t="s">
        <v>130</v>
      </c>
      <c r="DA32" s="623"/>
      <c r="DB32" s="623"/>
      <c r="DC32" s="624"/>
      <c r="DD32" s="614" t="s">
        <v>244</v>
      </c>
      <c r="DE32" s="609"/>
      <c r="DF32" s="609"/>
      <c r="DG32" s="609"/>
      <c r="DH32" s="609"/>
      <c r="DI32" s="609"/>
      <c r="DJ32" s="609"/>
      <c r="DK32" s="610"/>
      <c r="DL32" s="614" t="s">
        <v>130</v>
      </c>
      <c r="DM32" s="609"/>
      <c r="DN32" s="609"/>
      <c r="DO32" s="609"/>
      <c r="DP32" s="609"/>
      <c r="DQ32" s="609"/>
      <c r="DR32" s="609"/>
      <c r="DS32" s="609"/>
      <c r="DT32" s="609"/>
      <c r="DU32" s="609"/>
      <c r="DV32" s="610"/>
      <c r="DW32" s="611" t="s">
        <v>130</v>
      </c>
      <c r="DX32" s="623"/>
      <c r="DY32" s="623"/>
      <c r="DZ32" s="623"/>
      <c r="EA32" s="623"/>
      <c r="EB32" s="623"/>
      <c r="EC32" s="635"/>
    </row>
    <row r="33" spans="2:133" ht="11.25" customHeight="1" x14ac:dyDescent="0.2">
      <c r="B33" s="605" t="s">
        <v>324</v>
      </c>
      <c r="C33" s="606"/>
      <c r="D33" s="606"/>
      <c r="E33" s="606"/>
      <c r="F33" s="606"/>
      <c r="G33" s="606"/>
      <c r="H33" s="606"/>
      <c r="I33" s="606"/>
      <c r="J33" s="606"/>
      <c r="K33" s="606"/>
      <c r="L33" s="606"/>
      <c r="M33" s="606"/>
      <c r="N33" s="606"/>
      <c r="O33" s="606"/>
      <c r="P33" s="606"/>
      <c r="Q33" s="607"/>
      <c r="R33" s="608">
        <v>81456</v>
      </c>
      <c r="S33" s="609"/>
      <c r="T33" s="609"/>
      <c r="U33" s="609"/>
      <c r="V33" s="609"/>
      <c r="W33" s="609"/>
      <c r="X33" s="609"/>
      <c r="Y33" s="610"/>
      <c r="Z33" s="646">
        <v>0.8</v>
      </c>
      <c r="AA33" s="646"/>
      <c r="AB33" s="646"/>
      <c r="AC33" s="646"/>
      <c r="AD33" s="647">
        <v>79816</v>
      </c>
      <c r="AE33" s="647"/>
      <c r="AF33" s="647"/>
      <c r="AG33" s="647"/>
      <c r="AH33" s="647"/>
      <c r="AI33" s="647"/>
      <c r="AJ33" s="647"/>
      <c r="AK33" s="647"/>
      <c r="AL33" s="611">
        <v>1.7</v>
      </c>
      <c r="AM33" s="612"/>
      <c r="AN33" s="612"/>
      <c r="AO33" s="648"/>
      <c r="AP33" s="651"/>
      <c r="AQ33" s="652"/>
      <c r="AR33" s="652"/>
      <c r="AS33" s="652"/>
      <c r="AT33" s="682"/>
      <c r="AU33" s="213"/>
      <c r="AV33" s="213"/>
      <c r="AW33" s="213"/>
      <c r="AX33" s="589" t="s">
        <v>325</v>
      </c>
      <c r="AY33" s="590"/>
      <c r="AZ33" s="590"/>
      <c r="BA33" s="590"/>
      <c r="BB33" s="590"/>
      <c r="BC33" s="590"/>
      <c r="BD33" s="590"/>
      <c r="BE33" s="590"/>
      <c r="BF33" s="591"/>
      <c r="BG33" s="669">
        <v>99.6</v>
      </c>
      <c r="BH33" s="593"/>
      <c r="BI33" s="593"/>
      <c r="BJ33" s="593"/>
      <c r="BK33" s="593"/>
      <c r="BL33" s="593"/>
      <c r="BM33" s="639">
        <v>98.5</v>
      </c>
      <c r="BN33" s="593"/>
      <c r="BO33" s="593"/>
      <c r="BP33" s="593"/>
      <c r="BQ33" s="656"/>
      <c r="BR33" s="669">
        <v>99.4</v>
      </c>
      <c r="BS33" s="593"/>
      <c r="BT33" s="593"/>
      <c r="BU33" s="593"/>
      <c r="BV33" s="593"/>
      <c r="BW33" s="593"/>
      <c r="BX33" s="639">
        <v>98.1</v>
      </c>
      <c r="BY33" s="593"/>
      <c r="BZ33" s="593"/>
      <c r="CA33" s="593"/>
      <c r="CB33" s="656"/>
      <c r="CD33" s="605" t="s">
        <v>326</v>
      </c>
      <c r="CE33" s="606"/>
      <c r="CF33" s="606"/>
      <c r="CG33" s="606"/>
      <c r="CH33" s="606"/>
      <c r="CI33" s="606"/>
      <c r="CJ33" s="606"/>
      <c r="CK33" s="606"/>
      <c r="CL33" s="606"/>
      <c r="CM33" s="606"/>
      <c r="CN33" s="606"/>
      <c r="CO33" s="606"/>
      <c r="CP33" s="606"/>
      <c r="CQ33" s="607"/>
      <c r="CR33" s="608">
        <v>5325900</v>
      </c>
      <c r="CS33" s="621"/>
      <c r="CT33" s="621"/>
      <c r="CU33" s="621"/>
      <c r="CV33" s="621"/>
      <c r="CW33" s="621"/>
      <c r="CX33" s="621"/>
      <c r="CY33" s="622"/>
      <c r="CZ33" s="611">
        <v>53.5</v>
      </c>
      <c r="DA33" s="623"/>
      <c r="DB33" s="623"/>
      <c r="DC33" s="624"/>
      <c r="DD33" s="614">
        <v>4010440</v>
      </c>
      <c r="DE33" s="621"/>
      <c r="DF33" s="621"/>
      <c r="DG33" s="621"/>
      <c r="DH33" s="621"/>
      <c r="DI33" s="621"/>
      <c r="DJ33" s="621"/>
      <c r="DK33" s="622"/>
      <c r="DL33" s="614">
        <v>2549237</v>
      </c>
      <c r="DM33" s="621"/>
      <c r="DN33" s="621"/>
      <c r="DO33" s="621"/>
      <c r="DP33" s="621"/>
      <c r="DQ33" s="621"/>
      <c r="DR33" s="621"/>
      <c r="DS33" s="621"/>
      <c r="DT33" s="621"/>
      <c r="DU33" s="621"/>
      <c r="DV33" s="622"/>
      <c r="DW33" s="611">
        <v>52.9</v>
      </c>
      <c r="DX33" s="623"/>
      <c r="DY33" s="623"/>
      <c r="DZ33" s="623"/>
      <c r="EA33" s="623"/>
      <c r="EB33" s="623"/>
      <c r="EC33" s="635"/>
    </row>
    <row r="34" spans="2:133" ht="11.25" customHeight="1" x14ac:dyDescent="0.2">
      <c r="B34" s="605" t="s">
        <v>327</v>
      </c>
      <c r="C34" s="606"/>
      <c r="D34" s="606"/>
      <c r="E34" s="606"/>
      <c r="F34" s="606"/>
      <c r="G34" s="606"/>
      <c r="H34" s="606"/>
      <c r="I34" s="606"/>
      <c r="J34" s="606"/>
      <c r="K34" s="606"/>
      <c r="L34" s="606"/>
      <c r="M34" s="606"/>
      <c r="N34" s="606"/>
      <c r="O34" s="606"/>
      <c r="P34" s="606"/>
      <c r="Q34" s="607"/>
      <c r="R34" s="608">
        <v>204</v>
      </c>
      <c r="S34" s="609"/>
      <c r="T34" s="609"/>
      <c r="U34" s="609"/>
      <c r="V34" s="609"/>
      <c r="W34" s="609"/>
      <c r="X34" s="609"/>
      <c r="Y34" s="610"/>
      <c r="Z34" s="646">
        <v>0</v>
      </c>
      <c r="AA34" s="646"/>
      <c r="AB34" s="646"/>
      <c r="AC34" s="646"/>
      <c r="AD34" s="647" t="s">
        <v>130</v>
      </c>
      <c r="AE34" s="647"/>
      <c r="AF34" s="647"/>
      <c r="AG34" s="647"/>
      <c r="AH34" s="647"/>
      <c r="AI34" s="647"/>
      <c r="AJ34" s="647"/>
      <c r="AK34" s="647"/>
      <c r="AL34" s="611" t="s">
        <v>130</v>
      </c>
      <c r="AM34" s="612"/>
      <c r="AN34" s="612"/>
      <c r="AO34" s="648"/>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5" t="s">
        <v>328</v>
      </c>
      <c r="CE34" s="606"/>
      <c r="CF34" s="606"/>
      <c r="CG34" s="606"/>
      <c r="CH34" s="606"/>
      <c r="CI34" s="606"/>
      <c r="CJ34" s="606"/>
      <c r="CK34" s="606"/>
      <c r="CL34" s="606"/>
      <c r="CM34" s="606"/>
      <c r="CN34" s="606"/>
      <c r="CO34" s="606"/>
      <c r="CP34" s="606"/>
      <c r="CQ34" s="607"/>
      <c r="CR34" s="608">
        <v>1518533</v>
      </c>
      <c r="CS34" s="609"/>
      <c r="CT34" s="609"/>
      <c r="CU34" s="609"/>
      <c r="CV34" s="609"/>
      <c r="CW34" s="609"/>
      <c r="CX34" s="609"/>
      <c r="CY34" s="610"/>
      <c r="CZ34" s="611">
        <v>15.2</v>
      </c>
      <c r="DA34" s="623"/>
      <c r="DB34" s="623"/>
      <c r="DC34" s="624"/>
      <c r="DD34" s="614">
        <v>897602</v>
      </c>
      <c r="DE34" s="609"/>
      <c r="DF34" s="609"/>
      <c r="DG34" s="609"/>
      <c r="DH34" s="609"/>
      <c r="DI34" s="609"/>
      <c r="DJ34" s="609"/>
      <c r="DK34" s="610"/>
      <c r="DL34" s="614">
        <v>709001</v>
      </c>
      <c r="DM34" s="609"/>
      <c r="DN34" s="609"/>
      <c r="DO34" s="609"/>
      <c r="DP34" s="609"/>
      <c r="DQ34" s="609"/>
      <c r="DR34" s="609"/>
      <c r="DS34" s="609"/>
      <c r="DT34" s="609"/>
      <c r="DU34" s="609"/>
      <c r="DV34" s="610"/>
      <c r="DW34" s="611">
        <v>14.7</v>
      </c>
      <c r="DX34" s="623"/>
      <c r="DY34" s="623"/>
      <c r="DZ34" s="623"/>
      <c r="EA34" s="623"/>
      <c r="EB34" s="623"/>
      <c r="EC34" s="635"/>
    </row>
    <row r="35" spans="2:133" ht="11.25" customHeight="1" x14ac:dyDescent="0.2">
      <c r="B35" s="605" t="s">
        <v>329</v>
      </c>
      <c r="C35" s="606"/>
      <c r="D35" s="606"/>
      <c r="E35" s="606"/>
      <c r="F35" s="606"/>
      <c r="G35" s="606"/>
      <c r="H35" s="606"/>
      <c r="I35" s="606"/>
      <c r="J35" s="606"/>
      <c r="K35" s="606"/>
      <c r="L35" s="606"/>
      <c r="M35" s="606"/>
      <c r="N35" s="606"/>
      <c r="O35" s="606"/>
      <c r="P35" s="606"/>
      <c r="Q35" s="607"/>
      <c r="R35" s="608">
        <v>23251</v>
      </c>
      <c r="S35" s="609"/>
      <c r="T35" s="609"/>
      <c r="U35" s="609"/>
      <c r="V35" s="609"/>
      <c r="W35" s="609"/>
      <c r="X35" s="609"/>
      <c r="Y35" s="610"/>
      <c r="Z35" s="646">
        <v>0.2</v>
      </c>
      <c r="AA35" s="646"/>
      <c r="AB35" s="646"/>
      <c r="AC35" s="646"/>
      <c r="AD35" s="647" t="s">
        <v>130</v>
      </c>
      <c r="AE35" s="647"/>
      <c r="AF35" s="647"/>
      <c r="AG35" s="647"/>
      <c r="AH35" s="647"/>
      <c r="AI35" s="647"/>
      <c r="AJ35" s="647"/>
      <c r="AK35" s="647"/>
      <c r="AL35" s="611" t="s">
        <v>130</v>
      </c>
      <c r="AM35" s="612"/>
      <c r="AN35" s="612"/>
      <c r="AO35" s="648"/>
      <c r="AP35" s="216"/>
      <c r="AQ35" s="660" t="s">
        <v>330</v>
      </c>
      <c r="AR35" s="661"/>
      <c r="AS35" s="661"/>
      <c r="AT35" s="661"/>
      <c r="AU35" s="661"/>
      <c r="AV35" s="661"/>
      <c r="AW35" s="661"/>
      <c r="AX35" s="661"/>
      <c r="AY35" s="661"/>
      <c r="AZ35" s="661"/>
      <c r="BA35" s="661"/>
      <c r="BB35" s="661"/>
      <c r="BC35" s="661"/>
      <c r="BD35" s="661"/>
      <c r="BE35" s="661"/>
      <c r="BF35" s="662"/>
      <c r="BG35" s="660" t="s">
        <v>331</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332</v>
      </c>
      <c r="CE35" s="606"/>
      <c r="CF35" s="606"/>
      <c r="CG35" s="606"/>
      <c r="CH35" s="606"/>
      <c r="CI35" s="606"/>
      <c r="CJ35" s="606"/>
      <c r="CK35" s="606"/>
      <c r="CL35" s="606"/>
      <c r="CM35" s="606"/>
      <c r="CN35" s="606"/>
      <c r="CO35" s="606"/>
      <c r="CP35" s="606"/>
      <c r="CQ35" s="607"/>
      <c r="CR35" s="608">
        <v>42993</v>
      </c>
      <c r="CS35" s="621"/>
      <c r="CT35" s="621"/>
      <c r="CU35" s="621"/>
      <c r="CV35" s="621"/>
      <c r="CW35" s="621"/>
      <c r="CX35" s="621"/>
      <c r="CY35" s="622"/>
      <c r="CZ35" s="611">
        <v>0.4</v>
      </c>
      <c r="DA35" s="623"/>
      <c r="DB35" s="623"/>
      <c r="DC35" s="624"/>
      <c r="DD35" s="614">
        <v>38720</v>
      </c>
      <c r="DE35" s="621"/>
      <c r="DF35" s="621"/>
      <c r="DG35" s="621"/>
      <c r="DH35" s="621"/>
      <c r="DI35" s="621"/>
      <c r="DJ35" s="621"/>
      <c r="DK35" s="622"/>
      <c r="DL35" s="614">
        <v>38720</v>
      </c>
      <c r="DM35" s="621"/>
      <c r="DN35" s="621"/>
      <c r="DO35" s="621"/>
      <c r="DP35" s="621"/>
      <c r="DQ35" s="621"/>
      <c r="DR35" s="621"/>
      <c r="DS35" s="621"/>
      <c r="DT35" s="621"/>
      <c r="DU35" s="621"/>
      <c r="DV35" s="622"/>
      <c r="DW35" s="611">
        <v>0.8</v>
      </c>
      <c r="DX35" s="623"/>
      <c r="DY35" s="623"/>
      <c r="DZ35" s="623"/>
      <c r="EA35" s="623"/>
      <c r="EB35" s="623"/>
      <c r="EC35" s="635"/>
    </row>
    <row r="36" spans="2:133" ht="11.25" customHeight="1" x14ac:dyDescent="0.2">
      <c r="B36" s="605" t="s">
        <v>333</v>
      </c>
      <c r="C36" s="606"/>
      <c r="D36" s="606"/>
      <c r="E36" s="606"/>
      <c r="F36" s="606"/>
      <c r="G36" s="606"/>
      <c r="H36" s="606"/>
      <c r="I36" s="606"/>
      <c r="J36" s="606"/>
      <c r="K36" s="606"/>
      <c r="L36" s="606"/>
      <c r="M36" s="606"/>
      <c r="N36" s="606"/>
      <c r="O36" s="606"/>
      <c r="P36" s="606"/>
      <c r="Q36" s="607"/>
      <c r="R36" s="608">
        <v>563923</v>
      </c>
      <c r="S36" s="609"/>
      <c r="T36" s="609"/>
      <c r="U36" s="609"/>
      <c r="V36" s="609"/>
      <c r="W36" s="609"/>
      <c r="X36" s="609"/>
      <c r="Y36" s="610"/>
      <c r="Z36" s="646">
        <v>5.5</v>
      </c>
      <c r="AA36" s="646"/>
      <c r="AB36" s="646"/>
      <c r="AC36" s="646"/>
      <c r="AD36" s="647" t="s">
        <v>130</v>
      </c>
      <c r="AE36" s="647"/>
      <c r="AF36" s="647"/>
      <c r="AG36" s="647"/>
      <c r="AH36" s="647"/>
      <c r="AI36" s="647"/>
      <c r="AJ36" s="647"/>
      <c r="AK36" s="647"/>
      <c r="AL36" s="611" t="s">
        <v>244</v>
      </c>
      <c r="AM36" s="612"/>
      <c r="AN36" s="612"/>
      <c r="AO36" s="648"/>
      <c r="AP36" s="216"/>
      <c r="AQ36" s="657" t="s">
        <v>334</v>
      </c>
      <c r="AR36" s="658"/>
      <c r="AS36" s="658"/>
      <c r="AT36" s="658"/>
      <c r="AU36" s="658"/>
      <c r="AV36" s="658"/>
      <c r="AW36" s="658"/>
      <c r="AX36" s="658"/>
      <c r="AY36" s="659"/>
      <c r="AZ36" s="663">
        <v>1199565</v>
      </c>
      <c r="BA36" s="664"/>
      <c r="BB36" s="664"/>
      <c r="BC36" s="664"/>
      <c r="BD36" s="664"/>
      <c r="BE36" s="664"/>
      <c r="BF36" s="665"/>
      <c r="BG36" s="666" t="s">
        <v>335</v>
      </c>
      <c r="BH36" s="667"/>
      <c r="BI36" s="667"/>
      <c r="BJ36" s="667"/>
      <c r="BK36" s="667"/>
      <c r="BL36" s="667"/>
      <c r="BM36" s="667"/>
      <c r="BN36" s="667"/>
      <c r="BO36" s="667"/>
      <c r="BP36" s="667"/>
      <c r="BQ36" s="667"/>
      <c r="BR36" s="667"/>
      <c r="BS36" s="667"/>
      <c r="BT36" s="667"/>
      <c r="BU36" s="668"/>
      <c r="BV36" s="663">
        <v>70531</v>
      </c>
      <c r="BW36" s="664"/>
      <c r="BX36" s="664"/>
      <c r="BY36" s="664"/>
      <c r="BZ36" s="664"/>
      <c r="CA36" s="664"/>
      <c r="CB36" s="665"/>
      <c r="CD36" s="605" t="s">
        <v>336</v>
      </c>
      <c r="CE36" s="606"/>
      <c r="CF36" s="606"/>
      <c r="CG36" s="606"/>
      <c r="CH36" s="606"/>
      <c r="CI36" s="606"/>
      <c r="CJ36" s="606"/>
      <c r="CK36" s="606"/>
      <c r="CL36" s="606"/>
      <c r="CM36" s="606"/>
      <c r="CN36" s="606"/>
      <c r="CO36" s="606"/>
      <c r="CP36" s="606"/>
      <c r="CQ36" s="607"/>
      <c r="CR36" s="608">
        <v>1988970</v>
      </c>
      <c r="CS36" s="609"/>
      <c r="CT36" s="609"/>
      <c r="CU36" s="609"/>
      <c r="CV36" s="609"/>
      <c r="CW36" s="609"/>
      <c r="CX36" s="609"/>
      <c r="CY36" s="610"/>
      <c r="CZ36" s="611">
        <v>20</v>
      </c>
      <c r="DA36" s="623"/>
      <c r="DB36" s="623"/>
      <c r="DC36" s="624"/>
      <c r="DD36" s="614">
        <v>1492661</v>
      </c>
      <c r="DE36" s="609"/>
      <c r="DF36" s="609"/>
      <c r="DG36" s="609"/>
      <c r="DH36" s="609"/>
      <c r="DI36" s="609"/>
      <c r="DJ36" s="609"/>
      <c r="DK36" s="610"/>
      <c r="DL36" s="614">
        <v>1140058</v>
      </c>
      <c r="DM36" s="609"/>
      <c r="DN36" s="609"/>
      <c r="DO36" s="609"/>
      <c r="DP36" s="609"/>
      <c r="DQ36" s="609"/>
      <c r="DR36" s="609"/>
      <c r="DS36" s="609"/>
      <c r="DT36" s="609"/>
      <c r="DU36" s="609"/>
      <c r="DV36" s="610"/>
      <c r="DW36" s="611">
        <v>23.6</v>
      </c>
      <c r="DX36" s="623"/>
      <c r="DY36" s="623"/>
      <c r="DZ36" s="623"/>
      <c r="EA36" s="623"/>
      <c r="EB36" s="623"/>
      <c r="EC36" s="635"/>
    </row>
    <row r="37" spans="2:133" ht="11.25" customHeight="1" x14ac:dyDescent="0.2">
      <c r="B37" s="605" t="s">
        <v>337</v>
      </c>
      <c r="C37" s="606"/>
      <c r="D37" s="606"/>
      <c r="E37" s="606"/>
      <c r="F37" s="606"/>
      <c r="G37" s="606"/>
      <c r="H37" s="606"/>
      <c r="I37" s="606"/>
      <c r="J37" s="606"/>
      <c r="K37" s="606"/>
      <c r="L37" s="606"/>
      <c r="M37" s="606"/>
      <c r="N37" s="606"/>
      <c r="O37" s="606"/>
      <c r="P37" s="606"/>
      <c r="Q37" s="607"/>
      <c r="R37" s="608">
        <v>1001577</v>
      </c>
      <c r="S37" s="609"/>
      <c r="T37" s="609"/>
      <c r="U37" s="609"/>
      <c r="V37" s="609"/>
      <c r="W37" s="609"/>
      <c r="X37" s="609"/>
      <c r="Y37" s="610"/>
      <c r="Z37" s="646">
        <v>9.6999999999999993</v>
      </c>
      <c r="AA37" s="646"/>
      <c r="AB37" s="646"/>
      <c r="AC37" s="646"/>
      <c r="AD37" s="647">
        <v>1353</v>
      </c>
      <c r="AE37" s="647"/>
      <c r="AF37" s="647"/>
      <c r="AG37" s="647"/>
      <c r="AH37" s="647"/>
      <c r="AI37" s="647"/>
      <c r="AJ37" s="647"/>
      <c r="AK37" s="647"/>
      <c r="AL37" s="611">
        <v>0</v>
      </c>
      <c r="AM37" s="612"/>
      <c r="AN37" s="612"/>
      <c r="AO37" s="648"/>
      <c r="AQ37" s="641" t="s">
        <v>338</v>
      </c>
      <c r="AR37" s="642"/>
      <c r="AS37" s="642"/>
      <c r="AT37" s="642"/>
      <c r="AU37" s="642"/>
      <c r="AV37" s="642"/>
      <c r="AW37" s="642"/>
      <c r="AX37" s="642"/>
      <c r="AY37" s="643"/>
      <c r="AZ37" s="608">
        <v>265463</v>
      </c>
      <c r="BA37" s="609"/>
      <c r="BB37" s="609"/>
      <c r="BC37" s="609"/>
      <c r="BD37" s="621"/>
      <c r="BE37" s="621"/>
      <c r="BF37" s="644"/>
      <c r="BG37" s="605" t="s">
        <v>339</v>
      </c>
      <c r="BH37" s="606"/>
      <c r="BI37" s="606"/>
      <c r="BJ37" s="606"/>
      <c r="BK37" s="606"/>
      <c r="BL37" s="606"/>
      <c r="BM37" s="606"/>
      <c r="BN37" s="606"/>
      <c r="BO37" s="606"/>
      <c r="BP37" s="606"/>
      <c r="BQ37" s="606"/>
      <c r="BR37" s="606"/>
      <c r="BS37" s="606"/>
      <c r="BT37" s="606"/>
      <c r="BU37" s="607"/>
      <c r="BV37" s="608">
        <v>-37650</v>
      </c>
      <c r="BW37" s="609"/>
      <c r="BX37" s="609"/>
      <c r="BY37" s="609"/>
      <c r="BZ37" s="609"/>
      <c r="CA37" s="609"/>
      <c r="CB37" s="645"/>
      <c r="CD37" s="605" t="s">
        <v>340</v>
      </c>
      <c r="CE37" s="606"/>
      <c r="CF37" s="606"/>
      <c r="CG37" s="606"/>
      <c r="CH37" s="606"/>
      <c r="CI37" s="606"/>
      <c r="CJ37" s="606"/>
      <c r="CK37" s="606"/>
      <c r="CL37" s="606"/>
      <c r="CM37" s="606"/>
      <c r="CN37" s="606"/>
      <c r="CO37" s="606"/>
      <c r="CP37" s="606"/>
      <c r="CQ37" s="607"/>
      <c r="CR37" s="608">
        <v>222320</v>
      </c>
      <c r="CS37" s="621"/>
      <c r="CT37" s="621"/>
      <c r="CU37" s="621"/>
      <c r="CV37" s="621"/>
      <c r="CW37" s="621"/>
      <c r="CX37" s="621"/>
      <c r="CY37" s="622"/>
      <c r="CZ37" s="611">
        <v>2.2000000000000002</v>
      </c>
      <c r="DA37" s="623"/>
      <c r="DB37" s="623"/>
      <c r="DC37" s="624"/>
      <c r="DD37" s="614">
        <v>136340</v>
      </c>
      <c r="DE37" s="621"/>
      <c r="DF37" s="621"/>
      <c r="DG37" s="621"/>
      <c r="DH37" s="621"/>
      <c r="DI37" s="621"/>
      <c r="DJ37" s="621"/>
      <c r="DK37" s="622"/>
      <c r="DL37" s="614">
        <v>116934</v>
      </c>
      <c r="DM37" s="621"/>
      <c r="DN37" s="621"/>
      <c r="DO37" s="621"/>
      <c r="DP37" s="621"/>
      <c r="DQ37" s="621"/>
      <c r="DR37" s="621"/>
      <c r="DS37" s="621"/>
      <c r="DT37" s="621"/>
      <c r="DU37" s="621"/>
      <c r="DV37" s="622"/>
      <c r="DW37" s="611">
        <v>2.4</v>
      </c>
      <c r="DX37" s="623"/>
      <c r="DY37" s="623"/>
      <c r="DZ37" s="623"/>
      <c r="EA37" s="623"/>
      <c r="EB37" s="623"/>
      <c r="EC37" s="635"/>
    </row>
    <row r="38" spans="2:133" ht="11.25" customHeight="1" x14ac:dyDescent="0.2">
      <c r="B38" s="605" t="s">
        <v>341</v>
      </c>
      <c r="C38" s="606"/>
      <c r="D38" s="606"/>
      <c r="E38" s="606"/>
      <c r="F38" s="606"/>
      <c r="G38" s="606"/>
      <c r="H38" s="606"/>
      <c r="I38" s="606"/>
      <c r="J38" s="606"/>
      <c r="K38" s="606"/>
      <c r="L38" s="606"/>
      <c r="M38" s="606"/>
      <c r="N38" s="606"/>
      <c r="O38" s="606"/>
      <c r="P38" s="606"/>
      <c r="Q38" s="607"/>
      <c r="R38" s="608">
        <v>267083</v>
      </c>
      <c r="S38" s="609"/>
      <c r="T38" s="609"/>
      <c r="U38" s="609"/>
      <c r="V38" s="609"/>
      <c r="W38" s="609"/>
      <c r="X38" s="609"/>
      <c r="Y38" s="610"/>
      <c r="Z38" s="646">
        <v>2.6</v>
      </c>
      <c r="AA38" s="646"/>
      <c r="AB38" s="646"/>
      <c r="AC38" s="646"/>
      <c r="AD38" s="647" t="s">
        <v>252</v>
      </c>
      <c r="AE38" s="647"/>
      <c r="AF38" s="647"/>
      <c r="AG38" s="647"/>
      <c r="AH38" s="647"/>
      <c r="AI38" s="647"/>
      <c r="AJ38" s="647"/>
      <c r="AK38" s="647"/>
      <c r="AL38" s="611" t="s">
        <v>130</v>
      </c>
      <c r="AM38" s="612"/>
      <c r="AN38" s="612"/>
      <c r="AO38" s="648"/>
      <c r="AQ38" s="641" t="s">
        <v>342</v>
      </c>
      <c r="AR38" s="642"/>
      <c r="AS38" s="642"/>
      <c r="AT38" s="642"/>
      <c r="AU38" s="642"/>
      <c r="AV38" s="642"/>
      <c r="AW38" s="642"/>
      <c r="AX38" s="642"/>
      <c r="AY38" s="643"/>
      <c r="AZ38" s="608">
        <v>213403</v>
      </c>
      <c r="BA38" s="609"/>
      <c r="BB38" s="609"/>
      <c r="BC38" s="609"/>
      <c r="BD38" s="621"/>
      <c r="BE38" s="621"/>
      <c r="BF38" s="644"/>
      <c r="BG38" s="605" t="s">
        <v>343</v>
      </c>
      <c r="BH38" s="606"/>
      <c r="BI38" s="606"/>
      <c r="BJ38" s="606"/>
      <c r="BK38" s="606"/>
      <c r="BL38" s="606"/>
      <c r="BM38" s="606"/>
      <c r="BN38" s="606"/>
      <c r="BO38" s="606"/>
      <c r="BP38" s="606"/>
      <c r="BQ38" s="606"/>
      <c r="BR38" s="606"/>
      <c r="BS38" s="606"/>
      <c r="BT38" s="606"/>
      <c r="BU38" s="607"/>
      <c r="BV38" s="608">
        <v>2278</v>
      </c>
      <c r="BW38" s="609"/>
      <c r="BX38" s="609"/>
      <c r="BY38" s="609"/>
      <c r="BZ38" s="609"/>
      <c r="CA38" s="609"/>
      <c r="CB38" s="645"/>
      <c r="CD38" s="605" t="s">
        <v>344</v>
      </c>
      <c r="CE38" s="606"/>
      <c r="CF38" s="606"/>
      <c r="CG38" s="606"/>
      <c r="CH38" s="606"/>
      <c r="CI38" s="606"/>
      <c r="CJ38" s="606"/>
      <c r="CK38" s="606"/>
      <c r="CL38" s="606"/>
      <c r="CM38" s="606"/>
      <c r="CN38" s="606"/>
      <c r="CO38" s="606"/>
      <c r="CP38" s="606"/>
      <c r="CQ38" s="607"/>
      <c r="CR38" s="608">
        <v>986162</v>
      </c>
      <c r="CS38" s="609"/>
      <c r="CT38" s="609"/>
      <c r="CU38" s="609"/>
      <c r="CV38" s="609"/>
      <c r="CW38" s="609"/>
      <c r="CX38" s="609"/>
      <c r="CY38" s="610"/>
      <c r="CZ38" s="611">
        <v>9.9</v>
      </c>
      <c r="DA38" s="623"/>
      <c r="DB38" s="623"/>
      <c r="DC38" s="624"/>
      <c r="DD38" s="614">
        <v>796262</v>
      </c>
      <c r="DE38" s="609"/>
      <c r="DF38" s="609"/>
      <c r="DG38" s="609"/>
      <c r="DH38" s="609"/>
      <c r="DI38" s="609"/>
      <c r="DJ38" s="609"/>
      <c r="DK38" s="610"/>
      <c r="DL38" s="614">
        <v>661458</v>
      </c>
      <c r="DM38" s="609"/>
      <c r="DN38" s="609"/>
      <c r="DO38" s="609"/>
      <c r="DP38" s="609"/>
      <c r="DQ38" s="609"/>
      <c r="DR38" s="609"/>
      <c r="DS38" s="609"/>
      <c r="DT38" s="609"/>
      <c r="DU38" s="609"/>
      <c r="DV38" s="610"/>
      <c r="DW38" s="611">
        <v>13.7</v>
      </c>
      <c r="DX38" s="623"/>
      <c r="DY38" s="623"/>
      <c r="DZ38" s="623"/>
      <c r="EA38" s="623"/>
      <c r="EB38" s="623"/>
      <c r="EC38" s="635"/>
    </row>
    <row r="39" spans="2:133" ht="11.25" customHeight="1" x14ac:dyDescent="0.2">
      <c r="B39" s="605" t="s">
        <v>345</v>
      </c>
      <c r="C39" s="606"/>
      <c r="D39" s="606"/>
      <c r="E39" s="606"/>
      <c r="F39" s="606"/>
      <c r="G39" s="606"/>
      <c r="H39" s="606"/>
      <c r="I39" s="606"/>
      <c r="J39" s="606"/>
      <c r="K39" s="606"/>
      <c r="L39" s="606"/>
      <c r="M39" s="606"/>
      <c r="N39" s="606"/>
      <c r="O39" s="606"/>
      <c r="P39" s="606"/>
      <c r="Q39" s="607"/>
      <c r="R39" s="608" t="s">
        <v>130</v>
      </c>
      <c r="S39" s="609"/>
      <c r="T39" s="609"/>
      <c r="U39" s="609"/>
      <c r="V39" s="609"/>
      <c r="W39" s="609"/>
      <c r="X39" s="609"/>
      <c r="Y39" s="610"/>
      <c r="Z39" s="646" t="s">
        <v>130</v>
      </c>
      <c r="AA39" s="646"/>
      <c r="AB39" s="646"/>
      <c r="AC39" s="646"/>
      <c r="AD39" s="647" t="s">
        <v>130</v>
      </c>
      <c r="AE39" s="647"/>
      <c r="AF39" s="647"/>
      <c r="AG39" s="647"/>
      <c r="AH39" s="647"/>
      <c r="AI39" s="647"/>
      <c r="AJ39" s="647"/>
      <c r="AK39" s="647"/>
      <c r="AL39" s="611" t="s">
        <v>130</v>
      </c>
      <c r="AM39" s="612"/>
      <c r="AN39" s="612"/>
      <c r="AO39" s="648"/>
      <c r="AQ39" s="641" t="s">
        <v>346</v>
      </c>
      <c r="AR39" s="642"/>
      <c r="AS39" s="642"/>
      <c r="AT39" s="642"/>
      <c r="AU39" s="642"/>
      <c r="AV39" s="642"/>
      <c r="AW39" s="642"/>
      <c r="AX39" s="642"/>
      <c r="AY39" s="643"/>
      <c r="AZ39" s="608" t="s">
        <v>130</v>
      </c>
      <c r="BA39" s="609"/>
      <c r="BB39" s="609"/>
      <c r="BC39" s="609"/>
      <c r="BD39" s="621"/>
      <c r="BE39" s="621"/>
      <c r="BF39" s="644"/>
      <c r="BG39" s="605" t="s">
        <v>347</v>
      </c>
      <c r="BH39" s="606"/>
      <c r="BI39" s="606"/>
      <c r="BJ39" s="606"/>
      <c r="BK39" s="606"/>
      <c r="BL39" s="606"/>
      <c r="BM39" s="606"/>
      <c r="BN39" s="606"/>
      <c r="BO39" s="606"/>
      <c r="BP39" s="606"/>
      <c r="BQ39" s="606"/>
      <c r="BR39" s="606"/>
      <c r="BS39" s="606"/>
      <c r="BT39" s="606"/>
      <c r="BU39" s="607"/>
      <c r="BV39" s="608">
        <v>3509</v>
      </c>
      <c r="BW39" s="609"/>
      <c r="BX39" s="609"/>
      <c r="BY39" s="609"/>
      <c r="BZ39" s="609"/>
      <c r="CA39" s="609"/>
      <c r="CB39" s="645"/>
      <c r="CD39" s="605" t="s">
        <v>348</v>
      </c>
      <c r="CE39" s="606"/>
      <c r="CF39" s="606"/>
      <c r="CG39" s="606"/>
      <c r="CH39" s="606"/>
      <c r="CI39" s="606"/>
      <c r="CJ39" s="606"/>
      <c r="CK39" s="606"/>
      <c r="CL39" s="606"/>
      <c r="CM39" s="606"/>
      <c r="CN39" s="606"/>
      <c r="CO39" s="606"/>
      <c r="CP39" s="606"/>
      <c r="CQ39" s="607"/>
      <c r="CR39" s="608">
        <v>785242</v>
      </c>
      <c r="CS39" s="621"/>
      <c r="CT39" s="621"/>
      <c r="CU39" s="621"/>
      <c r="CV39" s="621"/>
      <c r="CW39" s="621"/>
      <c r="CX39" s="621"/>
      <c r="CY39" s="622"/>
      <c r="CZ39" s="611">
        <v>7.9</v>
      </c>
      <c r="DA39" s="623"/>
      <c r="DB39" s="623"/>
      <c r="DC39" s="624"/>
      <c r="DD39" s="614">
        <v>785195</v>
      </c>
      <c r="DE39" s="621"/>
      <c r="DF39" s="621"/>
      <c r="DG39" s="621"/>
      <c r="DH39" s="621"/>
      <c r="DI39" s="621"/>
      <c r="DJ39" s="621"/>
      <c r="DK39" s="622"/>
      <c r="DL39" s="614" t="s">
        <v>130</v>
      </c>
      <c r="DM39" s="621"/>
      <c r="DN39" s="621"/>
      <c r="DO39" s="621"/>
      <c r="DP39" s="621"/>
      <c r="DQ39" s="621"/>
      <c r="DR39" s="621"/>
      <c r="DS39" s="621"/>
      <c r="DT39" s="621"/>
      <c r="DU39" s="621"/>
      <c r="DV39" s="622"/>
      <c r="DW39" s="611" t="s">
        <v>130</v>
      </c>
      <c r="DX39" s="623"/>
      <c r="DY39" s="623"/>
      <c r="DZ39" s="623"/>
      <c r="EA39" s="623"/>
      <c r="EB39" s="623"/>
      <c r="EC39" s="635"/>
    </row>
    <row r="40" spans="2:133" ht="11.25" customHeight="1" x14ac:dyDescent="0.2">
      <c r="B40" s="605" t="s">
        <v>349</v>
      </c>
      <c r="C40" s="606"/>
      <c r="D40" s="606"/>
      <c r="E40" s="606"/>
      <c r="F40" s="606"/>
      <c r="G40" s="606"/>
      <c r="H40" s="606"/>
      <c r="I40" s="606"/>
      <c r="J40" s="606"/>
      <c r="K40" s="606"/>
      <c r="L40" s="606"/>
      <c r="M40" s="606"/>
      <c r="N40" s="606"/>
      <c r="O40" s="606"/>
      <c r="P40" s="606"/>
      <c r="Q40" s="607"/>
      <c r="R40" s="608">
        <v>99783</v>
      </c>
      <c r="S40" s="609"/>
      <c r="T40" s="609"/>
      <c r="U40" s="609"/>
      <c r="V40" s="609"/>
      <c r="W40" s="609"/>
      <c r="X40" s="609"/>
      <c r="Y40" s="610"/>
      <c r="Z40" s="646">
        <v>1</v>
      </c>
      <c r="AA40" s="646"/>
      <c r="AB40" s="646"/>
      <c r="AC40" s="646"/>
      <c r="AD40" s="647" t="s">
        <v>130</v>
      </c>
      <c r="AE40" s="647"/>
      <c r="AF40" s="647"/>
      <c r="AG40" s="647"/>
      <c r="AH40" s="647"/>
      <c r="AI40" s="647"/>
      <c r="AJ40" s="647"/>
      <c r="AK40" s="647"/>
      <c r="AL40" s="611" t="s">
        <v>130</v>
      </c>
      <c r="AM40" s="612"/>
      <c r="AN40" s="612"/>
      <c r="AO40" s="648"/>
      <c r="AQ40" s="641" t="s">
        <v>350</v>
      </c>
      <c r="AR40" s="642"/>
      <c r="AS40" s="642"/>
      <c r="AT40" s="642"/>
      <c r="AU40" s="642"/>
      <c r="AV40" s="642"/>
      <c r="AW40" s="642"/>
      <c r="AX40" s="642"/>
      <c r="AY40" s="643"/>
      <c r="AZ40" s="608" t="s">
        <v>130</v>
      </c>
      <c r="BA40" s="609"/>
      <c r="BB40" s="609"/>
      <c r="BC40" s="609"/>
      <c r="BD40" s="621"/>
      <c r="BE40" s="621"/>
      <c r="BF40" s="644"/>
      <c r="BG40" s="649" t="s">
        <v>351</v>
      </c>
      <c r="BH40" s="650"/>
      <c r="BI40" s="650"/>
      <c r="BJ40" s="650"/>
      <c r="BK40" s="650"/>
      <c r="BL40" s="217"/>
      <c r="BM40" s="606" t="s">
        <v>352</v>
      </c>
      <c r="BN40" s="606"/>
      <c r="BO40" s="606"/>
      <c r="BP40" s="606"/>
      <c r="BQ40" s="606"/>
      <c r="BR40" s="606"/>
      <c r="BS40" s="606"/>
      <c r="BT40" s="606"/>
      <c r="BU40" s="607"/>
      <c r="BV40" s="608">
        <v>88</v>
      </c>
      <c r="BW40" s="609"/>
      <c r="BX40" s="609"/>
      <c r="BY40" s="609"/>
      <c r="BZ40" s="609"/>
      <c r="CA40" s="609"/>
      <c r="CB40" s="645"/>
      <c r="CD40" s="605" t="s">
        <v>353</v>
      </c>
      <c r="CE40" s="606"/>
      <c r="CF40" s="606"/>
      <c r="CG40" s="606"/>
      <c r="CH40" s="606"/>
      <c r="CI40" s="606"/>
      <c r="CJ40" s="606"/>
      <c r="CK40" s="606"/>
      <c r="CL40" s="606"/>
      <c r="CM40" s="606"/>
      <c r="CN40" s="606"/>
      <c r="CO40" s="606"/>
      <c r="CP40" s="606"/>
      <c r="CQ40" s="607"/>
      <c r="CR40" s="608">
        <v>4000</v>
      </c>
      <c r="CS40" s="609"/>
      <c r="CT40" s="609"/>
      <c r="CU40" s="609"/>
      <c r="CV40" s="609"/>
      <c r="CW40" s="609"/>
      <c r="CX40" s="609"/>
      <c r="CY40" s="610"/>
      <c r="CZ40" s="611">
        <v>0</v>
      </c>
      <c r="DA40" s="623"/>
      <c r="DB40" s="623"/>
      <c r="DC40" s="624"/>
      <c r="DD40" s="614" t="s">
        <v>130</v>
      </c>
      <c r="DE40" s="609"/>
      <c r="DF40" s="609"/>
      <c r="DG40" s="609"/>
      <c r="DH40" s="609"/>
      <c r="DI40" s="609"/>
      <c r="DJ40" s="609"/>
      <c r="DK40" s="610"/>
      <c r="DL40" s="614" t="s">
        <v>252</v>
      </c>
      <c r="DM40" s="609"/>
      <c r="DN40" s="609"/>
      <c r="DO40" s="609"/>
      <c r="DP40" s="609"/>
      <c r="DQ40" s="609"/>
      <c r="DR40" s="609"/>
      <c r="DS40" s="609"/>
      <c r="DT40" s="609"/>
      <c r="DU40" s="609"/>
      <c r="DV40" s="610"/>
      <c r="DW40" s="611" t="s">
        <v>130</v>
      </c>
      <c r="DX40" s="623"/>
      <c r="DY40" s="623"/>
      <c r="DZ40" s="623"/>
      <c r="EA40" s="623"/>
      <c r="EB40" s="623"/>
      <c r="EC40" s="635"/>
    </row>
    <row r="41" spans="2:133" ht="11.25" customHeight="1" x14ac:dyDescent="0.2">
      <c r="B41" s="589" t="s">
        <v>354</v>
      </c>
      <c r="C41" s="590"/>
      <c r="D41" s="590"/>
      <c r="E41" s="590"/>
      <c r="F41" s="590"/>
      <c r="G41" s="590"/>
      <c r="H41" s="590"/>
      <c r="I41" s="590"/>
      <c r="J41" s="590"/>
      <c r="K41" s="590"/>
      <c r="L41" s="590"/>
      <c r="M41" s="590"/>
      <c r="N41" s="590"/>
      <c r="O41" s="590"/>
      <c r="P41" s="590"/>
      <c r="Q41" s="591"/>
      <c r="R41" s="592">
        <v>10327549</v>
      </c>
      <c r="S41" s="633"/>
      <c r="T41" s="633"/>
      <c r="U41" s="633"/>
      <c r="V41" s="633"/>
      <c r="W41" s="633"/>
      <c r="X41" s="633"/>
      <c r="Y41" s="636"/>
      <c r="Z41" s="637">
        <v>100</v>
      </c>
      <c r="AA41" s="637"/>
      <c r="AB41" s="637"/>
      <c r="AC41" s="637"/>
      <c r="AD41" s="638">
        <v>4721228</v>
      </c>
      <c r="AE41" s="638"/>
      <c r="AF41" s="638"/>
      <c r="AG41" s="638"/>
      <c r="AH41" s="638"/>
      <c r="AI41" s="638"/>
      <c r="AJ41" s="638"/>
      <c r="AK41" s="638"/>
      <c r="AL41" s="595">
        <v>100</v>
      </c>
      <c r="AM41" s="639"/>
      <c r="AN41" s="639"/>
      <c r="AO41" s="640"/>
      <c r="AQ41" s="641" t="s">
        <v>355</v>
      </c>
      <c r="AR41" s="642"/>
      <c r="AS41" s="642"/>
      <c r="AT41" s="642"/>
      <c r="AU41" s="642"/>
      <c r="AV41" s="642"/>
      <c r="AW41" s="642"/>
      <c r="AX41" s="642"/>
      <c r="AY41" s="643"/>
      <c r="AZ41" s="608">
        <v>205073</v>
      </c>
      <c r="BA41" s="609"/>
      <c r="BB41" s="609"/>
      <c r="BC41" s="609"/>
      <c r="BD41" s="621"/>
      <c r="BE41" s="621"/>
      <c r="BF41" s="644"/>
      <c r="BG41" s="649"/>
      <c r="BH41" s="650"/>
      <c r="BI41" s="650"/>
      <c r="BJ41" s="650"/>
      <c r="BK41" s="650"/>
      <c r="BL41" s="217"/>
      <c r="BM41" s="606" t="s">
        <v>356</v>
      </c>
      <c r="BN41" s="606"/>
      <c r="BO41" s="606"/>
      <c r="BP41" s="606"/>
      <c r="BQ41" s="606"/>
      <c r="BR41" s="606"/>
      <c r="BS41" s="606"/>
      <c r="BT41" s="606"/>
      <c r="BU41" s="607"/>
      <c r="BV41" s="608" t="s">
        <v>130</v>
      </c>
      <c r="BW41" s="609"/>
      <c r="BX41" s="609"/>
      <c r="BY41" s="609"/>
      <c r="BZ41" s="609"/>
      <c r="CA41" s="609"/>
      <c r="CB41" s="645"/>
      <c r="CD41" s="605" t="s">
        <v>357</v>
      </c>
      <c r="CE41" s="606"/>
      <c r="CF41" s="606"/>
      <c r="CG41" s="606"/>
      <c r="CH41" s="606"/>
      <c r="CI41" s="606"/>
      <c r="CJ41" s="606"/>
      <c r="CK41" s="606"/>
      <c r="CL41" s="606"/>
      <c r="CM41" s="606"/>
      <c r="CN41" s="606"/>
      <c r="CO41" s="606"/>
      <c r="CP41" s="606"/>
      <c r="CQ41" s="607"/>
      <c r="CR41" s="608" t="s">
        <v>252</v>
      </c>
      <c r="CS41" s="621"/>
      <c r="CT41" s="621"/>
      <c r="CU41" s="621"/>
      <c r="CV41" s="621"/>
      <c r="CW41" s="621"/>
      <c r="CX41" s="621"/>
      <c r="CY41" s="622"/>
      <c r="CZ41" s="611" t="s">
        <v>130</v>
      </c>
      <c r="DA41" s="623"/>
      <c r="DB41" s="623"/>
      <c r="DC41" s="624"/>
      <c r="DD41" s="614" t="s">
        <v>130</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358</v>
      </c>
      <c r="AR42" s="654"/>
      <c r="AS42" s="654"/>
      <c r="AT42" s="654"/>
      <c r="AU42" s="654"/>
      <c r="AV42" s="654"/>
      <c r="AW42" s="654"/>
      <c r="AX42" s="654"/>
      <c r="AY42" s="655"/>
      <c r="AZ42" s="592">
        <v>515626</v>
      </c>
      <c r="BA42" s="633"/>
      <c r="BB42" s="633"/>
      <c r="BC42" s="633"/>
      <c r="BD42" s="593"/>
      <c r="BE42" s="593"/>
      <c r="BF42" s="656"/>
      <c r="BG42" s="651"/>
      <c r="BH42" s="652"/>
      <c r="BI42" s="652"/>
      <c r="BJ42" s="652"/>
      <c r="BK42" s="652"/>
      <c r="BL42" s="218"/>
      <c r="BM42" s="590" t="s">
        <v>359</v>
      </c>
      <c r="BN42" s="590"/>
      <c r="BO42" s="590"/>
      <c r="BP42" s="590"/>
      <c r="BQ42" s="590"/>
      <c r="BR42" s="590"/>
      <c r="BS42" s="590"/>
      <c r="BT42" s="590"/>
      <c r="BU42" s="591"/>
      <c r="BV42" s="592">
        <v>365</v>
      </c>
      <c r="BW42" s="633"/>
      <c r="BX42" s="633"/>
      <c r="BY42" s="633"/>
      <c r="BZ42" s="633"/>
      <c r="CA42" s="633"/>
      <c r="CB42" s="634"/>
      <c r="CD42" s="605" t="s">
        <v>360</v>
      </c>
      <c r="CE42" s="606"/>
      <c r="CF42" s="606"/>
      <c r="CG42" s="606"/>
      <c r="CH42" s="606"/>
      <c r="CI42" s="606"/>
      <c r="CJ42" s="606"/>
      <c r="CK42" s="606"/>
      <c r="CL42" s="606"/>
      <c r="CM42" s="606"/>
      <c r="CN42" s="606"/>
      <c r="CO42" s="606"/>
      <c r="CP42" s="606"/>
      <c r="CQ42" s="607"/>
      <c r="CR42" s="608">
        <v>598775</v>
      </c>
      <c r="CS42" s="621"/>
      <c r="CT42" s="621"/>
      <c r="CU42" s="621"/>
      <c r="CV42" s="621"/>
      <c r="CW42" s="621"/>
      <c r="CX42" s="621"/>
      <c r="CY42" s="622"/>
      <c r="CZ42" s="611">
        <v>6</v>
      </c>
      <c r="DA42" s="623"/>
      <c r="DB42" s="623"/>
      <c r="DC42" s="624"/>
      <c r="DD42" s="614">
        <v>60353</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208" t="s">
        <v>361</v>
      </c>
      <c r="CD43" s="605" t="s">
        <v>362</v>
      </c>
      <c r="CE43" s="606"/>
      <c r="CF43" s="606"/>
      <c r="CG43" s="606"/>
      <c r="CH43" s="606"/>
      <c r="CI43" s="606"/>
      <c r="CJ43" s="606"/>
      <c r="CK43" s="606"/>
      <c r="CL43" s="606"/>
      <c r="CM43" s="606"/>
      <c r="CN43" s="606"/>
      <c r="CO43" s="606"/>
      <c r="CP43" s="606"/>
      <c r="CQ43" s="607"/>
      <c r="CR43" s="608">
        <v>11005</v>
      </c>
      <c r="CS43" s="621"/>
      <c r="CT43" s="621"/>
      <c r="CU43" s="621"/>
      <c r="CV43" s="621"/>
      <c r="CW43" s="621"/>
      <c r="CX43" s="621"/>
      <c r="CY43" s="622"/>
      <c r="CZ43" s="611">
        <v>0.1</v>
      </c>
      <c r="DA43" s="623"/>
      <c r="DB43" s="623"/>
      <c r="DC43" s="624"/>
      <c r="DD43" s="614">
        <v>11005</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363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311</v>
      </c>
      <c r="CE44" s="628"/>
      <c r="CF44" s="605" t="s">
        <v>364</v>
      </c>
      <c r="CG44" s="606"/>
      <c r="CH44" s="606"/>
      <c r="CI44" s="606"/>
      <c r="CJ44" s="606"/>
      <c r="CK44" s="606"/>
      <c r="CL44" s="606"/>
      <c r="CM44" s="606"/>
      <c r="CN44" s="606"/>
      <c r="CO44" s="606"/>
      <c r="CP44" s="606"/>
      <c r="CQ44" s="607"/>
      <c r="CR44" s="608">
        <v>586996</v>
      </c>
      <c r="CS44" s="609"/>
      <c r="CT44" s="609"/>
      <c r="CU44" s="609"/>
      <c r="CV44" s="609"/>
      <c r="CW44" s="609"/>
      <c r="CX44" s="609"/>
      <c r="CY44" s="610"/>
      <c r="CZ44" s="611">
        <v>5.9</v>
      </c>
      <c r="DA44" s="612"/>
      <c r="DB44" s="612"/>
      <c r="DC44" s="613"/>
      <c r="DD44" s="614">
        <v>60274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365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366</v>
      </c>
      <c r="CG45" s="606"/>
      <c r="CH45" s="606"/>
      <c r="CI45" s="606"/>
      <c r="CJ45" s="606"/>
      <c r="CK45" s="606"/>
      <c r="CL45" s="606"/>
      <c r="CM45" s="606"/>
      <c r="CN45" s="606"/>
      <c r="CO45" s="606"/>
      <c r="CP45" s="606"/>
      <c r="CQ45" s="607"/>
      <c r="CR45" s="608">
        <v>98384</v>
      </c>
      <c r="CS45" s="621"/>
      <c r="CT45" s="621"/>
      <c r="CU45" s="621"/>
      <c r="CV45" s="621"/>
      <c r="CW45" s="621"/>
      <c r="CX45" s="621"/>
      <c r="CY45" s="622"/>
      <c r="CZ45" s="611">
        <v>1</v>
      </c>
      <c r="DA45" s="623"/>
      <c r="DB45" s="623"/>
      <c r="DC45" s="624"/>
      <c r="DD45" s="614">
        <v>567</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19"/>
      <c r="CD46" s="629"/>
      <c r="CE46" s="630"/>
      <c r="CF46" s="605" t="s">
        <v>367</v>
      </c>
      <c r="CG46" s="606"/>
      <c r="CH46" s="606"/>
      <c r="CI46" s="606"/>
      <c r="CJ46" s="606"/>
      <c r="CK46" s="606"/>
      <c r="CL46" s="606"/>
      <c r="CM46" s="606"/>
      <c r="CN46" s="606"/>
      <c r="CO46" s="606"/>
      <c r="CP46" s="606"/>
      <c r="CQ46" s="607"/>
      <c r="CR46" s="608">
        <v>483889</v>
      </c>
      <c r="CS46" s="609"/>
      <c r="CT46" s="609"/>
      <c r="CU46" s="609"/>
      <c r="CV46" s="609"/>
      <c r="CW46" s="609"/>
      <c r="CX46" s="609"/>
      <c r="CY46" s="610"/>
      <c r="CZ46" s="611">
        <v>4.9000000000000004</v>
      </c>
      <c r="DA46" s="612"/>
      <c r="DB46" s="612"/>
      <c r="DC46" s="613"/>
      <c r="DD46" s="614">
        <v>59534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19"/>
      <c r="CD47" s="629"/>
      <c r="CE47" s="630"/>
      <c r="CF47" s="605" t="s">
        <v>368</v>
      </c>
      <c r="CG47" s="606"/>
      <c r="CH47" s="606"/>
      <c r="CI47" s="606"/>
      <c r="CJ47" s="606"/>
      <c r="CK47" s="606"/>
      <c r="CL47" s="606"/>
      <c r="CM47" s="606"/>
      <c r="CN47" s="606"/>
      <c r="CO47" s="606"/>
      <c r="CP47" s="606"/>
      <c r="CQ47" s="607"/>
      <c r="CR47" s="608">
        <v>11779</v>
      </c>
      <c r="CS47" s="621"/>
      <c r="CT47" s="621"/>
      <c r="CU47" s="621"/>
      <c r="CV47" s="621"/>
      <c r="CW47" s="621"/>
      <c r="CX47" s="621"/>
      <c r="CY47" s="622"/>
      <c r="CZ47" s="611">
        <v>0.1</v>
      </c>
      <c r="DA47" s="623"/>
      <c r="DB47" s="623"/>
      <c r="DC47" s="624"/>
      <c r="DD47" s="614">
        <v>79</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19"/>
      <c r="CD48" s="631"/>
      <c r="CE48" s="632"/>
      <c r="CF48" s="605" t="s">
        <v>369</v>
      </c>
      <c r="CG48" s="606"/>
      <c r="CH48" s="606"/>
      <c r="CI48" s="606"/>
      <c r="CJ48" s="606"/>
      <c r="CK48" s="606"/>
      <c r="CL48" s="606"/>
      <c r="CM48" s="606"/>
      <c r="CN48" s="606"/>
      <c r="CO48" s="606"/>
      <c r="CP48" s="606"/>
      <c r="CQ48" s="607"/>
      <c r="CR48" s="608" t="s">
        <v>130</v>
      </c>
      <c r="CS48" s="609"/>
      <c r="CT48" s="609"/>
      <c r="CU48" s="609"/>
      <c r="CV48" s="609"/>
      <c r="CW48" s="609"/>
      <c r="CX48" s="609"/>
      <c r="CY48" s="610"/>
      <c r="CZ48" s="611" t="s">
        <v>130</v>
      </c>
      <c r="DA48" s="612"/>
      <c r="DB48" s="612"/>
      <c r="DC48" s="613"/>
      <c r="DD48" s="614" t="s">
        <v>244</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19"/>
      <c r="CD49" s="589" t="s">
        <v>370</v>
      </c>
      <c r="CE49" s="590"/>
      <c r="CF49" s="590"/>
      <c r="CG49" s="590"/>
      <c r="CH49" s="590"/>
      <c r="CI49" s="590"/>
      <c r="CJ49" s="590"/>
      <c r="CK49" s="590"/>
      <c r="CL49" s="590"/>
      <c r="CM49" s="590"/>
      <c r="CN49" s="590"/>
      <c r="CO49" s="590"/>
      <c r="CP49" s="590"/>
      <c r="CQ49" s="591"/>
      <c r="CR49" s="592">
        <v>9962816</v>
      </c>
      <c r="CS49" s="593"/>
      <c r="CT49" s="593"/>
      <c r="CU49" s="593"/>
      <c r="CV49" s="593"/>
      <c r="CW49" s="593"/>
      <c r="CX49" s="593"/>
      <c r="CY49" s="594"/>
      <c r="CZ49" s="595">
        <v>100</v>
      </c>
      <c r="DA49" s="596"/>
      <c r="DB49" s="596"/>
      <c r="DC49" s="597"/>
      <c r="DD49" s="598">
        <v>6314779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YuimcSXj/eLO25ztd69xqk5dBShw5UCCvQJVfSZ+ym+72p0vHFCg7Q1Az4dgii1KQB3EKHgdbTk+GVM6BV2Kbg==" saltValue="U/HKTnWo1yHu3Kh553z/v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7" t="s">
        <v>371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372</v>
      </c>
      <c r="DK2" s="1079"/>
      <c r="DL2" s="1079"/>
      <c r="DM2" s="1079"/>
      <c r="DN2" s="1079"/>
      <c r="DO2" s="1080"/>
      <c r="DP2" s="222"/>
      <c r="DQ2" s="1078" t="s">
        <v>373</v>
      </c>
      <c r="DR2" s="1079"/>
      <c r="DS2" s="1079"/>
      <c r="DT2" s="1079"/>
      <c r="DU2" s="1079"/>
      <c r="DV2" s="1079"/>
      <c r="DW2" s="1079"/>
      <c r="DX2" s="1079"/>
      <c r="DY2" s="1079"/>
      <c r="DZ2" s="108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46" t="s">
        <v>374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375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8"/>
    </row>
    <row r="5" spans="1:131" s="229" customFormat="1" ht="26.25" customHeight="1" x14ac:dyDescent="0.2">
      <c r="A5" s="982" t="s">
        <v>376</v>
      </c>
      <c r="B5" s="983"/>
      <c r="C5" s="983"/>
      <c r="D5" s="983"/>
      <c r="E5" s="983"/>
      <c r="F5" s="983"/>
      <c r="G5" s="983"/>
      <c r="H5" s="983"/>
      <c r="I5" s="983"/>
      <c r="J5" s="983"/>
      <c r="K5" s="983"/>
      <c r="L5" s="983"/>
      <c r="M5" s="983"/>
      <c r="N5" s="983"/>
      <c r="O5" s="983"/>
      <c r="P5" s="984"/>
      <c r="Q5" s="988" t="s">
        <v>377</v>
      </c>
      <c r="R5" s="989"/>
      <c r="S5" s="989"/>
      <c r="T5" s="989"/>
      <c r="U5" s="990"/>
      <c r="V5" s="988" t="s">
        <v>378</v>
      </c>
      <c r="W5" s="989"/>
      <c r="X5" s="989"/>
      <c r="Y5" s="989"/>
      <c r="Z5" s="990"/>
      <c r="AA5" s="988" t="s">
        <v>379</v>
      </c>
      <c r="AB5" s="989"/>
      <c r="AC5" s="989"/>
      <c r="AD5" s="989"/>
      <c r="AE5" s="989"/>
      <c r="AF5" s="1081" t="s">
        <v>380</v>
      </c>
      <c r="AG5" s="989"/>
      <c r="AH5" s="989"/>
      <c r="AI5" s="989"/>
      <c r="AJ5" s="1002"/>
      <c r="AK5" s="989" t="s">
        <v>381</v>
      </c>
      <c r="AL5" s="989"/>
      <c r="AM5" s="989"/>
      <c r="AN5" s="989"/>
      <c r="AO5" s="990"/>
      <c r="AP5" s="988" t="s">
        <v>382</v>
      </c>
      <c r="AQ5" s="989"/>
      <c r="AR5" s="989"/>
      <c r="AS5" s="989"/>
      <c r="AT5" s="990"/>
      <c r="AU5" s="988" t="s">
        <v>383</v>
      </c>
      <c r="AV5" s="989"/>
      <c r="AW5" s="989"/>
      <c r="AX5" s="989"/>
      <c r="AY5" s="1002"/>
      <c r="AZ5" s="226"/>
      <c r="BA5" s="226"/>
      <c r="BB5" s="226"/>
      <c r="BC5" s="226"/>
      <c r="BD5" s="226"/>
      <c r="BE5" s="227"/>
      <c r="BF5" s="227"/>
      <c r="BG5" s="227"/>
      <c r="BH5" s="227"/>
      <c r="BI5" s="227"/>
      <c r="BJ5" s="227"/>
      <c r="BK5" s="227"/>
      <c r="BL5" s="227"/>
      <c r="BM5" s="227"/>
      <c r="BN5" s="227"/>
      <c r="BO5" s="227"/>
      <c r="BP5" s="227"/>
      <c r="BQ5" s="982" t="s">
        <v>384</v>
      </c>
      <c r="BR5" s="983"/>
      <c r="BS5" s="983"/>
      <c r="BT5" s="983"/>
      <c r="BU5" s="983"/>
      <c r="BV5" s="983"/>
      <c r="BW5" s="983"/>
      <c r="BX5" s="983"/>
      <c r="BY5" s="983"/>
      <c r="BZ5" s="983"/>
      <c r="CA5" s="983"/>
      <c r="CB5" s="983"/>
      <c r="CC5" s="983"/>
      <c r="CD5" s="983"/>
      <c r="CE5" s="983"/>
      <c r="CF5" s="983"/>
      <c r="CG5" s="984"/>
      <c r="CH5" s="988" t="s">
        <v>385</v>
      </c>
      <c r="CI5" s="989"/>
      <c r="CJ5" s="989"/>
      <c r="CK5" s="989"/>
      <c r="CL5" s="990"/>
      <c r="CM5" s="988" t="s">
        <v>386</v>
      </c>
      <c r="CN5" s="989"/>
      <c r="CO5" s="989"/>
      <c r="CP5" s="989"/>
      <c r="CQ5" s="990"/>
      <c r="CR5" s="988" t="s">
        <v>387</v>
      </c>
      <c r="CS5" s="989"/>
      <c r="CT5" s="989"/>
      <c r="CU5" s="989"/>
      <c r="CV5" s="990"/>
      <c r="CW5" s="988" t="s">
        <v>388</v>
      </c>
      <c r="CX5" s="989"/>
      <c r="CY5" s="989"/>
      <c r="CZ5" s="989"/>
      <c r="DA5" s="990"/>
      <c r="DB5" s="988" t="s">
        <v>389</v>
      </c>
      <c r="DC5" s="989"/>
      <c r="DD5" s="989"/>
      <c r="DE5" s="989"/>
      <c r="DF5" s="990"/>
      <c r="DG5" s="1071" t="s">
        <v>390</v>
      </c>
      <c r="DH5" s="1072"/>
      <c r="DI5" s="1072"/>
      <c r="DJ5" s="1072"/>
      <c r="DK5" s="1073"/>
      <c r="DL5" s="1071" t="s">
        <v>391</v>
      </c>
      <c r="DM5" s="1072"/>
      <c r="DN5" s="1072"/>
      <c r="DO5" s="1072"/>
      <c r="DP5" s="1073"/>
      <c r="DQ5" s="988" t="s">
        <v>392</v>
      </c>
      <c r="DR5" s="989"/>
      <c r="DS5" s="989"/>
      <c r="DT5" s="989"/>
      <c r="DU5" s="990"/>
      <c r="DV5" s="988" t="s">
        <v>383</v>
      </c>
      <c r="DW5" s="989"/>
      <c r="DX5" s="989"/>
      <c r="DY5" s="989"/>
      <c r="DZ5" s="1002"/>
      <c r="EA5" s="228"/>
    </row>
    <row r="6" spans="1:131" s="229"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8"/>
    </row>
    <row r="7" spans="1:131" s="229" customFormat="1" ht="26.25" customHeight="1" thickTop="1" x14ac:dyDescent="0.2">
      <c r="A7" s="230">
        <v>1</v>
      </c>
      <c r="B7" s="1034" t="s">
        <v>393</v>
      </c>
      <c r="C7" s="1035"/>
      <c r="D7" s="1035"/>
      <c r="E7" s="1035"/>
      <c r="F7" s="1035"/>
      <c r="G7" s="1035"/>
      <c r="H7" s="1035"/>
      <c r="I7" s="1035"/>
      <c r="J7" s="1035"/>
      <c r="K7" s="1035"/>
      <c r="L7" s="1035"/>
      <c r="M7" s="1035"/>
      <c r="N7" s="1035"/>
      <c r="O7" s="1035"/>
      <c r="P7" s="1036"/>
      <c r="Q7" s="1089">
        <v>10328</v>
      </c>
      <c r="R7" s="1090"/>
      <c r="S7" s="1090"/>
      <c r="T7" s="1090"/>
      <c r="U7" s="1090"/>
      <c r="V7" s="1090">
        <v>9963</v>
      </c>
      <c r="W7" s="1090"/>
      <c r="X7" s="1090"/>
      <c r="Y7" s="1090"/>
      <c r="Z7" s="1090"/>
      <c r="AA7" s="1090">
        <v>365</v>
      </c>
      <c r="AB7" s="1090"/>
      <c r="AC7" s="1090"/>
      <c r="AD7" s="1090"/>
      <c r="AE7" s="1091"/>
      <c r="AF7" s="1092">
        <v>344</v>
      </c>
      <c r="AG7" s="1093"/>
      <c r="AH7" s="1093"/>
      <c r="AI7" s="1093"/>
      <c r="AJ7" s="1094"/>
      <c r="AK7" s="1095">
        <v>18</v>
      </c>
      <c r="AL7" s="1096"/>
      <c r="AM7" s="1096"/>
      <c r="AN7" s="1096"/>
      <c r="AO7" s="1096"/>
      <c r="AP7" s="1096">
        <v>5356</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0">
        <v>1</v>
      </c>
      <c r="BR7" s="231" t="s">
        <v>592</v>
      </c>
      <c r="BS7" s="1086" t="s">
        <v>593</v>
      </c>
      <c r="BT7" s="1087"/>
      <c r="BU7" s="1087"/>
      <c r="BV7" s="1087"/>
      <c r="BW7" s="1087"/>
      <c r="BX7" s="1087"/>
      <c r="BY7" s="1087"/>
      <c r="BZ7" s="1087"/>
      <c r="CA7" s="1087"/>
      <c r="CB7" s="1087"/>
      <c r="CC7" s="1087"/>
      <c r="CD7" s="1087"/>
      <c r="CE7" s="1087"/>
      <c r="CF7" s="1087"/>
      <c r="CG7" s="1099"/>
      <c r="CH7" s="1083">
        <v>-75</v>
      </c>
      <c r="CI7" s="1084"/>
      <c r="CJ7" s="1084"/>
      <c r="CK7" s="1084"/>
      <c r="CL7" s="1085"/>
      <c r="CM7" s="1083">
        <v>21</v>
      </c>
      <c r="CN7" s="1084"/>
      <c r="CO7" s="1084"/>
      <c r="CP7" s="1084"/>
      <c r="CQ7" s="1085"/>
      <c r="CR7" s="1083">
        <v>5</v>
      </c>
      <c r="CS7" s="1084"/>
      <c r="CT7" s="1084"/>
      <c r="CU7" s="1084"/>
      <c r="CV7" s="1085"/>
      <c r="CW7" s="1083" t="s">
        <v>582</v>
      </c>
      <c r="CX7" s="1084"/>
      <c r="CY7" s="1084"/>
      <c r="CZ7" s="1084"/>
      <c r="DA7" s="1085"/>
      <c r="DB7" s="1083" t="s">
        <v>582</v>
      </c>
      <c r="DC7" s="1084"/>
      <c r="DD7" s="1084"/>
      <c r="DE7" s="1084"/>
      <c r="DF7" s="1085"/>
      <c r="DG7" s="1083" t="s">
        <v>582</v>
      </c>
      <c r="DH7" s="1084"/>
      <c r="DI7" s="1084"/>
      <c r="DJ7" s="1084"/>
      <c r="DK7" s="1085"/>
      <c r="DL7" s="1083" t="s">
        <v>582</v>
      </c>
      <c r="DM7" s="1084"/>
      <c r="DN7" s="1084"/>
      <c r="DO7" s="1084"/>
      <c r="DP7" s="1085"/>
      <c r="DQ7" s="1083" t="s">
        <v>582</v>
      </c>
      <c r="DR7" s="1084"/>
      <c r="DS7" s="1084"/>
      <c r="DT7" s="1084"/>
      <c r="DU7" s="1085"/>
      <c r="DV7" s="1086"/>
      <c r="DW7" s="1087"/>
      <c r="DX7" s="1087"/>
      <c r="DY7" s="1087"/>
      <c r="DZ7" s="1088"/>
      <c r="EA7" s="228"/>
    </row>
    <row r="8" spans="1:131" s="229" customFormat="1" ht="26.25" customHeight="1" x14ac:dyDescent="0.2">
      <c r="A8" s="232">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2">
        <v>2</v>
      </c>
      <c r="BR8" s="233"/>
      <c r="BS8" s="979" t="s">
        <v>594</v>
      </c>
      <c r="BT8" s="980"/>
      <c r="BU8" s="980"/>
      <c r="BV8" s="980"/>
      <c r="BW8" s="980"/>
      <c r="BX8" s="980"/>
      <c r="BY8" s="980"/>
      <c r="BZ8" s="980"/>
      <c r="CA8" s="980"/>
      <c r="CB8" s="980"/>
      <c r="CC8" s="980"/>
      <c r="CD8" s="980"/>
      <c r="CE8" s="980"/>
      <c r="CF8" s="980"/>
      <c r="CG8" s="1001"/>
      <c r="CH8" s="976">
        <v>-7837</v>
      </c>
      <c r="CI8" s="977"/>
      <c r="CJ8" s="977"/>
      <c r="CK8" s="977"/>
      <c r="CL8" s="978"/>
      <c r="CM8" s="976">
        <v>7</v>
      </c>
      <c r="CN8" s="977"/>
      <c r="CO8" s="977"/>
      <c r="CP8" s="977"/>
      <c r="CQ8" s="978"/>
      <c r="CR8" s="976">
        <v>1</v>
      </c>
      <c r="CS8" s="977"/>
      <c r="CT8" s="977"/>
      <c r="CU8" s="977"/>
      <c r="CV8" s="978"/>
      <c r="CW8" s="976">
        <v>27</v>
      </c>
      <c r="CX8" s="977"/>
      <c r="CY8" s="977"/>
      <c r="CZ8" s="977"/>
      <c r="DA8" s="978"/>
      <c r="DB8" s="976" t="s">
        <v>582</v>
      </c>
      <c r="DC8" s="977"/>
      <c r="DD8" s="977"/>
      <c r="DE8" s="977"/>
      <c r="DF8" s="978"/>
      <c r="DG8" s="976" t="s">
        <v>582</v>
      </c>
      <c r="DH8" s="977"/>
      <c r="DI8" s="977"/>
      <c r="DJ8" s="977"/>
      <c r="DK8" s="978"/>
      <c r="DL8" s="976" t="s">
        <v>582</v>
      </c>
      <c r="DM8" s="977"/>
      <c r="DN8" s="977"/>
      <c r="DO8" s="977"/>
      <c r="DP8" s="978"/>
      <c r="DQ8" s="976" t="s">
        <v>582</v>
      </c>
      <c r="DR8" s="977"/>
      <c r="DS8" s="977"/>
      <c r="DT8" s="977"/>
      <c r="DU8" s="978"/>
      <c r="DV8" s="979"/>
      <c r="DW8" s="980"/>
      <c r="DX8" s="980"/>
      <c r="DY8" s="980"/>
      <c r="DZ8" s="981"/>
      <c r="EA8" s="228"/>
    </row>
    <row r="9" spans="1:131" s="229" customFormat="1" ht="26.25" customHeight="1" x14ac:dyDescent="0.2">
      <c r="A9" s="232">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2">
        <v>3</v>
      </c>
      <c r="BR9" s="233"/>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28"/>
    </row>
    <row r="10" spans="1:131" s="229" customFormat="1" ht="26.25" customHeight="1" x14ac:dyDescent="0.2">
      <c r="A10" s="232">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2">
        <v>4</v>
      </c>
      <c r="BR10" s="233"/>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28"/>
    </row>
    <row r="11" spans="1:131" s="229" customFormat="1" ht="26.25" customHeight="1" x14ac:dyDescent="0.2">
      <c r="A11" s="232">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2">
        <v>5</v>
      </c>
      <c r="BR11" s="233"/>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8"/>
    </row>
    <row r="12" spans="1:131" s="229" customFormat="1" ht="26.25" customHeight="1" x14ac:dyDescent="0.2">
      <c r="A12" s="232">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2">
        <v>6</v>
      </c>
      <c r="BR12" s="233"/>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8"/>
    </row>
    <row r="13" spans="1:131" s="229" customFormat="1" ht="26.25" customHeight="1" x14ac:dyDescent="0.2">
      <c r="A13" s="232">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2">
        <v>7</v>
      </c>
      <c r="BR13" s="233"/>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8"/>
    </row>
    <row r="14" spans="1:131" s="229" customFormat="1" ht="26.25" customHeight="1" x14ac:dyDescent="0.2">
      <c r="A14" s="232">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2">
        <v>8</v>
      </c>
      <c r="BR14" s="233"/>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8"/>
    </row>
    <row r="15" spans="1:131" s="229" customFormat="1" ht="26.25" customHeight="1" x14ac:dyDescent="0.2">
      <c r="A15" s="232">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2">
        <v>9</v>
      </c>
      <c r="BR15" s="233"/>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8"/>
    </row>
    <row r="16" spans="1:131" s="229" customFormat="1" ht="26.25" customHeight="1" x14ac:dyDescent="0.2">
      <c r="A16" s="232">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2">
        <v>10</v>
      </c>
      <c r="BR16" s="233"/>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8"/>
    </row>
    <row r="17" spans="1:131" s="229" customFormat="1" ht="26.25" customHeight="1" x14ac:dyDescent="0.2">
      <c r="A17" s="232">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2">
        <v>11</v>
      </c>
      <c r="BR17" s="233"/>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8"/>
    </row>
    <row r="18" spans="1:131" s="229" customFormat="1" ht="26.25" customHeight="1" x14ac:dyDescent="0.2">
      <c r="A18" s="232">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2">
        <v>12</v>
      </c>
      <c r="BR18" s="233"/>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8"/>
    </row>
    <row r="19" spans="1:131" s="229" customFormat="1" ht="26.25" customHeight="1" x14ac:dyDescent="0.2">
      <c r="A19" s="232">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2">
        <v>13</v>
      </c>
      <c r="BR19" s="233"/>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8"/>
    </row>
    <row r="20" spans="1:131" s="229" customFormat="1" ht="26.25" customHeight="1" x14ac:dyDescent="0.2">
      <c r="A20" s="232">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2">
        <v>14</v>
      </c>
      <c r="BR20" s="233"/>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8"/>
    </row>
    <row r="21" spans="1:131" s="229" customFormat="1" ht="26.25" customHeight="1" thickBot="1" x14ac:dyDescent="0.25">
      <c r="A21" s="232">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2">
        <v>15</v>
      </c>
      <c r="BR21" s="233"/>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8"/>
    </row>
    <row r="22" spans="1:131" s="229" customFormat="1" ht="26.25" customHeight="1" x14ac:dyDescent="0.2">
      <c r="A22" s="232">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394</v>
      </c>
      <c r="BA22" s="1015"/>
      <c r="BB22" s="1015"/>
      <c r="BC22" s="1015"/>
      <c r="BD22" s="1016"/>
      <c r="BE22" s="227"/>
      <c r="BF22" s="227"/>
      <c r="BG22" s="227"/>
      <c r="BH22" s="227"/>
      <c r="BI22" s="227"/>
      <c r="BJ22" s="227"/>
      <c r="BK22" s="227"/>
      <c r="BL22" s="227"/>
      <c r="BM22" s="227"/>
      <c r="BN22" s="227"/>
      <c r="BO22" s="227"/>
      <c r="BP22" s="227"/>
      <c r="BQ22" s="232">
        <v>16</v>
      </c>
      <c r="BR22" s="233"/>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8"/>
    </row>
    <row r="23" spans="1:131" s="229" customFormat="1" ht="26.25" customHeight="1" thickBot="1" x14ac:dyDescent="0.25">
      <c r="A23" s="234" t="s">
        <v>395</v>
      </c>
      <c r="B23" s="924" t="s">
        <v>396</v>
      </c>
      <c r="C23" s="925"/>
      <c r="D23" s="925"/>
      <c r="E23" s="925"/>
      <c r="F23" s="925"/>
      <c r="G23" s="925"/>
      <c r="H23" s="925"/>
      <c r="I23" s="925"/>
      <c r="J23" s="925"/>
      <c r="K23" s="925"/>
      <c r="L23" s="925"/>
      <c r="M23" s="925"/>
      <c r="N23" s="925"/>
      <c r="O23" s="925"/>
      <c r="P23" s="935"/>
      <c r="Q23" s="1054">
        <v>10328</v>
      </c>
      <c r="R23" s="1048"/>
      <c r="S23" s="1048"/>
      <c r="T23" s="1048"/>
      <c r="U23" s="1048"/>
      <c r="V23" s="1048">
        <v>9963</v>
      </c>
      <c r="W23" s="1048"/>
      <c r="X23" s="1048"/>
      <c r="Y23" s="1048"/>
      <c r="Z23" s="1048"/>
      <c r="AA23" s="1048">
        <v>365</v>
      </c>
      <c r="AB23" s="1048"/>
      <c r="AC23" s="1048"/>
      <c r="AD23" s="1048"/>
      <c r="AE23" s="1055"/>
      <c r="AF23" s="1056">
        <v>344</v>
      </c>
      <c r="AG23" s="1048"/>
      <c r="AH23" s="1048"/>
      <c r="AI23" s="1048"/>
      <c r="AJ23" s="1057"/>
      <c r="AK23" s="1058"/>
      <c r="AL23" s="1059"/>
      <c r="AM23" s="1059"/>
      <c r="AN23" s="1059"/>
      <c r="AO23" s="1059"/>
      <c r="AP23" s="1048">
        <v>5356</v>
      </c>
      <c r="AQ23" s="1048"/>
      <c r="AR23" s="1048"/>
      <c r="AS23" s="1048"/>
      <c r="AT23" s="1048"/>
      <c r="AU23" s="1049"/>
      <c r="AV23" s="1049"/>
      <c r="AW23" s="1049"/>
      <c r="AX23" s="1049"/>
      <c r="AY23" s="1050"/>
      <c r="AZ23" s="1051" t="s">
        <v>130</v>
      </c>
      <c r="BA23" s="1052"/>
      <c r="BB23" s="1052"/>
      <c r="BC23" s="1052"/>
      <c r="BD23" s="1053"/>
      <c r="BE23" s="227"/>
      <c r="BF23" s="227"/>
      <c r="BG23" s="227"/>
      <c r="BH23" s="227"/>
      <c r="BI23" s="227"/>
      <c r="BJ23" s="227"/>
      <c r="BK23" s="227"/>
      <c r="BL23" s="227"/>
      <c r="BM23" s="227"/>
      <c r="BN23" s="227"/>
      <c r="BO23" s="227"/>
      <c r="BP23" s="227"/>
      <c r="BQ23" s="232">
        <v>17</v>
      </c>
      <c r="BR23" s="233"/>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8"/>
    </row>
    <row r="24" spans="1:131" s="229" customFormat="1" ht="26.25" customHeight="1" x14ac:dyDescent="0.2">
      <c r="A24" s="1047" t="s">
        <v>397</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2">
        <v>18</v>
      </c>
      <c r="BR24" s="233"/>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8"/>
    </row>
    <row r="25" spans="1:131" ht="26.25" customHeight="1" thickBot="1" x14ac:dyDescent="0.25">
      <c r="A25" s="1046" t="s">
        <v>398</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5"/>
      <c r="BP25" s="235"/>
      <c r="BQ25" s="232">
        <v>19</v>
      </c>
      <c r="BR25" s="233"/>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2">
      <c r="A26" s="982" t="s">
        <v>376</v>
      </c>
      <c r="B26" s="983"/>
      <c r="C26" s="983"/>
      <c r="D26" s="983"/>
      <c r="E26" s="983"/>
      <c r="F26" s="983"/>
      <c r="G26" s="983"/>
      <c r="H26" s="983"/>
      <c r="I26" s="983"/>
      <c r="J26" s="983"/>
      <c r="K26" s="983"/>
      <c r="L26" s="983"/>
      <c r="M26" s="983"/>
      <c r="N26" s="983"/>
      <c r="O26" s="983"/>
      <c r="P26" s="984"/>
      <c r="Q26" s="988" t="s">
        <v>399</v>
      </c>
      <c r="R26" s="989"/>
      <c r="S26" s="989"/>
      <c r="T26" s="989"/>
      <c r="U26" s="990"/>
      <c r="V26" s="988" t="s">
        <v>400</v>
      </c>
      <c r="W26" s="989"/>
      <c r="X26" s="989"/>
      <c r="Y26" s="989"/>
      <c r="Z26" s="990"/>
      <c r="AA26" s="988" t="s">
        <v>401</v>
      </c>
      <c r="AB26" s="989"/>
      <c r="AC26" s="989"/>
      <c r="AD26" s="989"/>
      <c r="AE26" s="989"/>
      <c r="AF26" s="1042" t="s">
        <v>402</v>
      </c>
      <c r="AG26" s="995"/>
      <c r="AH26" s="995"/>
      <c r="AI26" s="995"/>
      <c r="AJ26" s="1043"/>
      <c r="AK26" s="989" t="s">
        <v>403</v>
      </c>
      <c r="AL26" s="989"/>
      <c r="AM26" s="989"/>
      <c r="AN26" s="989"/>
      <c r="AO26" s="990"/>
      <c r="AP26" s="988" t="s">
        <v>404</v>
      </c>
      <c r="AQ26" s="989"/>
      <c r="AR26" s="989"/>
      <c r="AS26" s="989"/>
      <c r="AT26" s="990"/>
      <c r="AU26" s="988" t="s">
        <v>405</v>
      </c>
      <c r="AV26" s="989"/>
      <c r="AW26" s="989"/>
      <c r="AX26" s="989"/>
      <c r="AY26" s="990"/>
      <c r="AZ26" s="988" t="s">
        <v>406</v>
      </c>
      <c r="BA26" s="989"/>
      <c r="BB26" s="989"/>
      <c r="BC26" s="989"/>
      <c r="BD26" s="990"/>
      <c r="BE26" s="988" t="s">
        <v>383</v>
      </c>
      <c r="BF26" s="989"/>
      <c r="BG26" s="989"/>
      <c r="BH26" s="989"/>
      <c r="BI26" s="1002"/>
      <c r="BJ26" s="226"/>
      <c r="BK26" s="226"/>
      <c r="BL26" s="226"/>
      <c r="BM26" s="226"/>
      <c r="BN26" s="226"/>
      <c r="BO26" s="235"/>
      <c r="BP26" s="235"/>
      <c r="BQ26" s="232">
        <v>20</v>
      </c>
      <c r="BR26" s="233"/>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5"/>
      <c r="BP27" s="235"/>
      <c r="BQ27" s="232">
        <v>21</v>
      </c>
      <c r="BR27" s="233"/>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2">
      <c r="A28" s="236">
        <v>1</v>
      </c>
      <c r="B28" s="1034" t="s">
        <v>407</v>
      </c>
      <c r="C28" s="1035"/>
      <c r="D28" s="1035"/>
      <c r="E28" s="1035"/>
      <c r="F28" s="1035"/>
      <c r="G28" s="1035"/>
      <c r="H28" s="1035"/>
      <c r="I28" s="1035"/>
      <c r="J28" s="1035"/>
      <c r="K28" s="1035"/>
      <c r="L28" s="1035"/>
      <c r="M28" s="1035"/>
      <c r="N28" s="1035"/>
      <c r="O28" s="1035"/>
      <c r="P28" s="1036"/>
      <c r="Q28" s="1037">
        <v>1939</v>
      </c>
      <c r="R28" s="1038"/>
      <c r="S28" s="1038"/>
      <c r="T28" s="1038"/>
      <c r="U28" s="1038"/>
      <c r="V28" s="1038">
        <v>1868</v>
      </c>
      <c r="W28" s="1038"/>
      <c r="X28" s="1038"/>
      <c r="Y28" s="1038"/>
      <c r="Z28" s="1038"/>
      <c r="AA28" s="1038">
        <v>71</v>
      </c>
      <c r="AB28" s="1038"/>
      <c r="AC28" s="1038"/>
      <c r="AD28" s="1038"/>
      <c r="AE28" s="1039"/>
      <c r="AF28" s="1040">
        <v>71</v>
      </c>
      <c r="AG28" s="1038"/>
      <c r="AH28" s="1038"/>
      <c r="AI28" s="1038"/>
      <c r="AJ28" s="1041"/>
      <c r="AK28" s="1029">
        <v>184</v>
      </c>
      <c r="AL28" s="1030"/>
      <c r="AM28" s="1030"/>
      <c r="AN28" s="1030"/>
      <c r="AO28" s="1030"/>
      <c r="AP28" s="1030" t="s">
        <v>582</v>
      </c>
      <c r="AQ28" s="1030"/>
      <c r="AR28" s="1030"/>
      <c r="AS28" s="1030"/>
      <c r="AT28" s="1030"/>
      <c r="AU28" s="1030" t="s">
        <v>582</v>
      </c>
      <c r="AV28" s="1030"/>
      <c r="AW28" s="1030"/>
      <c r="AX28" s="1030"/>
      <c r="AY28" s="1030"/>
      <c r="AZ28" s="1031"/>
      <c r="BA28" s="1031"/>
      <c r="BB28" s="1031"/>
      <c r="BC28" s="1031"/>
      <c r="BD28" s="1031"/>
      <c r="BE28" s="1032"/>
      <c r="BF28" s="1032"/>
      <c r="BG28" s="1032"/>
      <c r="BH28" s="1032"/>
      <c r="BI28" s="1033"/>
      <c r="BJ28" s="226"/>
      <c r="BK28" s="226"/>
      <c r="BL28" s="226"/>
      <c r="BM28" s="226"/>
      <c r="BN28" s="226"/>
      <c r="BO28" s="235"/>
      <c r="BP28" s="235"/>
      <c r="BQ28" s="232">
        <v>22</v>
      </c>
      <c r="BR28" s="233"/>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2">
      <c r="A29" s="236">
        <v>2</v>
      </c>
      <c r="B29" s="1017" t="s">
        <v>408</v>
      </c>
      <c r="C29" s="1018"/>
      <c r="D29" s="1018"/>
      <c r="E29" s="1018"/>
      <c r="F29" s="1018"/>
      <c r="G29" s="1018"/>
      <c r="H29" s="1018"/>
      <c r="I29" s="1018"/>
      <c r="J29" s="1018"/>
      <c r="K29" s="1018"/>
      <c r="L29" s="1018"/>
      <c r="M29" s="1018"/>
      <c r="N29" s="1018"/>
      <c r="O29" s="1018"/>
      <c r="P29" s="1019"/>
      <c r="Q29" s="1025">
        <v>1521</v>
      </c>
      <c r="R29" s="1026"/>
      <c r="S29" s="1026"/>
      <c r="T29" s="1026"/>
      <c r="U29" s="1026"/>
      <c r="V29" s="1026">
        <v>1441</v>
      </c>
      <c r="W29" s="1026"/>
      <c r="X29" s="1026"/>
      <c r="Y29" s="1026"/>
      <c r="Z29" s="1026"/>
      <c r="AA29" s="1026">
        <v>80</v>
      </c>
      <c r="AB29" s="1026"/>
      <c r="AC29" s="1026"/>
      <c r="AD29" s="1026"/>
      <c r="AE29" s="1027"/>
      <c r="AF29" s="1022">
        <v>80</v>
      </c>
      <c r="AG29" s="1023"/>
      <c r="AH29" s="1023"/>
      <c r="AI29" s="1023"/>
      <c r="AJ29" s="1024"/>
      <c r="AK29" s="967">
        <v>232</v>
      </c>
      <c r="AL29" s="958"/>
      <c r="AM29" s="958"/>
      <c r="AN29" s="958"/>
      <c r="AO29" s="958"/>
      <c r="AP29" s="958" t="s">
        <v>582</v>
      </c>
      <c r="AQ29" s="958"/>
      <c r="AR29" s="958"/>
      <c r="AS29" s="958"/>
      <c r="AT29" s="958"/>
      <c r="AU29" s="958" t="s">
        <v>582</v>
      </c>
      <c r="AV29" s="958"/>
      <c r="AW29" s="958"/>
      <c r="AX29" s="958"/>
      <c r="AY29" s="958"/>
      <c r="AZ29" s="1028"/>
      <c r="BA29" s="1028"/>
      <c r="BB29" s="1028"/>
      <c r="BC29" s="1028"/>
      <c r="BD29" s="1028"/>
      <c r="BE29" s="959"/>
      <c r="BF29" s="959"/>
      <c r="BG29" s="959"/>
      <c r="BH29" s="959"/>
      <c r="BI29" s="960"/>
      <c r="BJ29" s="226"/>
      <c r="BK29" s="226"/>
      <c r="BL29" s="226"/>
      <c r="BM29" s="226"/>
      <c r="BN29" s="226"/>
      <c r="BO29" s="235"/>
      <c r="BP29" s="235"/>
      <c r="BQ29" s="232">
        <v>23</v>
      </c>
      <c r="BR29" s="233"/>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2">
      <c r="A30" s="236">
        <v>3</v>
      </c>
      <c r="B30" s="1017" t="s">
        <v>409</v>
      </c>
      <c r="C30" s="1018"/>
      <c r="D30" s="1018"/>
      <c r="E30" s="1018"/>
      <c r="F30" s="1018"/>
      <c r="G30" s="1018"/>
      <c r="H30" s="1018"/>
      <c r="I30" s="1018"/>
      <c r="J30" s="1018"/>
      <c r="K30" s="1018"/>
      <c r="L30" s="1018"/>
      <c r="M30" s="1018"/>
      <c r="N30" s="1018"/>
      <c r="O30" s="1018"/>
      <c r="P30" s="1019"/>
      <c r="Q30" s="1025">
        <v>608</v>
      </c>
      <c r="R30" s="1026"/>
      <c r="S30" s="1026"/>
      <c r="T30" s="1026"/>
      <c r="U30" s="1026"/>
      <c r="V30" s="1026">
        <v>601</v>
      </c>
      <c r="W30" s="1026"/>
      <c r="X30" s="1026"/>
      <c r="Y30" s="1026"/>
      <c r="Z30" s="1026"/>
      <c r="AA30" s="1026">
        <v>7</v>
      </c>
      <c r="AB30" s="1026"/>
      <c r="AC30" s="1026"/>
      <c r="AD30" s="1026"/>
      <c r="AE30" s="1027"/>
      <c r="AF30" s="1022">
        <v>7</v>
      </c>
      <c r="AG30" s="1023"/>
      <c r="AH30" s="1023"/>
      <c r="AI30" s="1023"/>
      <c r="AJ30" s="1024"/>
      <c r="AK30" s="967">
        <v>254</v>
      </c>
      <c r="AL30" s="958"/>
      <c r="AM30" s="958"/>
      <c r="AN30" s="958"/>
      <c r="AO30" s="958"/>
      <c r="AP30" s="958" t="s">
        <v>582</v>
      </c>
      <c r="AQ30" s="958"/>
      <c r="AR30" s="958"/>
      <c r="AS30" s="958"/>
      <c r="AT30" s="958"/>
      <c r="AU30" s="958" t="s">
        <v>582</v>
      </c>
      <c r="AV30" s="958"/>
      <c r="AW30" s="958"/>
      <c r="AX30" s="958"/>
      <c r="AY30" s="958"/>
      <c r="AZ30" s="1028"/>
      <c r="BA30" s="1028"/>
      <c r="BB30" s="1028"/>
      <c r="BC30" s="1028"/>
      <c r="BD30" s="1028"/>
      <c r="BE30" s="959"/>
      <c r="BF30" s="959"/>
      <c r="BG30" s="959"/>
      <c r="BH30" s="959"/>
      <c r="BI30" s="960"/>
      <c r="BJ30" s="226"/>
      <c r="BK30" s="226"/>
      <c r="BL30" s="226"/>
      <c r="BM30" s="226"/>
      <c r="BN30" s="226"/>
      <c r="BO30" s="235"/>
      <c r="BP30" s="235"/>
      <c r="BQ30" s="232">
        <v>24</v>
      </c>
      <c r="BR30" s="233"/>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2">
      <c r="A31" s="236">
        <v>4</v>
      </c>
      <c r="B31" s="1017" t="s">
        <v>410</v>
      </c>
      <c r="C31" s="1018"/>
      <c r="D31" s="1018"/>
      <c r="E31" s="1018"/>
      <c r="F31" s="1018"/>
      <c r="G31" s="1018"/>
      <c r="H31" s="1018"/>
      <c r="I31" s="1018"/>
      <c r="J31" s="1018"/>
      <c r="K31" s="1018"/>
      <c r="L31" s="1018"/>
      <c r="M31" s="1018"/>
      <c r="N31" s="1018"/>
      <c r="O31" s="1018"/>
      <c r="P31" s="1019"/>
      <c r="Q31" s="1025">
        <v>720</v>
      </c>
      <c r="R31" s="1026"/>
      <c r="S31" s="1026"/>
      <c r="T31" s="1026"/>
      <c r="U31" s="1026"/>
      <c r="V31" s="1026">
        <v>636</v>
      </c>
      <c r="W31" s="1026"/>
      <c r="X31" s="1026"/>
      <c r="Y31" s="1026"/>
      <c r="Z31" s="1026"/>
      <c r="AA31" s="1026">
        <v>84</v>
      </c>
      <c r="AB31" s="1026"/>
      <c r="AC31" s="1026"/>
      <c r="AD31" s="1026"/>
      <c r="AE31" s="1027"/>
      <c r="AF31" s="1022">
        <v>84</v>
      </c>
      <c r="AG31" s="1023"/>
      <c r="AH31" s="1023"/>
      <c r="AI31" s="1023"/>
      <c r="AJ31" s="1024"/>
      <c r="AK31" s="967">
        <v>265</v>
      </c>
      <c r="AL31" s="958"/>
      <c r="AM31" s="958"/>
      <c r="AN31" s="958"/>
      <c r="AO31" s="958"/>
      <c r="AP31" s="958">
        <v>3010</v>
      </c>
      <c r="AQ31" s="958"/>
      <c r="AR31" s="958"/>
      <c r="AS31" s="958"/>
      <c r="AT31" s="958"/>
      <c r="AU31" s="958">
        <v>1957</v>
      </c>
      <c r="AV31" s="958"/>
      <c r="AW31" s="958"/>
      <c r="AX31" s="958"/>
      <c r="AY31" s="958"/>
      <c r="AZ31" s="1028" t="s">
        <v>582</v>
      </c>
      <c r="BA31" s="1028"/>
      <c r="BB31" s="1028"/>
      <c r="BC31" s="1028"/>
      <c r="BD31" s="1028"/>
      <c r="BE31" s="959" t="s">
        <v>411</v>
      </c>
      <c r="BF31" s="959"/>
      <c r="BG31" s="959"/>
      <c r="BH31" s="959"/>
      <c r="BI31" s="960"/>
      <c r="BJ31" s="226"/>
      <c r="BK31" s="226"/>
      <c r="BL31" s="226"/>
      <c r="BM31" s="226"/>
      <c r="BN31" s="226"/>
      <c r="BO31" s="235"/>
      <c r="BP31" s="235"/>
      <c r="BQ31" s="232">
        <v>25</v>
      </c>
      <c r="BR31" s="233"/>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2">
      <c r="A32" s="236">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26"/>
      <c r="BK32" s="226"/>
      <c r="BL32" s="226"/>
      <c r="BM32" s="226"/>
      <c r="BN32" s="226"/>
      <c r="BO32" s="235"/>
      <c r="BP32" s="235"/>
      <c r="BQ32" s="232">
        <v>26</v>
      </c>
      <c r="BR32" s="233"/>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2">
      <c r="A33" s="236">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26"/>
      <c r="BK33" s="226"/>
      <c r="BL33" s="226"/>
      <c r="BM33" s="226"/>
      <c r="BN33" s="226"/>
      <c r="BO33" s="235"/>
      <c r="BP33" s="235"/>
      <c r="BQ33" s="232">
        <v>27</v>
      </c>
      <c r="BR33" s="233"/>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2">
      <c r="A34" s="236">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26"/>
      <c r="BK34" s="226"/>
      <c r="BL34" s="226"/>
      <c r="BM34" s="226"/>
      <c r="BN34" s="226"/>
      <c r="BO34" s="235"/>
      <c r="BP34" s="235"/>
      <c r="BQ34" s="232">
        <v>28</v>
      </c>
      <c r="BR34" s="233"/>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2">
      <c r="A35" s="236">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5"/>
      <c r="BP35" s="235"/>
      <c r="BQ35" s="232">
        <v>29</v>
      </c>
      <c r="BR35" s="233"/>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2">
      <c r="A36" s="236">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5"/>
      <c r="BP36" s="235"/>
      <c r="BQ36" s="232">
        <v>30</v>
      </c>
      <c r="BR36" s="233"/>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2">
      <c r="A37" s="236">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5"/>
      <c r="BP37" s="235"/>
      <c r="BQ37" s="232">
        <v>31</v>
      </c>
      <c r="BR37" s="233"/>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2">
      <c r="A38" s="236">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5"/>
      <c r="BP38" s="235"/>
      <c r="BQ38" s="232">
        <v>32</v>
      </c>
      <c r="BR38" s="233"/>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2">
      <c r="A39" s="236">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5"/>
      <c r="BP39" s="235"/>
      <c r="BQ39" s="232">
        <v>33</v>
      </c>
      <c r="BR39" s="233"/>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2">
      <c r="A40" s="232">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5"/>
      <c r="BP40" s="235"/>
      <c r="BQ40" s="232">
        <v>34</v>
      </c>
      <c r="BR40" s="233"/>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2">
      <c r="A41" s="232">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5"/>
      <c r="BP41" s="235"/>
      <c r="BQ41" s="232">
        <v>35</v>
      </c>
      <c r="BR41" s="233"/>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2">
      <c r="A42" s="232">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5"/>
      <c r="BP42" s="235"/>
      <c r="BQ42" s="232">
        <v>36</v>
      </c>
      <c r="BR42" s="233"/>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2">
      <c r="A43" s="232">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5"/>
      <c r="BP43" s="235"/>
      <c r="BQ43" s="232">
        <v>37</v>
      </c>
      <c r="BR43" s="233"/>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2">
      <c r="A44" s="232">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5"/>
      <c r="BP44" s="235"/>
      <c r="BQ44" s="232">
        <v>38</v>
      </c>
      <c r="BR44" s="233"/>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2">
      <c r="A45" s="232">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5"/>
      <c r="BP45" s="235"/>
      <c r="BQ45" s="232">
        <v>39</v>
      </c>
      <c r="BR45" s="233"/>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2">
      <c r="A46" s="232">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5"/>
      <c r="BP46" s="235"/>
      <c r="BQ46" s="232">
        <v>40</v>
      </c>
      <c r="BR46" s="233"/>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2">
      <c r="A47" s="232">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5"/>
      <c r="BP47" s="235"/>
      <c r="BQ47" s="232">
        <v>41</v>
      </c>
      <c r="BR47" s="233"/>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2">
      <c r="A48" s="232">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5"/>
      <c r="BP48" s="235"/>
      <c r="BQ48" s="232">
        <v>42</v>
      </c>
      <c r="BR48" s="233"/>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2">
      <c r="A49" s="232">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5"/>
      <c r="BP49" s="235"/>
      <c r="BQ49" s="232">
        <v>43</v>
      </c>
      <c r="BR49" s="233"/>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2">
      <c r="A50" s="232">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5"/>
      <c r="BP50" s="235"/>
      <c r="BQ50" s="232">
        <v>44</v>
      </c>
      <c r="BR50" s="233"/>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2">
      <c r="A51" s="232">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5"/>
      <c r="BP51" s="235"/>
      <c r="BQ51" s="232">
        <v>45</v>
      </c>
      <c r="BR51" s="233"/>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2">
      <c r="A52" s="232">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5"/>
      <c r="BP52" s="235"/>
      <c r="BQ52" s="232">
        <v>46</v>
      </c>
      <c r="BR52" s="233"/>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2">
      <c r="A53" s="232">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5"/>
      <c r="BP53" s="235"/>
      <c r="BQ53" s="232">
        <v>47</v>
      </c>
      <c r="BR53" s="233"/>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2">
      <c r="A54" s="232">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5"/>
      <c r="BP54" s="235"/>
      <c r="BQ54" s="232">
        <v>48</v>
      </c>
      <c r="BR54" s="233"/>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2">
      <c r="A55" s="232">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5"/>
      <c r="BP55" s="235"/>
      <c r="BQ55" s="232">
        <v>49</v>
      </c>
      <c r="BR55" s="233"/>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2">
      <c r="A56" s="232">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5"/>
      <c r="BP56" s="235"/>
      <c r="BQ56" s="232">
        <v>50</v>
      </c>
      <c r="BR56" s="233"/>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2">
      <c r="A57" s="232">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5"/>
      <c r="BP57" s="235"/>
      <c r="BQ57" s="232">
        <v>51</v>
      </c>
      <c r="BR57" s="233"/>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2">
      <c r="A58" s="232">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5"/>
      <c r="BP58" s="235"/>
      <c r="BQ58" s="232">
        <v>52</v>
      </c>
      <c r="BR58" s="233"/>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2">
      <c r="A59" s="232">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5"/>
      <c r="BP59" s="235"/>
      <c r="BQ59" s="232">
        <v>53</v>
      </c>
      <c r="BR59" s="233"/>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2">
      <c r="A60" s="232">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5"/>
      <c r="BP60" s="235"/>
      <c r="BQ60" s="232">
        <v>54</v>
      </c>
      <c r="BR60" s="233"/>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5">
      <c r="A61" s="232">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5"/>
      <c r="BP61" s="235"/>
      <c r="BQ61" s="232">
        <v>55</v>
      </c>
      <c r="BR61" s="233"/>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2">
      <c r="A62" s="232">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412</v>
      </c>
      <c r="BK62" s="1015"/>
      <c r="BL62" s="1015"/>
      <c r="BM62" s="1015"/>
      <c r="BN62" s="1016"/>
      <c r="BO62" s="235"/>
      <c r="BP62" s="235"/>
      <c r="BQ62" s="232">
        <v>56</v>
      </c>
      <c r="BR62" s="233"/>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5">
      <c r="A63" s="234" t="s">
        <v>395</v>
      </c>
      <c r="B63" s="924" t="s">
        <v>413</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242</v>
      </c>
      <c r="AG63" s="946"/>
      <c r="AH63" s="946"/>
      <c r="AI63" s="946"/>
      <c r="AJ63" s="1009"/>
      <c r="AK63" s="1010"/>
      <c r="AL63" s="950"/>
      <c r="AM63" s="950"/>
      <c r="AN63" s="950"/>
      <c r="AO63" s="950"/>
      <c r="AP63" s="946">
        <v>3010</v>
      </c>
      <c r="AQ63" s="946"/>
      <c r="AR63" s="946"/>
      <c r="AS63" s="946"/>
      <c r="AT63" s="946"/>
      <c r="AU63" s="946">
        <v>1957</v>
      </c>
      <c r="AV63" s="946"/>
      <c r="AW63" s="946"/>
      <c r="AX63" s="946"/>
      <c r="AY63" s="946"/>
      <c r="AZ63" s="1004"/>
      <c r="BA63" s="1004"/>
      <c r="BB63" s="1004"/>
      <c r="BC63" s="1004"/>
      <c r="BD63" s="1004"/>
      <c r="BE63" s="947"/>
      <c r="BF63" s="947"/>
      <c r="BG63" s="947"/>
      <c r="BH63" s="947"/>
      <c r="BI63" s="948"/>
      <c r="BJ63" s="1005" t="s">
        <v>130</v>
      </c>
      <c r="BK63" s="940"/>
      <c r="BL63" s="940"/>
      <c r="BM63" s="940"/>
      <c r="BN63" s="1006"/>
      <c r="BO63" s="235"/>
      <c r="BP63" s="235"/>
      <c r="BQ63" s="232">
        <v>57</v>
      </c>
      <c r="BR63" s="233"/>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2">
      <c r="A66" s="982" t="s">
        <v>415</v>
      </c>
      <c r="B66" s="983"/>
      <c r="C66" s="983"/>
      <c r="D66" s="983"/>
      <c r="E66" s="983"/>
      <c r="F66" s="983"/>
      <c r="G66" s="983"/>
      <c r="H66" s="983"/>
      <c r="I66" s="983"/>
      <c r="J66" s="983"/>
      <c r="K66" s="983"/>
      <c r="L66" s="983"/>
      <c r="M66" s="983"/>
      <c r="N66" s="983"/>
      <c r="O66" s="983"/>
      <c r="P66" s="984"/>
      <c r="Q66" s="988" t="s">
        <v>399</v>
      </c>
      <c r="R66" s="989"/>
      <c r="S66" s="989"/>
      <c r="T66" s="989"/>
      <c r="U66" s="990"/>
      <c r="V66" s="988" t="s">
        <v>416</v>
      </c>
      <c r="W66" s="989"/>
      <c r="X66" s="989"/>
      <c r="Y66" s="989"/>
      <c r="Z66" s="990"/>
      <c r="AA66" s="988" t="s">
        <v>417</v>
      </c>
      <c r="AB66" s="989"/>
      <c r="AC66" s="989"/>
      <c r="AD66" s="989"/>
      <c r="AE66" s="990"/>
      <c r="AF66" s="994" t="s">
        <v>418</v>
      </c>
      <c r="AG66" s="995"/>
      <c r="AH66" s="995"/>
      <c r="AI66" s="995"/>
      <c r="AJ66" s="996"/>
      <c r="AK66" s="988" t="s">
        <v>419</v>
      </c>
      <c r="AL66" s="983"/>
      <c r="AM66" s="983"/>
      <c r="AN66" s="983"/>
      <c r="AO66" s="984"/>
      <c r="AP66" s="988" t="s">
        <v>420</v>
      </c>
      <c r="AQ66" s="989"/>
      <c r="AR66" s="989"/>
      <c r="AS66" s="989"/>
      <c r="AT66" s="990"/>
      <c r="AU66" s="988" t="s">
        <v>421</v>
      </c>
      <c r="AV66" s="989"/>
      <c r="AW66" s="989"/>
      <c r="AX66" s="989"/>
      <c r="AY66" s="990"/>
      <c r="AZ66" s="988" t="s">
        <v>383</v>
      </c>
      <c r="BA66" s="989"/>
      <c r="BB66" s="989"/>
      <c r="BC66" s="989"/>
      <c r="BD66" s="1002"/>
      <c r="BE66" s="235"/>
      <c r="BF66" s="235"/>
      <c r="BG66" s="235"/>
      <c r="BH66" s="235"/>
      <c r="BI66" s="235"/>
      <c r="BJ66" s="235"/>
      <c r="BK66" s="235"/>
      <c r="BL66" s="235"/>
      <c r="BM66" s="235"/>
      <c r="BN66" s="235"/>
      <c r="BO66" s="235"/>
      <c r="BP66" s="235"/>
      <c r="BQ66" s="232">
        <v>60</v>
      </c>
      <c r="BR66" s="237"/>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5"/>
      <c r="BF67" s="235"/>
      <c r="BG67" s="235"/>
      <c r="BH67" s="235"/>
      <c r="BI67" s="235"/>
      <c r="BJ67" s="235"/>
      <c r="BK67" s="235"/>
      <c r="BL67" s="235"/>
      <c r="BM67" s="235"/>
      <c r="BN67" s="235"/>
      <c r="BO67" s="235"/>
      <c r="BP67" s="235"/>
      <c r="BQ67" s="232">
        <v>61</v>
      </c>
      <c r="BR67" s="237"/>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2">
      <c r="A68" s="230">
        <v>1</v>
      </c>
      <c r="B68" s="972" t="s">
        <v>583</v>
      </c>
      <c r="C68" s="973"/>
      <c r="D68" s="973"/>
      <c r="E68" s="973"/>
      <c r="F68" s="973"/>
      <c r="G68" s="973"/>
      <c r="H68" s="973"/>
      <c r="I68" s="973"/>
      <c r="J68" s="973"/>
      <c r="K68" s="973"/>
      <c r="L68" s="973"/>
      <c r="M68" s="973"/>
      <c r="N68" s="973"/>
      <c r="O68" s="973"/>
      <c r="P68" s="974"/>
      <c r="Q68" s="975">
        <v>248</v>
      </c>
      <c r="R68" s="969"/>
      <c r="S68" s="969"/>
      <c r="T68" s="969"/>
      <c r="U68" s="969"/>
      <c r="V68" s="969">
        <v>225</v>
      </c>
      <c r="W68" s="969"/>
      <c r="X68" s="969"/>
      <c r="Y68" s="969"/>
      <c r="Z68" s="969"/>
      <c r="AA68" s="969">
        <v>23</v>
      </c>
      <c r="AB68" s="969"/>
      <c r="AC68" s="969"/>
      <c r="AD68" s="969"/>
      <c r="AE68" s="969"/>
      <c r="AF68" s="969">
        <v>23</v>
      </c>
      <c r="AG68" s="969"/>
      <c r="AH68" s="969"/>
      <c r="AI68" s="969"/>
      <c r="AJ68" s="969"/>
      <c r="AK68" s="969" t="s">
        <v>582</v>
      </c>
      <c r="AL68" s="969"/>
      <c r="AM68" s="969"/>
      <c r="AN68" s="969"/>
      <c r="AO68" s="969"/>
      <c r="AP68" s="969">
        <v>118</v>
      </c>
      <c r="AQ68" s="969"/>
      <c r="AR68" s="969"/>
      <c r="AS68" s="969"/>
      <c r="AT68" s="969"/>
      <c r="AU68" s="969">
        <v>23</v>
      </c>
      <c r="AV68" s="969"/>
      <c r="AW68" s="969"/>
      <c r="AX68" s="969"/>
      <c r="AY68" s="969"/>
      <c r="AZ68" s="970"/>
      <c r="BA68" s="970"/>
      <c r="BB68" s="970"/>
      <c r="BC68" s="970"/>
      <c r="BD68" s="971"/>
      <c r="BE68" s="235"/>
      <c r="BF68" s="235"/>
      <c r="BG68" s="235"/>
      <c r="BH68" s="235"/>
      <c r="BI68" s="235"/>
      <c r="BJ68" s="235"/>
      <c r="BK68" s="235"/>
      <c r="BL68" s="235"/>
      <c r="BM68" s="235"/>
      <c r="BN68" s="235"/>
      <c r="BO68" s="235"/>
      <c r="BP68" s="235"/>
      <c r="BQ68" s="232">
        <v>62</v>
      </c>
      <c r="BR68" s="237"/>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2">
      <c r="A69" s="232">
        <v>2</v>
      </c>
      <c r="B69" s="961" t="s">
        <v>584</v>
      </c>
      <c r="C69" s="962"/>
      <c r="D69" s="962"/>
      <c r="E69" s="962"/>
      <c r="F69" s="962"/>
      <c r="G69" s="962"/>
      <c r="H69" s="962"/>
      <c r="I69" s="962"/>
      <c r="J69" s="962"/>
      <c r="K69" s="962"/>
      <c r="L69" s="962"/>
      <c r="M69" s="962"/>
      <c r="N69" s="962"/>
      <c r="O69" s="962"/>
      <c r="P69" s="963"/>
      <c r="Q69" s="964">
        <v>1396</v>
      </c>
      <c r="R69" s="958"/>
      <c r="S69" s="958"/>
      <c r="T69" s="958"/>
      <c r="U69" s="958"/>
      <c r="V69" s="958">
        <v>1350</v>
      </c>
      <c r="W69" s="958"/>
      <c r="X69" s="958"/>
      <c r="Y69" s="958"/>
      <c r="Z69" s="958"/>
      <c r="AA69" s="958">
        <v>46</v>
      </c>
      <c r="AB69" s="958"/>
      <c r="AC69" s="958"/>
      <c r="AD69" s="958"/>
      <c r="AE69" s="958"/>
      <c r="AF69" s="958">
        <v>46</v>
      </c>
      <c r="AG69" s="958"/>
      <c r="AH69" s="958"/>
      <c r="AI69" s="958"/>
      <c r="AJ69" s="958"/>
      <c r="AK69" s="958" t="s">
        <v>582</v>
      </c>
      <c r="AL69" s="958"/>
      <c r="AM69" s="958"/>
      <c r="AN69" s="958"/>
      <c r="AO69" s="958"/>
      <c r="AP69" s="958">
        <v>3073</v>
      </c>
      <c r="AQ69" s="958"/>
      <c r="AR69" s="958"/>
      <c r="AS69" s="958"/>
      <c r="AT69" s="958"/>
      <c r="AU69" s="958">
        <v>439</v>
      </c>
      <c r="AV69" s="958"/>
      <c r="AW69" s="958"/>
      <c r="AX69" s="958"/>
      <c r="AY69" s="958"/>
      <c r="AZ69" s="959"/>
      <c r="BA69" s="959"/>
      <c r="BB69" s="959"/>
      <c r="BC69" s="959"/>
      <c r="BD69" s="960"/>
      <c r="BE69" s="235"/>
      <c r="BF69" s="235"/>
      <c r="BG69" s="235"/>
      <c r="BH69" s="235"/>
      <c r="BI69" s="235"/>
      <c r="BJ69" s="235"/>
      <c r="BK69" s="235"/>
      <c r="BL69" s="235"/>
      <c r="BM69" s="235"/>
      <c r="BN69" s="235"/>
      <c r="BO69" s="235"/>
      <c r="BP69" s="235"/>
      <c r="BQ69" s="232">
        <v>63</v>
      </c>
      <c r="BR69" s="237"/>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2">
      <c r="A70" s="232">
        <v>3</v>
      </c>
      <c r="B70" s="961" t="s">
        <v>585</v>
      </c>
      <c r="C70" s="962"/>
      <c r="D70" s="962"/>
      <c r="E70" s="962"/>
      <c r="F70" s="962"/>
      <c r="G70" s="962"/>
      <c r="H70" s="962"/>
      <c r="I70" s="962"/>
      <c r="J70" s="962"/>
      <c r="K70" s="962"/>
      <c r="L70" s="962"/>
      <c r="M70" s="962"/>
      <c r="N70" s="962"/>
      <c r="O70" s="962"/>
      <c r="P70" s="963"/>
      <c r="Q70" s="964">
        <v>10084</v>
      </c>
      <c r="R70" s="958"/>
      <c r="S70" s="958"/>
      <c r="T70" s="958"/>
      <c r="U70" s="958"/>
      <c r="V70" s="958">
        <v>8246</v>
      </c>
      <c r="W70" s="958"/>
      <c r="X70" s="958"/>
      <c r="Y70" s="958"/>
      <c r="Z70" s="958"/>
      <c r="AA70" s="958">
        <v>1837</v>
      </c>
      <c r="AB70" s="958"/>
      <c r="AC70" s="958"/>
      <c r="AD70" s="958"/>
      <c r="AE70" s="958"/>
      <c r="AF70" s="958">
        <v>6268</v>
      </c>
      <c r="AG70" s="958"/>
      <c r="AH70" s="958"/>
      <c r="AI70" s="958"/>
      <c r="AJ70" s="958"/>
      <c r="AK70" s="958" t="s">
        <v>582</v>
      </c>
      <c r="AL70" s="958"/>
      <c r="AM70" s="958"/>
      <c r="AN70" s="958"/>
      <c r="AO70" s="958"/>
      <c r="AP70" s="958">
        <v>8285</v>
      </c>
      <c r="AQ70" s="958"/>
      <c r="AR70" s="958"/>
      <c r="AS70" s="958"/>
      <c r="AT70" s="958"/>
      <c r="AU70" s="958">
        <v>1036</v>
      </c>
      <c r="AV70" s="958"/>
      <c r="AW70" s="958"/>
      <c r="AX70" s="958"/>
      <c r="AY70" s="958"/>
      <c r="AZ70" s="959"/>
      <c r="BA70" s="959"/>
      <c r="BB70" s="959"/>
      <c r="BC70" s="959"/>
      <c r="BD70" s="960"/>
      <c r="BE70" s="235"/>
      <c r="BF70" s="235"/>
      <c r="BG70" s="235"/>
      <c r="BH70" s="235"/>
      <c r="BI70" s="235"/>
      <c r="BJ70" s="235"/>
      <c r="BK70" s="235"/>
      <c r="BL70" s="235"/>
      <c r="BM70" s="235"/>
      <c r="BN70" s="235"/>
      <c r="BO70" s="235"/>
      <c r="BP70" s="235"/>
      <c r="BQ70" s="232">
        <v>64</v>
      </c>
      <c r="BR70" s="237"/>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2">
      <c r="A71" s="232">
        <v>4</v>
      </c>
      <c r="B71" s="961" t="s">
        <v>586</v>
      </c>
      <c r="C71" s="962"/>
      <c r="D71" s="962"/>
      <c r="E71" s="962"/>
      <c r="F71" s="962"/>
      <c r="G71" s="962"/>
      <c r="H71" s="962"/>
      <c r="I71" s="962"/>
      <c r="J71" s="962"/>
      <c r="K71" s="962"/>
      <c r="L71" s="962"/>
      <c r="M71" s="962"/>
      <c r="N71" s="962"/>
      <c r="O71" s="962"/>
      <c r="P71" s="963"/>
      <c r="Q71" s="964">
        <v>925</v>
      </c>
      <c r="R71" s="958"/>
      <c r="S71" s="958"/>
      <c r="T71" s="958"/>
      <c r="U71" s="958"/>
      <c r="V71" s="958">
        <v>905</v>
      </c>
      <c r="W71" s="958"/>
      <c r="X71" s="958"/>
      <c r="Y71" s="958"/>
      <c r="Z71" s="958"/>
      <c r="AA71" s="958">
        <v>20</v>
      </c>
      <c r="AB71" s="958"/>
      <c r="AC71" s="958"/>
      <c r="AD71" s="958"/>
      <c r="AE71" s="958"/>
      <c r="AF71" s="958">
        <v>20</v>
      </c>
      <c r="AG71" s="958"/>
      <c r="AH71" s="958"/>
      <c r="AI71" s="958"/>
      <c r="AJ71" s="958"/>
      <c r="AK71" s="958">
        <v>45</v>
      </c>
      <c r="AL71" s="958"/>
      <c r="AM71" s="958"/>
      <c r="AN71" s="958"/>
      <c r="AO71" s="958"/>
      <c r="AP71" s="958" t="s">
        <v>582</v>
      </c>
      <c r="AQ71" s="958"/>
      <c r="AR71" s="958"/>
      <c r="AS71" s="958"/>
      <c r="AT71" s="958"/>
      <c r="AU71" s="958" t="s">
        <v>582</v>
      </c>
      <c r="AV71" s="958"/>
      <c r="AW71" s="958"/>
      <c r="AX71" s="958"/>
      <c r="AY71" s="958"/>
      <c r="AZ71" s="959"/>
      <c r="BA71" s="959"/>
      <c r="BB71" s="959"/>
      <c r="BC71" s="959"/>
      <c r="BD71" s="960"/>
      <c r="BE71" s="235"/>
      <c r="BF71" s="235"/>
      <c r="BG71" s="235"/>
      <c r="BH71" s="235"/>
      <c r="BI71" s="235"/>
      <c r="BJ71" s="235"/>
      <c r="BK71" s="235"/>
      <c r="BL71" s="235"/>
      <c r="BM71" s="235"/>
      <c r="BN71" s="235"/>
      <c r="BO71" s="235"/>
      <c r="BP71" s="235"/>
      <c r="BQ71" s="232">
        <v>65</v>
      </c>
      <c r="BR71" s="237"/>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2">
      <c r="A72" s="232">
        <v>5</v>
      </c>
      <c r="B72" s="961" t="s">
        <v>587</v>
      </c>
      <c r="C72" s="962"/>
      <c r="D72" s="962"/>
      <c r="E72" s="962"/>
      <c r="F72" s="962"/>
      <c r="G72" s="962"/>
      <c r="H72" s="962"/>
      <c r="I72" s="962"/>
      <c r="J72" s="962"/>
      <c r="K72" s="962"/>
      <c r="L72" s="962"/>
      <c r="M72" s="962"/>
      <c r="N72" s="962"/>
      <c r="O72" s="962"/>
      <c r="P72" s="963"/>
      <c r="Q72" s="964">
        <v>267</v>
      </c>
      <c r="R72" s="958"/>
      <c r="S72" s="958"/>
      <c r="T72" s="958"/>
      <c r="U72" s="958"/>
      <c r="V72" s="958">
        <v>178</v>
      </c>
      <c r="W72" s="958"/>
      <c r="X72" s="958"/>
      <c r="Y72" s="958"/>
      <c r="Z72" s="958"/>
      <c r="AA72" s="958">
        <v>89</v>
      </c>
      <c r="AB72" s="958"/>
      <c r="AC72" s="958"/>
      <c r="AD72" s="958"/>
      <c r="AE72" s="958"/>
      <c r="AF72" s="958">
        <v>89</v>
      </c>
      <c r="AG72" s="958"/>
      <c r="AH72" s="958"/>
      <c r="AI72" s="958"/>
      <c r="AJ72" s="958"/>
      <c r="AK72" s="958">
        <v>13</v>
      </c>
      <c r="AL72" s="958"/>
      <c r="AM72" s="958"/>
      <c r="AN72" s="958"/>
      <c r="AO72" s="958"/>
      <c r="AP72" s="958" t="s">
        <v>582</v>
      </c>
      <c r="AQ72" s="958"/>
      <c r="AR72" s="958"/>
      <c r="AS72" s="958"/>
      <c r="AT72" s="958"/>
      <c r="AU72" s="958" t="s">
        <v>582</v>
      </c>
      <c r="AV72" s="958"/>
      <c r="AW72" s="958"/>
      <c r="AX72" s="958"/>
      <c r="AY72" s="958"/>
      <c r="AZ72" s="959"/>
      <c r="BA72" s="959"/>
      <c r="BB72" s="959"/>
      <c r="BC72" s="959"/>
      <c r="BD72" s="960"/>
      <c r="BE72" s="235"/>
      <c r="BF72" s="235"/>
      <c r="BG72" s="235"/>
      <c r="BH72" s="235"/>
      <c r="BI72" s="235"/>
      <c r="BJ72" s="235"/>
      <c r="BK72" s="235"/>
      <c r="BL72" s="235"/>
      <c r="BM72" s="235"/>
      <c r="BN72" s="235"/>
      <c r="BO72" s="235"/>
      <c r="BP72" s="235"/>
      <c r="BQ72" s="232">
        <v>66</v>
      </c>
      <c r="BR72" s="237"/>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2">
      <c r="A73" s="232">
        <v>6</v>
      </c>
      <c r="B73" s="961" t="s">
        <v>588</v>
      </c>
      <c r="C73" s="962"/>
      <c r="D73" s="962"/>
      <c r="E73" s="962"/>
      <c r="F73" s="962"/>
      <c r="G73" s="962"/>
      <c r="H73" s="962"/>
      <c r="I73" s="962"/>
      <c r="J73" s="962"/>
      <c r="K73" s="962"/>
      <c r="L73" s="962"/>
      <c r="M73" s="962"/>
      <c r="N73" s="962"/>
      <c r="O73" s="962"/>
      <c r="P73" s="963"/>
      <c r="Q73" s="964">
        <v>4818</v>
      </c>
      <c r="R73" s="958"/>
      <c r="S73" s="958"/>
      <c r="T73" s="958"/>
      <c r="U73" s="958"/>
      <c r="V73" s="958">
        <v>4560</v>
      </c>
      <c r="W73" s="958"/>
      <c r="X73" s="958"/>
      <c r="Y73" s="958"/>
      <c r="Z73" s="958"/>
      <c r="AA73" s="958">
        <v>258</v>
      </c>
      <c r="AB73" s="958"/>
      <c r="AC73" s="958"/>
      <c r="AD73" s="958"/>
      <c r="AE73" s="958"/>
      <c r="AF73" s="958">
        <v>258</v>
      </c>
      <c r="AG73" s="958"/>
      <c r="AH73" s="958"/>
      <c r="AI73" s="958"/>
      <c r="AJ73" s="958"/>
      <c r="AK73" s="958">
        <v>179</v>
      </c>
      <c r="AL73" s="958"/>
      <c r="AM73" s="958"/>
      <c r="AN73" s="958"/>
      <c r="AO73" s="958"/>
      <c r="AP73" s="958" t="s">
        <v>582</v>
      </c>
      <c r="AQ73" s="958"/>
      <c r="AR73" s="958"/>
      <c r="AS73" s="958"/>
      <c r="AT73" s="958"/>
      <c r="AU73" s="958" t="s">
        <v>582</v>
      </c>
      <c r="AV73" s="958"/>
      <c r="AW73" s="958"/>
      <c r="AX73" s="958"/>
      <c r="AY73" s="958"/>
      <c r="AZ73" s="959"/>
      <c r="BA73" s="959"/>
      <c r="BB73" s="959"/>
      <c r="BC73" s="959"/>
      <c r="BD73" s="960"/>
      <c r="BE73" s="235"/>
      <c r="BF73" s="235"/>
      <c r="BG73" s="235"/>
      <c r="BH73" s="235"/>
      <c r="BI73" s="235"/>
      <c r="BJ73" s="235"/>
      <c r="BK73" s="235"/>
      <c r="BL73" s="235"/>
      <c r="BM73" s="235"/>
      <c r="BN73" s="235"/>
      <c r="BO73" s="235"/>
      <c r="BP73" s="235"/>
      <c r="BQ73" s="232">
        <v>67</v>
      </c>
      <c r="BR73" s="237"/>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2">
      <c r="A74" s="232">
        <v>7</v>
      </c>
      <c r="B74" s="961" t="s">
        <v>589</v>
      </c>
      <c r="C74" s="962"/>
      <c r="D74" s="962"/>
      <c r="E74" s="962"/>
      <c r="F74" s="962"/>
      <c r="G74" s="962"/>
      <c r="H74" s="962"/>
      <c r="I74" s="962"/>
      <c r="J74" s="962"/>
      <c r="K74" s="962"/>
      <c r="L74" s="962"/>
      <c r="M74" s="962"/>
      <c r="N74" s="962"/>
      <c r="O74" s="962"/>
      <c r="P74" s="963"/>
      <c r="Q74" s="964">
        <v>4</v>
      </c>
      <c r="R74" s="958"/>
      <c r="S74" s="958"/>
      <c r="T74" s="958"/>
      <c r="U74" s="958"/>
      <c r="V74" s="958">
        <v>3</v>
      </c>
      <c r="W74" s="958"/>
      <c r="X74" s="958"/>
      <c r="Y74" s="958"/>
      <c r="Z74" s="958"/>
      <c r="AA74" s="958">
        <v>1</v>
      </c>
      <c r="AB74" s="958"/>
      <c r="AC74" s="958"/>
      <c r="AD74" s="958"/>
      <c r="AE74" s="958"/>
      <c r="AF74" s="958">
        <v>1</v>
      </c>
      <c r="AG74" s="958"/>
      <c r="AH74" s="958"/>
      <c r="AI74" s="958"/>
      <c r="AJ74" s="958"/>
      <c r="AK74" s="958" t="s">
        <v>582</v>
      </c>
      <c r="AL74" s="958"/>
      <c r="AM74" s="958"/>
      <c r="AN74" s="958"/>
      <c r="AO74" s="958"/>
      <c r="AP74" s="958" t="s">
        <v>582</v>
      </c>
      <c r="AQ74" s="958"/>
      <c r="AR74" s="958"/>
      <c r="AS74" s="958"/>
      <c r="AT74" s="958"/>
      <c r="AU74" s="958" t="s">
        <v>582</v>
      </c>
      <c r="AV74" s="958"/>
      <c r="AW74" s="958"/>
      <c r="AX74" s="958"/>
      <c r="AY74" s="958"/>
      <c r="AZ74" s="959"/>
      <c r="BA74" s="959"/>
      <c r="BB74" s="959"/>
      <c r="BC74" s="959"/>
      <c r="BD74" s="960"/>
      <c r="BE74" s="235"/>
      <c r="BF74" s="235"/>
      <c r="BG74" s="235"/>
      <c r="BH74" s="235"/>
      <c r="BI74" s="235"/>
      <c r="BJ74" s="235"/>
      <c r="BK74" s="235"/>
      <c r="BL74" s="235"/>
      <c r="BM74" s="235"/>
      <c r="BN74" s="235"/>
      <c r="BO74" s="235"/>
      <c r="BP74" s="235"/>
      <c r="BQ74" s="232">
        <v>68</v>
      </c>
      <c r="BR74" s="237"/>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2">
      <c r="A75" s="232">
        <v>8</v>
      </c>
      <c r="B75" s="961" t="s">
        <v>590</v>
      </c>
      <c r="C75" s="962"/>
      <c r="D75" s="962"/>
      <c r="E75" s="962"/>
      <c r="F75" s="962"/>
      <c r="G75" s="962"/>
      <c r="H75" s="962"/>
      <c r="I75" s="962"/>
      <c r="J75" s="962"/>
      <c r="K75" s="962"/>
      <c r="L75" s="962"/>
      <c r="M75" s="962"/>
      <c r="N75" s="962"/>
      <c r="O75" s="962"/>
      <c r="P75" s="963"/>
      <c r="Q75" s="965">
        <v>7352</v>
      </c>
      <c r="R75" s="966"/>
      <c r="S75" s="966"/>
      <c r="T75" s="966"/>
      <c r="U75" s="967"/>
      <c r="V75" s="968">
        <v>7276</v>
      </c>
      <c r="W75" s="966"/>
      <c r="X75" s="966"/>
      <c r="Y75" s="966"/>
      <c r="Z75" s="967"/>
      <c r="AA75" s="968">
        <v>76</v>
      </c>
      <c r="AB75" s="966"/>
      <c r="AC75" s="966"/>
      <c r="AD75" s="966"/>
      <c r="AE75" s="967"/>
      <c r="AF75" s="968">
        <v>76</v>
      </c>
      <c r="AG75" s="966"/>
      <c r="AH75" s="966"/>
      <c r="AI75" s="966"/>
      <c r="AJ75" s="967"/>
      <c r="AK75" s="968">
        <v>3086</v>
      </c>
      <c r="AL75" s="966"/>
      <c r="AM75" s="966"/>
      <c r="AN75" s="966"/>
      <c r="AO75" s="967"/>
      <c r="AP75" s="968" t="s">
        <v>582</v>
      </c>
      <c r="AQ75" s="966"/>
      <c r="AR75" s="966"/>
      <c r="AS75" s="966"/>
      <c r="AT75" s="967"/>
      <c r="AU75" s="968" t="s">
        <v>582</v>
      </c>
      <c r="AV75" s="966"/>
      <c r="AW75" s="966"/>
      <c r="AX75" s="966"/>
      <c r="AY75" s="967"/>
      <c r="AZ75" s="959"/>
      <c r="BA75" s="959"/>
      <c r="BB75" s="959"/>
      <c r="BC75" s="959"/>
      <c r="BD75" s="960"/>
      <c r="BE75" s="235"/>
      <c r="BF75" s="235"/>
      <c r="BG75" s="235"/>
      <c r="BH75" s="235"/>
      <c r="BI75" s="235"/>
      <c r="BJ75" s="235"/>
      <c r="BK75" s="235"/>
      <c r="BL75" s="235"/>
      <c r="BM75" s="235"/>
      <c r="BN75" s="235"/>
      <c r="BO75" s="235"/>
      <c r="BP75" s="235"/>
      <c r="BQ75" s="232">
        <v>69</v>
      </c>
      <c r="BR75" s="237"/>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2">
      <c r="A76" s="232">
        <v>9</v>
      </c>
      <c r="B76" s="961" t="s">
        <v>591</v>
      </c>
      <c r="C76" s="962"/>
      <c r="D76" s="962"/>
      <c r="E76" s="962"/>
      <c r="F76" s="962"/>
      <c r="G76" s="962"/>
      <c r="H76" s="962"/>
      <c r="I76" s="962"/>
      <c r="J76" s="962"/>
      <c r="K76" s="962"/>
      <c r="L76" s="962"/>
      <c r="M76" s="962"/>
      <c r="N76" s="962"/>
      <c r="O76" s="962"/>
      <c r="P76" s="963"/>
      <c r="Q76" s="965">
        <v>1524702</v>
      </c>
      <c r="R76" s="966"/>
      <c r="S76" s="966"/>
      <c r="T76" s="966"/>
      <c r="U76" s="967"/>
      <c r="V76" s="968">
        <v>1496148</v>
      </c>
      <c r="W76" s="966"/>
      <c r="X76" s="966"/>
      <c r="Y76" s="966"/>
      <c r="Z76" s="967"/>
      <c r="AA76" s="968">
        <v>28554</v>
      </c>
      <c r="AB76" s="966"/>
      <c r="AC76" s="966"/>
      <c r="AD76" s="966"/>
      <c r="AE76" s="967"/>
      <c r="AF76" s="968">
        <v>28554</v>
      </c>
      <c r="AG76" s="966"/>
      <c r="AH76" s="966"/>
      <c r="AI76" s="966"/>
      <c r="AJ76" s="967"/>
      <c r="AK76" s="968">
        <v>15234</v>
      </c>
      <c r="AL76" s="966"/>
      <c r="AM76" s="966"/>
      <c r="AN76" s="966"/>
      <c r="AO76" s="967"/>
      <c r="AP76" s="968" t="s">
        <v>582</v>
      </c>
      <c r="AQ76" s="966"/>
      <c r="AR76" s="966"/>
      <c r="AS76" s="966"/>
      <c r="AT76" s="967"/>
      <c r="AU76" s="968" t="s">
        <v>582</v>
      </c>
      <c r="AV76" s="966"/>
      <c r="AW76" s="966"/>
      <c r="AX76" s="966"/>
      <c r="AY76" s="967"/>
      <c r="AZ76" s="959"/>
      <c r="BA76" s="959"/>
      <c r="BB76" s="959"/>
      <c r="BC76" s="959"/>
      <c r="BD76" s="960"/>
      <c r="BE76" s="235"/>
      <c r="BF76" s="235"/>
      <c r="BG76" s="235"/>
      <c r="BH76" s="235"/>
      <c r="BI76" s="235"/>
      <c r="BJ76" s="235"/>
      <c r="BK76" s="235"/>
      <c r="BL76" s="235"/>
      <c r="BM76" s="235"/>
      <c r="BN76" s="235"/>
      <c r="BO76" s="235"/>
      <c r="BP76" s="235"/>
      <c r="BQ76" s="232">
        <v>70</v>
      </c>
      <c r="BR76" s="237"/>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2">
      <c r="A77" s="232">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5"/>
      <c r="BF77" s="235"/>
      <c r="BG77" s="235"/>
      <c r="BH77" s="235"/>
      <c r="BI77" s="235"/>
      <c r="BJ77" s="235"/>
      <c r="BK77" s="235"/>
      <c r="BL77" s="235"/>
      <c r="BM77" s="235"/>
      <c r="BN77" s="235"/>
      <c r="BO77" s="235"/>
      <c r="BP77" s="235"/>
      <c r="BQ77" s="232">
        <v>71</v>
      </c>
      <c r="BR77" s="237"/>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2">
      <c r="A78" s="232">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5"/>
      <c r="BF78" s="235"/>
      <c r="BG78" s="235"/>
      <c r="BH78" s="235"/>
      <c r="BI78" s="235"/>
      <c r="BJ78" s="224"/>
      <c r="BK78" s="224"/>
      <c r="BL78" s="224"/>
      <c r="BM78" s="224"/>
      <c r="BN78" s="224"/>
      <c r="BO78" s="235"/>
      <c r="BP78" s="235"/>
      <c r="BQ78" s="232">
        <v>72</v>
      </c>
      <c r="BR78" s="237"/>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2">
      <c r="A79" s="232">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5"/>
      <c r="BF79" s="235"/>
      <c r="BG79" s="235"/>
      <c r="BH79" s="235"/>
      <c r="BI79" s="235"/>
      <c r="BJ79" s="224"/>
      <c r="BK79" s="224"/>
      <c r="BL79" s="224"/>
      <c r="BM79" s="224"/>
      <c r="BN79" s="224"/>
      <c r="BO79" s="235"/>
      <c r="BP79" s="235"/>
      <c r="BQ79" s="232">
        <v>73</v>
      </c>
      <c r="BR79" s="237"/>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2">
      <c r="A80" s="232">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5"/>
      <c r="BF80" s="235"/>
      <c r="BG80" s="235"/>
      <c r="BH80" s="235"/>
      <c r="BI80" s="235"/>
      <c r="BJ80" s="235"/>
      <c r="BK80" s="235"/>
      <c r="BL80" s="235"/>
      <c r="BM80" s="235"/>
      <c r="BN80" s="235"/>
      <c r="BO80" s="235"/>
      <c r="BP80" s="235"/>
      <c r="BQ80" s="232">
        <v>74</v>
      </c>
      <c r="BR80" s="237"/>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2">
      <c r="A81" s="232">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5"/>
      <c r="BF81" s="235"/>
      <c r="BG81" s="235"/>
      <c r="BH81" s="235"/>
      <c r="BI81" s="235"/>
      <c r="BJ81" s="235"/>
      <c r="BK81" s="235"/>
      <c r="BL81" s="235"/>
      <c r="BM81" s="235"/>
      <c r="BN81" s="235"/>
      <c r="BO81" s="235"/>
      <c r="BP81" s="235"/>
      <c r="BQ81" s="232">
        <v>75</v>
      </c>
      <c r="BR81" s="237"/>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2">
      <c r="A82" s="232">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5"/>
      <c r="BF82" s="235"/>
      <c r="BG82" s="235"/>
      <c r="BH82" s="235"/>
      <c r="BI82" s="235"/>
      <c r="BJ82" s="235"/>
      <c r="BK82" s="235"/>
      <c r="BL82" s="235"/>
      <c r="BM82" s="235"/>
      <c r="BN82" s="235"/>
      <c r="BO82" s="235"/>
      <c r="BP82" s="235"/>
      <c r="BQ82" s="232">
        <v>76</v>
      </c>
      <c r="BR82" s="237"/>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2">
      <c r="A83" s="232">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5"/>
      <c r="BF83" s="235"/>
      <c r="BG83" s="235"/>
      <c r="BH83" s="235"/>
      <c r="BI83" s="235"/>
      <c r="BJ83" s="235"/>
      <c r="BK83" s="235"/>
      <c r="BL83" s="235"/>
      <c r="BM83" s="235"/>
      <c r="BN83" s="235"/>
      <c r="BO83" s="235"/>
      <c r="BP83" s="235"/>
      <c r="BQ83" s="232">
        <v>77</v>
      </c>
      <c r="BR83" s="237"/>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2">
      <c r="A84" s="232">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5"/>
      <c r="BF84" s="235"/>
      <c r="BG84" s="235"/>
      <c r="BH84" s="235"/>
      <c r="BI84" s="235"/>
      <c r="BJ84" s="235"/>
      <c r="BK84" s="235"/>
      <c r="BL84" s="235"/>
      <c r="BM84" s="235"/>
      <c r="BN84" s="235"/>
      <c r="BO84" s="235"/>
      <c r="BP84" s="235"/>
      <c r="BQ84" s="232">
        <v>78</v>
      </c>
      <c r="BR84" s="237"/>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2">
      <c r="A85" s="232">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5"/>
      <c r="BF85" s="235"/>
      <c r="BG85" s="235"/>
      <c r="BH85" s="235"/>
      <c r="BI85" s="235"/>
      <c r="BJ85" s="235"/>
      <c r="BK85" s="235"/>
      <c r="BL85" s="235"/>
      <c r="BM85" s="235"/>
      <c r="BN85" s="235"/>
      <c r="BO85" s="235"/>
      <c r="BP85" s="235"/>
      <c r="BQ85" s="232">
        <v>79</v>
      </c>
      <c r="BR85" s="237"/>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2">
      <c r="A86" s="232">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5"/>
      <c r="BF86" s="235"/>
      <c r="BG86" s="235"/>
      <c r="BH86" s="235"/>
      <c r="BI86" s="235"/>
      <c r="BJ86" s="235"/>
      <c r="BK86" s="235"/>
      <c r="BL86" s="235"/>
      <c r="BM86" s="235"/>
      <c r="BN86" s="235"/>
      <c r="BO86" s="235"/>
      <c r="BP86" s="235"/>
      <c r="BQ86" s="232">
        <v>80</v>
      </c>
      <c r="BR86" s="237"/>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2">
      <c r="A87" s="238">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5"/>
      <c r="BF87" s="235"/>
      <c r="BG87" s="235"/>
      <c r="BH87" s="235"/>
      <c r="BI87" s="235"/>
      <c r="BJ87" s="235"/>
      <c r="BK87" s="235"/>
      <c r="BL87" s="235"/>
      <c r="BM87" s="235"/>
      <c r="BN87" s="235"/>
      <c r="BO87" s="235"/>
      <c r="BP87" s="235"/>
      <c r="BQ87" s="232">
        <v>81</v>
      </c>
      <c r="BR87" s="237"/>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5">
      <c r="A88" s="234" t="s">
        <v>395</v>
      </c>
      <c r="B88" s="924" t="s">
        <v>422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35334</v>
      </c>
      <c r="AG88" s="946"/>
      <c r="AH88" s="946"/>
      <c r="AI88" s="946"/>
      <c r="AJ88" s="946"/>
      <c r="AK88" s="950"/>
      <c r="AL88" s="950"/>
      <c r="AM88" s="950"/>
      <c r="AN88" s="950"/>
      <c r="AO88" s="950"/>
      <c r="AP88" s="946">
        <v>11476</v>
      </c>
      <c r="AQ88" s="946"/>
      <c r="AR88" s="946"/>
      <c r="AS88" s="946"/>
      <c r="AT88" s="946"/>
      <c r="AU88" s="946">
        <v>1498</v>
      </c>
      <c r="AV88" s="946"/>
      <c r="AW88" s="946"/>
      <c r="AX88" s="946"/>
      <c r="AY88" s="946"/>
      <c r="AZ88" s="947"/>
      <c r="BA88" s="947"/>
      <c r="BB88" s="947"/>
      <c r="BC88" s="947"/>
      <c r="BD88" s="948"/>
      <c r="BE88" s="235"/>
      <c r="BF88" s="235"/>
      <c r="BG88" s="235"/>
      <c r="BH88" s="235"/>
      <c r="BI88" s="235"/>
      <c r="BJ88" s="235"/>
      <c r="BK88" s="235"/>
      <c r="BL88" s="235"/>
      <c r="BM88" s="235"/>
      <c r="BN88" s="235"/>
      <c r="BO88" s="235"/>
      <c r="BP88" s="235"/>
      <c r="BQ88" s="232">
        <v>82</v>
      </c>
      <c r="BR88" s="237"/>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395</v>
      </c>
      <c r="BR102" s="924" t="s">
        <v>423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6</v>
      </c>
      <c r="CS102" s="940"/>
      <c r="CT102" s="940"/>
      <c r="CU102" s="940"/>
      <c r="CV102" s="941"/>
      <c r="CW102" s="939">
        <v>27</v>
      </c>
      <c r="CX102" s="940"/>
      <c r="CY102" s="940"/>
      <c r="CZ102" s="940"/>
      <c r="DA102" s="941"/>
      <c r="DB102" s="939" t="s">
        <v>582</v>
      </c>
      <c r="DC102" s="940"/>
      <c r="DD102" s="940"/>
      <c r="DE102" s="940"/>
      <c r="DF102" s="941"/>
      <c r="DG102" s="939" t="s">
        <v>582</v>
      </c>
      <c r="DH102" s="940"/>
      <c r="DI102" s="940"/>
      <c r="DJ102" s="940"/>
      <c r="DK102" s="941"/>
      <c r="DL102" s="939" t="s">
        <v>582</v>
      </c>
      <c r="DM102" s="940"/>
      <c r="DN102" s="940"/>
      <c r="DO102" s="940"/>
      <c r="DP102" s="941"/>
      <c r="DQ102" s="939" t="s">
        <v>582</v>
      </c>
      <c r="DR102" s="940"/>
      <c r="DS102" s="940"/>
      <c r="DT102" s="940"/>
      <c r="DU102" s="941"/>
      <c r="DV102" s="924"/>
      <c r="DW102" s="925"/>
      <c r="DX102" s="925"/>
      <c r="DY102" s="925"/>
      <c r="DZ102" s="926"/>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7" t="s">
        <v>424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8" t="s">
        <v>425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29" t="s">
        <v>428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429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2">
      <c r="A109" s="882" t="s">
        <v>430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431</v>
      </c>
      <c r="AB109" s="883"/>
      <c r="AC109" s="883"/>
      <c r="AD109" s="883"/>
      <c r="AE109" s="884"/>
      <c r="AF109" s="885" t="s">
        <v>432</v>
      </c>
      <c r="AG109" s="883"/>
      <c r="AH109" s="883"/>
      <c r="AI109" s="883"/>
      <c r="AJ109" s="884"/>
      <c r="AK109" s="885" t="s">
        <v>313</v>
      </c>
      <c r="AL109" s="883"/>
      <c r="AM109" s="883"/>
      <c r="AN109" s="883"/>
      <c r="AO109" s="884"/>
      <c r="AP109" s="885" t="s">
        <v>433</v>
      </c>
      <c r="AQ109" s="883"/>
      <c r="AR109" s="883"/>
      <c r="AS109" s="883"/>
      <c r="AT109" s="916"/>
      <c r="AU109" s="882" t="s">
        <v>430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431</v>
      </c>
      <c r="BR109" s="883"/>
      <c r="BS109" s="883"/>
      <c r="BT109" s="883"/>
      <c r="BU109" s="884"/>
      <c r="BV109" s="885" t="s">
        <v>432</v>
      </c>
      <c r="BW109" s="883"/>
      <c r="BX109" s="883"/>
      <c r="BY109" s="883"/>
      <c r="BZ109" s="884"/>
      <c r="CA109" s="885" t="s">
        <v>313</v>
      </c>
      <c r="CB109" s="883"/>
      <c r="CC109" s="883"/>
      <c r="CD109" s="883"/>
      <c r="CE109" s="884"/>
      <c r="CF109" s="923" t="s">
        <v>433</v>
      </c>
      <c r="CG109" s="923"/>
      <c r="CH109" s="923"/>
      <c r="CI109" s="923"/>
      <c r="CJ109" s="923"/>
      <c r="CK109" s="885" t="s">
        <v>434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431</v>
      </c>
      <c r="DH109" s="883"/>
      <c r="DI109" s="883"/>
      <c r="DJ109" s="883"/>
      <c r="DK109" s="884"/>
      <c r="DL109" s="885" t="s">
        <v>432</v>
      </c>
      <c r="DM109" s="883"/>
      <c r="DN109" s="883"/>
      <c r="DO109" s="883"/>
      <c r="DP109" s="884"/>
      <c r="DQ109" s="885" t="s">
        <v>313</v>
      </c>
      <c r="DR109" s="883"/>
      <c r="DS109" s="883"/>
      <c r="DT109" s="883"/>
      <c r="DU109" s="884"/>
      <c r="DV109" s="885" t="s">
        <v>433</v>
      </c>
      <c r="DW109" s="883"/>
      <c r="DX109" s="883"/>
      <c r="DY109" s="883"/>
      <c r="DZ109" s="916"/>
    </row>
    <row r="110" spans="1:131" s="224" customFormat="1" ht="26.25" customHeight="1" x14ac:dyDescent="0.2">
      <c r="A110" s="794" t="s">
        <v>435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560928</v>
      </c>
      <c r="AB110" s="876"/>
      <c r="AC110" s="876"/>
      <c r="AD110" s="876"/>
      <c r="AE110" s="877"/>
      <c r="AF110" s="878">
        <v>570116</v>
      </c>
      <c r="AG110" s="876"/>
      <c r="AH110" s="876"/>
      <c r="AI110" s="876"/>
      <c r="AJ110" s="877"/>
      <c r="AK110" s="878">
        <v>583644</v>
      </c>
      <c r="AL110" s="876"/>
      <c r="AM110" s="876"/>
      <c r="AN110" s="876"/>
      <c r="AO110" s="877"/>
      <c r="AP110" s="879">
        <v>14.7</v>
      </c>
      <c r="AQ110" s="880"/>
      <c r="AR110" s="880"/>
      <c r="AS110" s="880"/>
      <c r="AT110" s="881"/>
      <c r="AU110" s="917" t="s">
        <v>75</v>
      </c>
      <c r="AV110" s="918"/>
      <c r="AW110" s="918"/>
      <c r="AX110" s="918"/>
      <c r="AY110" s="918"/>
      <c r="AZ110" s="847" t="s">
        <v>436</v>
      </c>
      <c r="BA110" s="795"/>
      <c r="BB110" s="795"/>
      <c r="BC110" s="795"/>
      <c r="BD110" s="795"/>
      <c r="BE110" s="795"/>
      <c r="BF110" s="795"/>
      <c r="BG110" s="795"/>
      <c r="BH110" s="795"/>
      <c r="BI110" s="795"/>
      <c r="BJ110" s="795"/>
      <c r="BK110" s="795"/>
      <c r="BL110" s="795"/>
      <c r="BM110" s="795"/>
      <c r="BN110" s="795"/>
      <c r="BO110" s="795"/>
      <c r="BP110" s="796"/>
      <c r="BQ110" s="848">
        <v>5640921</v>
      </c>
      <c r="BR110" s="829"/>
      <c r="BS110" s="829"/>
      <c r="BT110" s="829"/>
      <c r="BU110" s="829"/>
      <c r="BV110" s="829">
        <v>5647461</v>
      </c>
      <c r="BW110" s="829"/>
      <c r="BX110" s="829"/>
      <c r="BY110" s="829"/>
      <c r="BZ110" s="829"/>
      <c r="CA110" s="829">
        <v>5355845</v>
      </c>
      <c r="CB110" s="829"/>
      <c r="CC110" s="829"/>
      <c r="CD110" s="829"/>
      <c r="CE110" s="829"/>
      <c r="CF110" s="853">
        <v>135.30000000000001</v>
      </c>
      <c r="CG110" s="854"/>
      <c r="CH110" s="854"/>
      <c r="CI110" s="854"/>
      <c r="CJ110" s="854"/>
      <c r="CK110" s="913" t="s">
        <v>437</v>
      </c>
      <c r="CL110" s="806"/>
      <c r="CM110" s="847" t="s">
        <v>438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439</v>
      </c>
      <c r="DH110" s="829"/>
      <c r="DI110" s="829"/>
      <c r="DJ110" s="829"/>
      <c r="DK110" s="829"/>
      <c r="DL110" s="829" t="s">
        <v>439</v>
      </c>
      <c r="DM110" s="829"/>
      <c r="DN110" s="829"/>
      <c r="DO110" s="829"/>
      <c r="DP110" s="829"/>
      <c r="DQ110" s="829" t="s">
        <v>130</v>
      </c>
      <c r="DR110" s="829"/>
      <c r="DS110" s="829"/>
      <c r="DT110" s="829"/>
      <c r="DU110" s="829"/>
      <c r="DV110" s="830" t="s">
        <v>440</v>
      </c>
      <c r="DW110" s="830"/>
      <c r="DX110" s="830"/>
      <c r="DY110" s="830"/>
      <c r="DZ110" s="831"/>
    </row>
    <row r="111" spans="1:131" s="224" customFormat="1" ht="26.25" customHeight="1" x14ac:dyDescent="0.2">
      <c r="A111" s="761" t="s">
        <v>441</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130</v>
      </c>
      <c r="AB111" s="906"/>
      <c r="AC111" s="906"/>
      <c r="AD111" s="906"/>
      <c r="AE111" s="907"/>
      <c r="AF111" s="908" t="s">
        <v>439</v>
      </c>
      <c r="AG111" s="906"/>
      <c r="AH111" s="906"/>
      <c r="AI111" s="906"/>
      <c r="AJ111" s="907"/>
      <c r="AK111" s="908" t="s">
        <v>439</v>
      </c>
      <c r="AL111" s="906"/>
      <c r="AM111" s="906"/>
      <c r="AN111" s="906"/>
      <c r="AO111" s="907"/>
      <c r="AP111" s="909" t="s">
        <v>442</v>
      </c>
      <c r="AQ111" s="910"/>
      <c r="AR111" s="910"/>
      <c r="AS111" s="910"/>
      <c r="AT111" s="911"/>
      <c r="AU111" s="919"/>
      <c r="AV111" s="920"/>
      <c r="AW111" s="920"/>
      <c r="AX111" s="920"/>
      <c r="AY111" s="920"/>
      <c r="AZ111" s="802" t="s">
        <v>443</v>
      </c>
      <c r="BA111" s="739"/>
      <c r="BB111" s="739"/>
      <c r="BC111" s="739"/>
      <c r="BD111" s="739"/>
      <c r="BE111" s="739"/>
      <c r="BF111" s="739"/>
      <c r="BG111" s="739"/>
      <c r="BH111" s="739"/>
      <c r="BI111" s="739"/>
      <c r="BJ111" s="739"/>
      <c r="BK111" s="739"/>
      <c r="BL111" s="739"/>
      <c r="BM111" s="739"/>
      <c r="BN111" s="739"/>
      <c r="BO111" s="739"/>
      <c r="BP111" s="740"/>
      <c r="BQ111" s="803" t="s">
        <v>130</v>
      </c>
      <c r="BR111" s="804"/>
      <c r="BS111" s="804"/>
      <c r="BT111" s="804"/>
      <c r="BU111" s="804"/>
      <c r="BV111" s="804" t="s">
        <v>439</v>
      </c>
      <c r="BW111" s="804"/>
      <c r="BX111" s="804"/>
      <c r="BY111" s="804"/>
      <c r="BZ111" s="804"/>
      <c r="CA111" s="804" t="s">
        <v>439</v>
      </c>
      <c r="CB111" s="804"/>
      <c r="CC111" s="804"/>
      <c r="CD111" s="804"/>
      <c r="CE111" s="804"/>
      <c r="CF111" s="862" t="s">
        <v>130</v>
      </c>
      <c r="CG111" s="863"/>
      <c r="CH111" s="863"/>
      <c r="CI111" s="863"/>
      <c r="CJ111" s="863"/>
      <c r="CK111" s="914"/>
      <c r="CL111" s="808"/>
      <c r="CM111" s="802" t="s">
        <v>444</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130</v>
      </c>
      <c r="DH111" s="804"/>
      <c r="DI111" s="804"/>
      <c r="DJ111" s="804"/>
      <c r="DK111" s="804"/>
      <c r="DL111" s="804" t="s">
        <v>445</v>
      </c>
      <c r="DM111" s="804"/>
      <c r="DN111" s="804"/>
      <c r="DO111" s="804"/>
      <c r="DP111" s="804"/>
      <c r="DQ111" s="804" t="s">
        <v>446</v>
      </c>
      <c r="DR111" s="804"/>
      <c r="DS111" s="804"/>
      <c r="DT111" s="804"/>
      <c r="DU111" s="804"/>
      <c r="DV111" s="781" t="s">
        <v>130</v>
      </c>
      <c r="DW111" s="781"/>
      <c r="DX111" s="781"/>
      <c r="DY111" s="781"/>
      <c r="DZ111" s="782"/>
    </row>
    <row r="112" spans="1:131" s="224" customFormat="1" ht="26.25" customHeight="1" x14ac:dyDescent="0.2">
      <c r="A112" s="899" t="s">
        <v>447</v>
      </c>
      <c r="B112" s="900"/>
      <c r="C112" s="739" t="s">
        <v>448</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439</v>
      </c>
      <c r="AB112" s="767"/>
      <c r="AC112" s="767"/>
      <c r="AD112" s="767"/>
      <c r="AE112" s="768"/>
      <c r="AF112" s="769" t="s">
        <v>130</v>
      </c>
      <c r="AG112" s="767"/>
      <c r="AH112" s="767"/>
      <c r="AI112" s="767"/>
      <c r="AJ112" s="768"/>
      <c r="AK112" s="769" t="s">
        <v>449</v>
      </c>
      <c r="AL112" s="767"/>
      <c r="AM112" s="767"/>
      <c r="AN112" s="767"/>
      <c r="AO112" s="768"/>
      <c r="AP112" s="811" t="s">
        <v>130</v>
      </c>
      <c r="AQ112" s="812"/>
      <c r="AR112" s="812"/>
      <c r="AS112" s="812"/>
      <c r="AT112" s="813"/>
      <c r="AU112" s="919"/>
      <c r="AV112" s="920"/>
      <c r="AW112" s="920"/>
      <c r="AX112" s="920"/>
      <c r="AY112" s="920"/>
      <c r="AZ112" s="802" t="s">
        <v>450</v>
      </c>
      <c r="BA112" s="739"/>
      <c r="BB112" s="739"/>
      <c r="BC112" s="739"/>
      <c r="BD112" s="739"/>
      <c r="BE112" s="739"/>
      <c r="BF112" s="739"/>
      <c r="BG112" s="739"/>
      <c r="BH112" s="739"/>
      <c r="BI112" s="739"/>
      <c r="BJ112" s="739"/>
      <c r="BK112" s="739"/>
      <c r="BL112" s="739"/>
      <c r="BM112" s="739"/>
      <c r="BN112" s="739"/>
      <c r="BO112" s="739"/>
      <c r="BP112" s="740"/>
      <c r="BQ112" s="803">
        <v>2419571</v>
      </c>
      <c r="BR112" s="804"/>
      <c r="BS112" s="804"/>
      <c r="BT112" s="804"/>
      <c r="BU112" s="804"/>
      <c r="BV112" s="804">
        <v>2191651</v>
      </c>
      <c r="BW112" s="804"/>
      <c r="BX112" s="804"/>
      <c r="BY112" s="804"/>
      <c r="BZ112" s="804"/>
      <c r="CA112" s="804">
        <v>1956608</v>
      </c>
      <c r="CB112" s="804"/>
      <c r="CC112" s="804"/>
      <c r="CD112" s="804"/>
      <c r="CE112" s="804"/>
      <c r="CF112" s="862">
        <v>49.4</v>
      </c>
      <c r="CG112" s="863"/>
      <c r="CH112" s="863"/>
      <c r="CI112" s="863"/>
      <c r="CJ112" s="863"/>
      <c r="CK112" s="914"/>
      <c r="CL112" s="808"/>
      <c r="CM112" s="802" t="s">
        <v>451</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446</v>
      </c>
      <c r="DH112" s="804"/>
      <c r="DI112" s="804"/>
      <c r="DJ112" s="804"/>
      <c r="DK112" s="804"/>
      <c r="DL112" s="804" t="s">
        <v>452</v>
      </c>
      <c r="DM112" s="804"/>
      <c r="DN112" s="804"/>
      <c r="DO112" s="804"/>
      <c r="DP112" s="804"/>
      <c r="DQ112" s="804" t="s">
        <v>446</v>
      </c>
      <c r="DR112" s="804"/>
      <c r="DS112" s="804"/>
      <c r="DT112" s="804"/>
      <c r="DU112" s="804"/>
      <c r="DV112" s="781" t="s">
        <v>442</v>
      </c>
      <c r="DW112" s="781"/>
      <c r="DX112" s="781"/>
      <c r="DY112" s="781"/>
      <c r="DZ112" s="782"/>
    </row>
    <row r="113" spans="1:130" s="224" customFormat="1" ht="26.25" customHeight="1" x14ac:dyDescent="0.2">
      <c r="A113" s="901"/>
      <c r="B113" s="902"/>
      <c r="C113" s="739" t="s">
        <v>453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318350</v>
      </c>
      <c r="AB113" s="906"/>
      <c r="AC113" s="906"/>
      <c r="AD113" s="906"/>
      <c r="AE113" s="907"/>
      <c r="AF113" s="908">
        <v>283817</v>
      </c>
      <c r="AG113" s="906"/>
      <c r="AH113" s="906"/>
      <c r="AI113" s="906"/>
      <c r="AJ113" s="907"/>
      <c r="AK113" s="908">
        <v>244809</v>
      </c>
      <c r="AL113" s="906"/>
      <c r="AM113" s="906"/>
      <c r="AN113" s="906"/>
      <c r="AO113" s="907"/>
      <c r="AP113" s="909">
        <v>6.2</v>
      </c>
      <c r="AQ113" s="910"/>
      <c r="AR113" s="910"/>
      <c r="AS113" s="910"/>
      <c r="AT113" s="911"/>
      <c r="AU113" s="919"/>
      <c r="AV113" s="920"/>
      <c r="AW113" s="920"/>
      <c r="AX113" s="920"/>
      <c r="AY113" s="920"/>
      <c r="AZ113" s="802" t="s">
        <v>454</v>
      </c>
      <c r="BA113" s="739"/>
      <c r="BB113" s="739"/>
      <c r="BC113" s="739"/>
      <c r="BD113" s="739"/>
      <c r="BE113" s="739"/>
      <c r="BF113" s="739"/>
      <c r="BG113" s="739"/>
      <c r="BH113" s="739"/>
      <c r="BI113" s="739"/>
      <c r="BJ113" s="739"/>
      <c r="BK113" s="739"/>
      <c r="BL113" s="739"/>
      <c r="BM113" s="739"/>
      <c r="BN113" s="739"/>
      <c r="BO113" s="739"/>
      <c r="BP113" s="740"/>
      <c r="BQ113" s="803">
        <v>1662837</v>
      </c>
      <c r="BR113" s="804"/>
      <c r="BS113" s="804"/>
      <c r="BT113" s="804"/>
      <c r="BU113" s="804"/>
      <c r="BV113" s="804">
        <v>1622286</v>
      </c>
      <c r="BW113" s="804"/>
      <c r="BX113" s="804"/>
      <c r="BY113" s="804"/>
      <c r="BZ113" s="804"/>
      <c r="CA113" s="804">
        <v>1497856</v>
      </c>
      <c r="CB113" s="804"/>
      <c r="CC113" s="804"/>
      <c r="CD113" s="804"/>
      <c r="CE113" s="804"/>
      <c r="CF113" s="862">
        <v>37.799999999999997</v>
      </c>
      <c r="CG113" s="863"/>
      <c r="CH113" s="863"/>
      <c r="CI113" s="863"/>
      <c r="CJ113" s="863"/>
      <c r="CK113" s="914"/>
      <c r="CL113" s="808"/>
      <c r="CM113" s="802" t="s">
        <v>455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446</v>
      </c>
      <c r="DH113" s="767"/>
      <c r="DI113" s="767"/>
      <c r="DJ113" s="767"/>
      <c r="DK113" s="768"/>
      <c r="DL113" s="769" t="s">
        <v>130</v>
      </c>
      <c r="DM113" s="767"/>
      <c r="DN113" s="767"/>
      <c r="DO113" s="767"/>
      <c r="DP113" s="768"/>
      <c r="DQ113" s="769" t="s">
        <v>440</v>
      </c>
      <c r="DR113" s="767"/>
      <c r="DS113" s="767"/>
      <c r="DT113" s="767"/>
      <c r="DU113" s="768"/>
      <c r="DV113" s="811" t="s">
        <v>456</v>
      </c>
      <c r="DW113" s="812"/>
      <c r="DX113" s="812"/>
      <c r="DY113" s="812"/>
      <c r="DZ113" s="813"/>
    </row>
    <row r="114" spans="1:130" s="224" customFormat="1" ht="26.25" customHeight="1" x14ac:dyDescent="0.2">
      <c r="A114" s="901"/>
      <c r="B114" s="902"/>
      <c r="C114" s="739" t="s">
        <v>457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133723</v>
      </c>
      <c r="AB114" s="767"/>
      <c r="AC114" s="767"/>
      <c r="AD114" s="767"/>
      <c r="AE114" s="768"/>
      <c r="AF114" s="769">
        <v>127883</v>
      </c>
      <c r="AG114" s="767"/>
      <c r="AH114" s="767"/>
      <c r="AI114" s="767"/>
      <c r="AJ114" s="768"/>
      <c r="AK114" s="769">
        <v>139247</v>
      </c>
      <c r="AL114" s="767"/>
      <c r="AM114" s="767"/>
      <c r="AN114" s="767"/>
      <c r="AO114" s="768"/>
      <c r="AP114" s="811">
        <v>3.5</v>
      </c>
      <c r="AQ114" s="812"/>
      <c r="AR114" s="812"/>
      <c r="AS114" s="812"/>
      <c r="AT114" s="813"/>
      <c r="AU114" s="919"/>
      <c r="AV114" s="920"/>
      <c r="AW114" s="920"/>
      <c r="AX114" s="920"/>
      <c r="AY114" s="920"/>
      <c r="AZ114" s="802" t="s">
        <v>458</v>
      </c>
      <c r="BA114" s="739"/>
      <c r="BB114" s="739"/>
      <c r="BC114" s="739"/>
      <c r="BD114" s="739"/>
      <c r="BE114" s="739"/>
      <c r="BF114" s="739"/>
      <c r="BG114" s="739"/>
      <c r="BH114" s="739"/>
      <c r="BI114" s="739"/>
      <c r="BJ114" s="739"/>
      <c r="BK114" s="739"/>
      <c r="BL114" s="739"/>
      <c r="BM114" s="739"/>
      <c r="BN114" s="739"/>
      <c r="BO114" s="739"/>
      <c r="BP114" s="740"/>
      <c r="BQ114" s="803">
        <v>825263</v>
      </c>
      <c r="BR114" s="804"/>
      <c r="BS114" s="804"/>
      <c r="BT114" s="804"/>
      <c r="BU114" s="804"/>
      <c r="BV114" s="804">
        <v>952044</v>
      </c>
      <c r="BW114" s="804"/>
      <c r="BX114" s="804"/>
      <c r="BY114" s="804"/>
      <c r="BZ114" s="804"/>
      <c r="CA114" s="804">
        <v>864332</v>
      </c>
      <c r="CB114" s="804"/>
      <c r="CC114" s="804"/>
      <c r="CD114" s="804"/>
      <c r="CE114" s="804"/>
      <c r="CF114" s="862">
        <v>21.8</v>
      </c>
      <c r="CG114" s="863"/>
      <c r="CH114" s="863"/>
      <c r="CI114" s="863"/>
      <c r="CJ114" s="863"/>
      <c r="CK114" s="914"/>
      <c r="CL114" s="808"/>
      <c r="CM114" s="802" t="s">
        <v>459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130</v>
      </c>
      <c r="DH114" s="767"/>
      <c r="DI114" s="767"/>
      <c r="DJ114" s="767"/>
      <c r="DK114" s="768"/>
      <c r="DL114" s="769" t="s">
        <v>439</v>
      </c>
      <c r="DM114" s="767"/>
      <c r="DN114" s="767"/>
      <c r="DO114" s="767"/>
      <c r="DP114" s="768"/>
      <c r="DQ114" s="769" t="s">
        <v>130</v>
      </c>
      <c r="DR114" s="767"/>
      <c r="DS114" s="767"/>
      <c r="DT114" s="767"/>
      <c r="DU114" s="768"/>
      <c r="DV114" s="811" t="s">
        <v>452</v>
      </c>
      <c r="DW114" s="812"/>
      <c r="DX114" s="812"/>
      <c r="DY114" s="812"/>
      <c r="DZ114" s="813"/>
    </row>
    <row r="115" spans="1:130" s="224" customFormat="1" ht="26.25" customHeight="1" x14ac:dyDescent="0.2">
      <c r="A115" s="901"/>
      <c r="B115" s="902"/>
      <c r="C115" s="739" t="s">
        <v>460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442</v>
      </c>
      <c r="AB115" s="906"/>
      <c r="AC115" s="906"/>
      <c r="AD115" s="906"/>
      <c r="AE115" s="907"/>
      <c r="AF115" s="908" t="s">
        <v>130</v>
      </c>
      <c r="AG115" s="906"/>
      <c r="AH115" s="906"/>
      <c r="AI115" s="906"/>
      <c r="AJ115" s="907"/>
      <c r="AK115" s="908" t="s">
        <v>440</v>
      </c>
      <c r="AL115" s="906"/>
      <c r="AM115" s="906"/>
      <c r="AN115" s="906"/>
      <c r="AO115" s="907"/>
      <c r="AP115" s="909" t="s">
        <v>456</v>
      </c>
      <c r="AQ115" s="910"/>
      <c r="AR115" s="910"/>
      <c r="AS115" s="910"/>
      <c r="AT115" s="911"/>
      <c r="AU115" s="919"/>
      <c r="AV115" s="920"/>
      <c r="AW115" s="920"/>
      <c r="AX115" s="920"/>
      <c r="AY115" s="920"/>
      <c r="AZ115" s="802" t="s">
        <v>461</v>
      </c>
      <c r="BA115" s="739"/>
      <c r="BB115" s="739"/>
      <c r="BC115" s="739"/>
      <c r="BD115" s="739"/>
      <c r="BE115" s="739"/>
      <c r="BF115" s="739"/>
      <c r="BG115" s="739"/>
      <c r="BH115" s="739"/>
      <c r="BI115" s="739"/>
      <c r="BJ115" s="739"/>
      <c r="BK115" s="739"/>
      <c r="BL115" s="739"/>
      <c r="BM115" s="739"/>
      <c r="BN115" s="739"/>
      <c r="BO115" s="739"/>
      <c r="BP115" s="740"/>
      <c r="BQ115" s="803" t="s">
        <v>439</v>
      </c>
      <c r="BR115" s="804"/>
      <c r="BS115" s="804"/>
      <c r="BT115" s="804"/>
      <c r="BU115" s="804"/>
      <c r="BV115" s="804" t="s">
        <v>130</v>
      </c>
      <c r="BW115" s="804"/>
      <c r="BX115" s="804"/>
      <c r="BY115" s="804"/>
      <c r="BZ115" s="804"/>
      <c r="CA115" s="804" t="s">
        <v>439</v>
      </c>
      <c r="CB115" s="804"/>
      <c r="CC115" s="804"/>
      <c r="CD115" s="804"/>
      <c r="CE115" s="804"/>
      <c r="CF115" s="862" t="s">
        <v>439</v>
      </c>
      <c r="CG115" s="863"/>
      <c r="CH115" s="863"/>
      <c r="CI115" s="863"/>
      <c r="CJ115" s="863"/>
      <c r="CK115" s="914"/>
      <c r="CL115" s="808"/>
      <c r="CM115" s="802" t="s">
        <v>462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456</v>
      </c>
      <c r="DH115" s="767"/>
      <c r="DI115" s="767"/>
      <c r="DJ115" s="767"/>
      <c r="DK115" s="768"/>
      <c r="DL115" s="769" t="s">
        <v>452</v>
      </c>
      <c r="DM115" s="767"/>
      <c r="DN115" s="767"/>
      <c r="DO115" s="767"/>
      <c r="DP115" s="768"/>
      <c r="DQ115" s="769" t="s">
        <v>446</v>
      </c>
      <c r="DR115" s="767"/>
      <c r="DS115" s="767"/>
      <c r="DT115" s="767"/>
      <c r="DU115" s="768"/>
      <c r="DV115" s="811" t="s">
        <v>446</v>
      </c>
      <c r="DW115" s="812"/>
      <c r="DX115" s="812"/>
      <c r="DY115" s="812"/>
      <c r="DZ115" s="813"/>
    </row>
    <row r="116" spans="1:130" s="224" customFormat="1" ht="26.25" customHeight="1" x14ac:dyDescent="0.2">
      <c r="A116" s="903"/>
      <c r="B116" s="904"/>
      <c r="C116" s="826" t="s">
        <v>463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439</v>
      </c>
      <c r="AB116" s="767"/>
      <c r="AC116" s="767"/>
      <c r="AD116" s="767"/>
      <c r="AE116" s="768"/>
      <c r="AF116" s="769" t="s">
        <v>130</v>
      </c>
      <c r="AG116" s="767"/>
      <c r="AH116" s="767"/>
      <c r="AI116" s="767"/>
      <c r="AJ116" s="768"/>
      <c r="AK116" s="769" t="s">
        <v>452</v>
      </c>
      <c r="AL116" s="767"/>
      <c r="AM116" s="767"/>
      <c r="AN116" s="767"/>
      <c r="AO116" s="768"/>
      <c r="AP116" s="811" t="s">
        <v>442</v>
      </c>
      <c r="AQ116" s="812"/>
      <c r="AR116" s="812"/>
      <c r="AS116" s="812"/>
      <c r="AT116" s="813"/>
      <c r="AU116" s="919"/>
      <c r="AV116" s="920"/>
      <c r="AW116" s="920"/>
      <c r="AX116" s="920"/>
      <c r="AY116" s="920"/>
      <c r="AZ116" s="896" t="s">
        <v>464</v>
      </c>
      <c r="BA116" s="897"/>
      <c r="BB116" s="897"/>
      <c r="BC116" s="897"/>
      <c r="BD116" s="897"/>
      <c r="BE116" s="897"/>
      <c r="BF116" s="897"/>
      <c r="BG116" s="897"/>
      <c r="BH116" s="897"/>
      <c r="BI116" s="897"/>
      <c r="BJ116" s="897"/>
      <c r="BK116" s="897"/>
      <c r="BL116" s="897"/>
      <c r="BM116" s="897"/>
      <c r="BN116" s="897"/>
      <c r="BO116" s="897"/>
      <c r="BP116" s="898"/>
      <c r="BQ116" s="803" t="s">
        <v>439</v>
      </c>
      <c r="BR116" s="804"/>
      <c r="BS116" s="804"/>
      <c r="BT116" s="804"/>
      <c r="BU116" s="804"/>
      <c r="BV116" s="804" t="s">
        <v>439</v>
      </c>
      <c r="BW116" s="804"/>
      <c r="BX116" s="804"/>
      <c r="BY116" s="804"/>
      <c r="BZ116" s="804"/>
      <c r="CA116" s="804" t="s">
        <v>130</v>
      </c>
      <c r="CB116" s="804"/>
      <c r="CC116" s="804"/>
      <c r="CD116" s="804"/>
      <c r="CE116" s="804"/>
      <c r="CF116" s="862" t="s">
        <v>439</v>
      </c>
      <c r="CG116" s="863"/>
      <c r="CH116" s="863"/>
      <c r="CI116" s="863"/>
      <c r="CJ116" s="863"/>
      <c r="CK116" s="914"/>
      <c r="CL116" s="808"/>
      <c r="CM116" s="802" t="s">
        <v>465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130</v>
      </c>
      <c r="DH116" s="767"/>
      <c r="DI116" s="767"/>
      <c r="DJ116" s="767"/>
      <c r="DK116" s="768"/>
      <c r="DL116" s="769" t="s">
        <v>439</v>
      </c>
      <c r="DM116" s="767"/>
      <c r="DN116" s="767"/>
      <c r="DO116" s="767"/>
      <c r="DP116" s="768"/>
      <c r="DQ116" s="769" t="s">
        <v>440</v>
      </c>
      <c r="DR116" s="767"/>
      <c r="DS116" s="767"/>
      <c r="DT116" s="767"/>
      <c r="DU116" s="768"/>
      <c r="DV116" s="811" t="s">
        <v>130</v>
      </c>
      <c r="DW116" s="812"/>
      <c r="DX116" s="812"/>
      <c r="DY116" s="812"/>
      <c r="DZ116" s="813"/>
    </row>
    <row r="117" spans="1:130" s="224" customFormat="1" ht="26.25" customHeight="1" x14ac:dyDescent="0.2">
      <c r="A117" s="882" t="s">
        <v>192</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466</v>
      </c>
      <c r="Z117" s="884"/>
      <c r="AA117" s="889">
        <v>1013001</v>
      </c>
      <c r="AB117" s="890"/>
      <c r="AC117" s="890"/>
      <c r="AD117" s="890"/>
      <c r="AE117" s="891"/>
      <c r="AF117" s="892">
        <v>981816</v>
      </c>
      <c r="AG117" s="890"/>
      <c r="AH117" s="890"/>
      <c r="AI117" s="890"/>
      <c r="AJ117" s="891"/>
      <c r="AK117" s="892">
        <v>967700</v>
      </c>
      <c r="AL117" s="890"/>
      <c r="AM117" s="890"/>
      <c r="AN117" s="890"/>
      <c r="AO117" s="891"/>
      <c r="AP117" s="893"/>
      <c r="AQ117" s="894"/>
      <c r="AR117" s="894"/>
      <c r="AS117" s="894"/>
      <c r="AT117" s="895"/>
      <c r="AU117" s="919"/>
      <c r="AV117" s="920"/>
      <c r="AW117" s="920"/>
      <c r="AX117" s="920"/>
      <c r="AY117" s="920"/>
      <c r="AZ117" s="850" t="s">
        <v>467</v>
      </c>
      <c r="BA117" s="851"/>
      <c r="BB117" s="851"/>
      <c r="BC117" s="851"/>
      <c r="BD117" s="851"/>
      <c r="BE117" s="851"/>
      <c r="BF117" s="851"/>
      <c r="BG117" s="851"/>
      <c r="BH117" s="851"/>
      <c r="BI117" s="851"/>
      <c r="BJ117" s="851"/>
      <c r="BK117" s="851"/>
      <c r="BL117" s="851"/>
      <c r="BM117" s="851"/>
      <c r="BN117" s="851"/>
      <c r="BO117" s="851"/>
      <c r="BP117" s="852"/>
      <c r="BQ117" s="803" t="s">
        <v>456</v>
      </c>
      <c r="BR117" s="804"/>
      <c r="BS117" s="804"/>
      <c r="BT117" s="804"/>
      <c r="BU117" s="804"/>
      <c r="BV117" s="804" t="s">
        <v>452</v>
      </c>
      <c r="BW117" s="804"/>
      <c r="BX117" s="804"/>
      <c r="BY117" s="804"/>
      <c r="BZ117" s="804"/>
      <c r="CA117" s="804" t="s">
        <v>456</v>
      </c>
      <c r="CB117" s="804"/>
      <c r="CC117" s="804"/>
      <c r="CD117" s="804"/>
      <c r="CE117" s="804"/>
      <c r="CF117" s="862" t="s">
        <v>439</v>
      </c>
      <c r="CG117" s="863"/>
      <c r="CH117" s="863"/>
      <c r="CI117" s="863"/>
      <c r="CJ117" s="863"/>
      <c r="CK117" s="914"/>
      <c r="CL117" s="808"/>
      <c r="CM117" s="802" t="s">
        <v>468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130</v>
      </c>
      <c r="DH117" s="767"/>
      <c r="DI117" s="767"/>
      <c r="DJ117" s="767"/>
      <c r="DK117" s="768"/>
      <c r="DL117" s="769" t="s">
        <v>130</v>
      </c>
      <c r="DM117" s="767"/>
      <c r="DN117" s="767"/>
      <c r="DO117" s="767"/>
      <c r="DP117" s="768"/>
      <c r="DQ117" s="769" t="s">
        <v>442</v>
      </c>
      <c r="DR117" s="767"/>
      <c r="DS117" s="767"/>
      <c r="DT117" s="767"/>
      <c r="DU117" s="768"/>
      <c r="DV117" s="811" t="s">
        <v>130</v>
      </c>
      <c r="DW117" s="812"/>
      <c r="DX117" s="812"/>
      <c r="DY117" s="812"/>
      <c r="DZ117" s="813"/>
    </row>
    <row r="118" spans="1:130" s="224" customFormat="1" ht="26.25" customHeight="1" x14ac:dyDescent="0.2">
      <c r="A118" s="882" t="s">
        <v>434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431</v>
      </c>
      <c r="AB118" s="883"/>
      <c r="AC118" s="883"/>
      <c r="AD118" s="883"/>
      <c r="AE118" s="884"/>
      <c r="AF118" s="885" t="s">
        <v>432</v>
      </c>
      <c r="AG118" s="883"/>
      <c r="AH118" s="883"/>
      <c r="AI118" s="883"/>
      <c r="AJ118" s="884"/>
      <c r="AK118" s="885" t="s">
        <v>313</v>
      </c>
      <c r="AL118" s="883"/>
      <c r="AM118" s="883"/>
      <c r="AN118" s="883"/>
      <c r="AO118" s="884"/>
      <c r="AP118" s="886" t="s">
        <v>433</v>
      </c>
      <c r="AQ118" s="887"/>
      <c r="AR118" s="887"/>
      <c r="AS118" s="887"/>
      <c r="AT118" s="888"/>
      <c r="AU118" s="919"/>
      <c r="AV118" s="920"/>
      <c r="AW118" s="920"/>
      <c r="AX118" s="920"/>
      <c r="AY118" s="920"/>
      <c r="AZ118" s="825" t="s">
        <v>469</v>
      </c>
      <c r="BA118" s="826"/>
      <c r="BB118" s="826"/>
      <c r="BC118" s="826"/>
      <c r="BD118" s="826"/>
      <c r="BE118" s="826"/>
      <c r="BF118" s="826"/>
      <c r="BG118" s="826"/>
      <c r="BH118" s="826"/>
      <c r="BI118" s="826"/>
      <c r="BJ118" s="826"/>
      <c r="BK118" s="826"/>
      <c r="BL118" s="826"/>
      <c r="BM118" s="826"/>
      <c r="BN118" s="826"/>
      <c r="BO118" s="826"/>
      <c r="BP118" s="827"/>
      <c r="BQ118" s="866" t="s">
        <v>442</v>
      </c>
      <c r="BR118" s="832"/>
      <c r="BS118" s="832"/>
      <c r="BT118" s="832"/>
      <c r="BU118" s="832"/>
      <c r="BV118" s="832" t="s">
        <v>439</v>
      </c>
      <c r="BW118" s="832"/>
      <c r="BX118" s="832"/>
      <c r="BY118" s="832"/>
      <c r="BZ118" s="832"/>
      <c r="CA118" s="832" t="s">
        <v>456</v>
      </c>
      <c r="CB118" s="832"/>
      <c r="CC118" s="832"/>
      <c r="CD118" s="832"/>
      <c r="CE118" s="832"/>
      <c r="CF118" s="862" t="s">
        <v>130</v>
      </c>
      <c r="CG118" s="863"/>
      <c r="CH118" s="863"/>
      <c r="CI118" s="863"/>
      <c r="CJ118" s="863"/>
      <c r="CK118" s="914"/>
      <c r="CL118" s="808"/>
      <c r="CM118" s="802" t="s">
        <v>470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130</v>
      </c>
      <c r="DH118" s="767"/>
      <c r="DI118" s="767"/>
      <c r="DJ118" s="767"/>
      <c r="DK118" s="768"/>
      <c r="DL118" s="769" t="s">
        <v>442</v>
      </c>
      <c r="DM118" s="767"/>
      <c r="DN118" s="767"/>
      <c r="DO118" s="767"/>
      <c r="DP118" s="768"/>
      <c r="DQ118" s="769" t="s">
        <v>442</v>
      </c>
      <c r="DR118" s="767"/>
      <c r="DS118" s="767"/>
      <c r="DT118" s="767"/>
      <c r="DU118" s="768"/>
      <c r="DV118" s="811" t="s">
        <v>130</v>
      </c>
      <c r="DW118" s="812"/>
      <c r="DX118" s="812"/>
      <c r="DY118" s="812"/>
      <c r="DZ118" s="813"/>
    </row>
    <row r="119" spans="1:130" s="224" customFormat="1" ht="26.25" customHeight="1" x14ac:dyDescent="0.2">
      <c r="A119" s="805" t="s">
        <v>437</v>
      </c>
      <c r="B119" s="806"/>
      <c r="C119" s="847" t="s">
        <v>438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456</v>
      </c>
      <c r="AB119" s="876"/>
      <c r="AC119" s="876"/>
      <c r="AD119" s="876"/>
      <c r="AE119" s="877"/>
      <c r="AF119" s="878" t="s">
        <v>130</v>
      </c>
      <c r="AG119" s="876"/>
      <c r="AH119" s="876"/>
      <c r="AI119" s="876"/>
      <c r="AJ119" s="877"/>
      <c r="AK119" s="878" t="s">
        <v>442</v>
      </c>
      <c r="AL119" s="876"/>
      <c r="AM119" s="876"/>
      <c r="AN119" s="876"/>
      <c r="AO119" s="877"/>
      <c r="AP119" s="879" t="s">
        <v>449</v>
      </c>
      <c r="AQ119" s="880"/>
      <c r="AR119" s="880"/>
      <c r="AS119" s="880"/>
      <c r="AT119" s="881"/>
      <c r="AU119" s="921"/>
      <c r="AV119" s="922"/>
      <c r="AW119" s="922"/>
      <c r="AX119" s="922"/>
      <c r="AY119" s="922"/>
      <c r="AZ119" s="245" t="s">
        <v>192</v>
      </c>
      <c r="BA119" s="245"/>
      <c r="BB119" s="245"/>
      <c r="BC119" s="245"/>
      <c r="BD119" s="245"/>
      <c r="BE119" s="245"/>
      <c r="BF119" s="245"/>
      <c r="BG119" s="245"/>
      <c r="BH119" s="245"/>
      <c r="BI119" s="245"/>
      <c r="BJ119" s="245"/>
      <c r="BK119" s="245"/>
      <c r="BL119" s="245"/>
      <c r="BM119" s="245"/>
      <c r="BN119" s="245"/>
      <c r="BO119" s="864" t="s">
        <v>471</v>
      </c>
      <c r="BP119" s="865"/>
      <c r="BQ119" s="866">
        <v>10548592</v>
      </c>
      <c r="BR119" s="832"/>
      <c r="BS119" s="832"/>
      <c r="BT119" s="832"/>
      <c r="BU119" s="832"/>
      <c r="BV119" s="832">
        <v>10413442</v>
      </c>
      <c r="BW119" s="832"/>
      <c r="BX119" s="832"/>
      <c r="BY119" s="832"/>
      <c r="BZ119" s="832"/>
      <c r="CA119" s="832">
        <v>9674641</v>
      </c>
      <c r="CB119" s="832"/>
      <c r="CC119" s="832"/>
      <c r="CD119" s="832"/>
      <c r="CE119" s="832"/>
      <c r="CF119" s="735"/>
      <c r="CG119" s="736"/>
      <c r="CH119" s="736"/>
      <c r="CI119" s="736"/>
      <c r="CJ119" s="821"/>
      <c r="CK119" s="915"/>
      <c r="CL119" s="810"/>
      <c r="CM119" s="825" t="s">
        <v>472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130</v>
      </c>
      <c r="DH119" s="751"/>
      <c r="DI119" s="751"/>
      <c r="DJ119" s="751"/>
      <c r="DK119" s="752"/>
      <c r="DL119" s="753" t="s">
        <v>442</v>
      </c>
      <c r="DM119" s="751"/>
      <c r="DN119" s="751"/>
      <c r="DO119" s="751"/>
      <c r="DP119" s="752"/>
      <c r="DQ119" s="753" t="s">
        <v>130</v>
      </c>
      <c r="DR119" s="751"/>
      <c r="DS119" s="751"/>
      <c r="DT119" s="751"/>
      <c r="DU119" s="752"/>
      <c r="DV119" s="835" t="s">
        <v>130</v>
      </c>
      <c r="DW119" s="836"/>
      <c r="DX119" s="836"/>
      <c r="DY119" s="836"/>
      <c r="DZ119" s="837"/>
    </row>
    <row r="120" spans="1:130" s="224" customFormat="1" ht="26.25" customHeight="1" x14ac:dyDescent="0.2">
      <c r="A120" s="807"/>
      <c r="B120" s="808"/>
      <c r="C120" s="802" t="s">
        <v>444</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442</v>
      </c>
      <c r="AB120" s="767"/>
      <c r="AC120" s="767"/>
      <c r="AD120" s="767"/>
      <c r="AE120" s="768"/>
      <c r="AF120" s="769" t="s">
        <v>456</v>
      </c>
      <c r="AG120" s="767"/>
      <c r="AH120" s="767"/>
      <c r="AI120" s="767"/>
      <c r="AJ120" s="768"/>
      <c r="AK120" s="769" t="s">
        <v>130</v>
      </c>
      <c r="AL120" s="767"/>
      <c r="AM120" s="767"/>
      <c r="AN120" s="767"/>
      <c r="AO120" s="768"/>
      <c r="AP120" s="811" t="s">
        <v>439</v>
      </c>
      <c r="AQ120" s="812"/>
      <c r="AR120" s="812"/>
      <c r="AS120" s="812"/>
      <c r="AT120" s="813"/>
      <c r="AU120" s="867" t="s">
        <v>473</v>
      </c>
      <c r="AV120" s="868"/>
      <c r="AW120" s="868"/>
      <c r="AX120" s="868"/>
      <c r="AY120" s="869"/>
      <c r="AZ120" s="847" t="s">
        <v>474</v>
      </c>
      <c r="BA120" s="795"/>
      <c r="BB120" s="795"/>
      <c r="BC120" s="795"/>
      <c r="BD120" s="795"/>
      <c r="BE120" s="795"/>
      <c r="BF120" s="795"/>
      <c r="BG120" s="795"/>
      <c r="BH120" s="795"/>
      <c r="BI120" s="795"/>
      <c r="BJ120" s="795"/>
      <c r="BK120" s="795"/>
      <c r="BL120" s="795"/>
      <c r="BM120" s="795"/>
      <c r="BN120" s="795"/>
      <c r="BO120" s="795"/>
      <c r="BP120" s="796"/>
      <c r="BQ120" s="848">
        <v>3053721</v>
      </c>
      <c r="BR120" s="829"/>
      <c r="BS120" s="829"/>
      <c r="BT120" s="829"/>
      <c r="BU120" s="829"/>
      <c r="BV120" s="829">
        <v>3855070</v>
      </c>
      <c r="BW120" s="829"/>
      <c r="BX120" s="829"/>
      <c r="BY120" s="829"/>
      <c r="BZ120" s="829"/>
      <c r="CA120" s="829">
        <v>4654618</v>
      </c>
      <c r="CB120" s="829"/>
      <c r="CC120" s="829"/>
      <c r="CD120" s="829"/>
      <c r="CE120" s="829"/>
      <c r="CF120" s="853">
        <v>117.6</v>
      </c>
      <c r="CG120" s="854"/>
      <c r="CH120" s="854"/>
      <c r="CI120" s="854"/>
      <c r="CJ120" s="854"/>
      <c r="CK120" s="855" t="s">
        <v>475</v>
      </c>
      <c r="CL120" s="839"/>
      <c r="CM120" s="839"/>
      <c r="CN120" s="839"/>
      <c r="CO120" s="840"/>
      <c r="CP120" s="859" t="s">
        <v>476</v>
      </c>
      <c r="CQ120" s="860"/>
      <c r="CR120" s="860"/>
      <c r="CS120" s="860"/>
      <c r="CT120" s="860"/>
      <c r="CU120" s="860"/>
      <c r="CV120" s="860"/>
      <c r="CW120" s="860"/>
      <c r="CX120" s="860"/>
      <c r="CY120" s="860"/>
      <c r="CZ120" s="860"/>
      <c r="DA120" s="860"/>
      <c r="DB120" s="860"/>
      <c r="DC120" s="860"/>
      <c r="DD120" s="860"/>
      <c r="DE120" s="860"/>
      <c r="DF120" s="861"/>
      <c r="DG120" s="848">
        <v>2419571</v>
      </c>
      <c r="DH120" s="829"/>
      <c r="DI120" s="829"/>
      <c r="DJ120" s="829"/>
      <c r="DK120" s="829"/>
      <c r="DL120" s="829">
        <v>2191651</v>
      </c>
      <c r="DM120" s="829"/>
      <c r="DN120" s="829"/>
      <c r="DO120" s="829"/>
      <c r="DP120" s="829"/>
      <c r="DQ120" s="829">
        <v>1956608</v>
      </c>
      <c r="DR120" s="829"/>
      <c r="DS120" s="829"/>
      <c r="DT120" s="829"/>
      <c r="DU120" s="829"/>
      <c r="DV120" s="830">
        <v>49.4</v>
      </c>
      <c r="DW120" s="830"/>
      <c r="DX120" s="830"/>
      <c r="DY120" s="830"/>
      <c r="DZ120" s="831"/>
    </row>
    <row r="121" spans="1:130" s="224" customFormat="1" ht="26.25" customHeight="1" x14ac:dyDescent="0.2">
      <c r="A121" s="807"/>
      <c r="B121" s="808"/>
      <c r="C121" s="850" t="s">
        <v>477</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442</v>
      </c>
      <c r="AB121" s="767"/>
      <c r="AC121" s="767"/>
      <c r="AD121" s="767"/>
      <c r="AE121" s="768"/>
      <c r="AF121" s="769" t="s">
        <v>130</v>
      </c>
      <c r="AG121" s="767"/>
      <c r="AH121" s="767"/>
      <c r="AI121" s="767"/>
      <c r="AJ121" s="768"/>
      <c r="AK121" s="769" t="s">
        <v>456</v>
      </c>
      <c r="AL121" s="767"/>
      <c r="AM121" s="767"/>
      <c r="AN121" s="767"/>
      <c r="AO121" s="768"/>
      <c r="AP121" s="811" t="s">
        <v>130</v>
      </c>
      <c r="AQ121" s="812"/>
      <c r="AR121" s="812"/>
      <c r="AS121" s="812"/>
      <c r="AT121" s="813"/>
      <c r="AU121" s="870"/>
      <c r="AV121" s="871"/>
      <c r="AW121" s="871"/>
      <c r="AX121" s="871"/>
      <c r="AY121" s="872"/>
      <c r="AZ121" s="802" t="s">
        <v>478</v>
      </c>
      <c r="BA121" s="739"/>
      <c r="BB121" s="739"/>
      <c r="BC121" s="739"/>
      <c r="BD121" s="739"/>
      <c r="BE121" s="739"/>
      <c r="BF121" s="739"/>
      <c r="BG121" s="739"/>
      <c r="BH121" s="739"/>
      <c r="BI121" s="739"/>
      <c r="BJ121" s="739"/>
      <c r="BK121" s="739"/>
      <c r="BL121" s="739"/>
      <c r="BM121" s="739"/>
      <c r="BN121" s="739"/>
      <c r="BO121" s="739"/>
      <c r="BP121" s="740"/>
      <c r="BQ121" s="803">
        <v>1618718</v>
      </c>
      <c r="BR121" s="804"/>
      <c r="BS121" s="804"/>
      <c r="BT121" s="804"/>
      <c r="BU121" s="804"/>
      <c r="BV121" s="804">
        <v>1548910</v>
      </c>
      <c r="BW121" s="804"/>
      <c r="BX121" s="804"/>
      <c r="BY121" s="804"/>
      <c r="BZ121" s="804"/>
      <c r="CA121" s="804">
        <v>1479481</v>
      </c>
      <c r="CB121" s="804"/>
      <c r="CC121" s="804"/>
      <c r="CD121" s="804"/>
      <c r="CE121" s="804"/>
      <c r="CF121" s="862">
        <v>37.4</v>
      </c>
      <c r="CG121" s="863"/>
      <c r="CH121" s="863"/>
      <c r="CI121" s="863"/>
      <c r="CJ121" s="863"/>
      <c r="CK121" s="856"/>
      <c r="CL121" s="842"/>
      <c r="CM121" s="842"/>
      <c r="CN121" s="842"/>
      <c r="CO121" s="843"/>
      <c r="CP121" s="822" t="s">
        <v>479</v>
      </c>
      <c r="CQ121" s="823"/>
      <c r="CR121" s="823"/>
      <c r="CS121" s="823"/>
      <c r="CT121" s="823"/>
      <c r="CU121" s="823"/>
      <c r="CV121" s="823"/>
      <c r="CW121" s="823"/>
      <c r="CX121" s="823"/>
      <c r="CY121" s="823"/>
      <c r="CZ121" s="823"/>
      <c r="DA121" s="823"/>
      <c r="DB121" s="823"/>
      <c r="DC121" s="823"/>
      <c r="DD121" s="823"/>
      <c r="DE121" s="823"/>
      <c r="DF121" s="824"/>
      <c r="DG121" s="803" t="s">
        <v>130</v>
      </c>
      <c r="DH121" s="804"/>
      <c r="DI121" s="804"/>
      <c r="DJ121" s="804"/>
      <c r="DK121" s="804"/>
      <c r="DL121" s="804" t="s">
        <v>130</v>
      </c>
      <c r="DM121" s="804"/>
      <c r="DN121" s="804"/>
      <c r="DO121" s="804"/>
      <c r="DP121" s="804"/>
      <c r="DQ121" s="804" t="s">
        <v>130</v>
      </c>
      <c r="DR121" s="804"/>
      <c r="DS121" s="804"/>
      <c r="DT121" s="804"/>
      <c r="DU121" s="804"/>
      <c r="DV121" s="781" t="s">
        <v>449</v>
      </c>
      <c r="DW121" s="781"/>
      <c r="DX121" s="781"/>
      <c r="DY121" s="781"/>
      <c r="DZ121" s="782"/>
    </row>
    <row r="122" spans="1:130" s="224" customFormat="1" ht="26.25" customHeight="1" x14ac:dyDescent="0.2">
      <c r="A122" s="807"/>
      <c r="B122" s="808"/>
      <c r="C122" s="802" t="s">
        <v>459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442</v>
      </c>
      <c r="AB122" s="767"/>
      <c r="AC122" s="767"/>
      <c r="AD122" s="767"/>
      <c r="AE122" s="768"/>
      <c r="AF122" s="769" t="s">
        <v>130</v>
      </c>
      <c r="AG122" s="767"/>
      <c r="AH122" s="767"/>
      <c r="AI122" s="767"/>
      <c r="AJ122" s="768"/>
      <c r="AK122" s="769" t="s">
        <v>456</v>
      </c>
      <c r="AL122" s="767"/>
      <c r="AM122" s="767"/>
      <c r="AN122" s="767"/>
      <c r="AO122" s="768"/>
      <c r="AP122" s="811" t="s">
        <v>456</v>
      </c>
      <c r="AQ122" s="812"/>
      <c r="AR122" s="812"/>
      <c r="AS122" s="812"/>
      <c r="AT122" s="813"/>
      <c r="AU122" s="870"/>
      <c r="AV122" s="871"/>
      <c r="AW122" s="871"/>
      <c r="AX122" s="871"/>
      <c r="AY122" s="872"/>
      <c r="AZ122" s="825" t="s">
        <v>480</v>
      </c>
      <c r="BA122" s="826"/>
      <c r="BB122" s="826"/>
      <c r="BC122" s="826"/>
      <c r="BD122" s="826"/>
      <c r="BE122" s="826"/>
      <c r="BF122" s="826"/>
      <c r="BG122" s="826"/>
      <c r="BH122" s="826"/>
      <c r="BI122" s="826"/>
      <c r="BJ122" s="826"/>
      <c r="BK122" s="826"/>
      <c r="BL122" s="826"/>
      <c r="BM122" s="826"/>
      <c r="BN122" s="826"/>
      <c r="BO122" s="826"/>
      <c r="BP122" s="827"/>
      <c r="BQ122" s="866">
        <v>7062795</v>
      </c>
      <c r="BR122" s="832"/>
      <c r="BS122" s="832"/>
      <c r="BT122" s="832"/>
      <c r="BU122" s="832"/>
      <c r="BV122" s="832">
        <v>6815504</v>
      </c>
      <c r="BW122" s="832"/>
      <c r="BX122" s="832"/>
      <c r="BY122" s="832"/>
      <c r="BZ122" s="832"/>
      <c r="CA122" s="832">
        <v>6399273</v>
      </c>
      <c r="CB122" s="832"/>
      <c r="CC122" s="832"/>
      <c r="CD122" s="832"/>
      <c r="CE122" s="832"/>
      <c r="CF122" s="833">
        <v>161.69999999999999</v>
      </c>
      <c r="CG122" s="834"/>
      <c r="CH122" s="834"/>
      <c r="CI122" s="834"/>
      <c r="CJ122" s="834"/>
      <c r="CK122" s="856"/>
      <c r="CL122" s="842"/>
      <c r="CM122" s="842"/>
      <c r="CN122" s="842"/>
      <c r="CO122" s="843"/>
      <c r="CP122" s="822" t="s">
        <v>481</v>
      </c>
      <c r="CQ122" s="823"/>
      <c r="CR122" s="823"/>
      <c r="CS122" s="823"/>
      <c r="CT122" s="823"/>
      <c r="CU122" s="823"/>
      <c r="CV122" s="823"/>
      <c r="CW122" s="823"/>
      <c r="CX122" s="823"/>
      <c r="CY122" s="823"/>
      <c r="CZ122" s="823"/>
      <c r="DA122" s="823"/>
      <c r="DB122" s="823"/>
      <c r="DC122" s="823"/>
      <c r="DD122" s="823"/>
      <c r="DE122" s="823"/>
      <c r="DF122" s="824"/>
      <c r="DG122" s="803" t="s">
        <v>130</v>
      </c>
      <c r="DH122" s="804"/>
      <c r="DI122" s="804"/>
      <c r="DJ122" s="804"/>
      <c r="DK122" s="804"/>
      <c r="DL122" s="804" t="s">
        <v>439</v>
      </c>
      <c r="DM122" s="804"/>
      <c r="DN122" s="804"/>
      <c r="DO122" s="804"/>
      <c r="DP122" s="804"/>
      <c r="DQ122" s="804" t="s">
        <v>130</v>
      </c>
      <c r="DR122" s="804"/>
      <c r="DS122" s="804"/>
      <c r="DT122" s="804"/>
      <c r="DU122" s="804"/>
      <c r="DV122" s="781" t="s">
        <v>130</v>
      </c>
      <c r="DW122" s="781"/>
      <c r="DX122" s="781"/>
      <c r="DY122" s="781"/>
      <c r="DZ122" s="782"/>
    </row>
    <row r="123" spans="1:130" s="224" customFormat="1" ht="26.25" customHeight="1" x14ac:dyDescent="0.2">
      <c r="A123" s="807"/>
      <c r="B123" s="808"/>
      <c r="C123" s="802" t="s">
        <v>465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442</v>
      </c>
      <c r="AB123" s="767"/>
      <c r="AC123" s="767"/>
      <c r="AD123" s="767"/>
      <c r="AE123" s="768"/>
      <c r="AF123" s="769" t="s">
        <v>130</v>
      </c>
      <c r="AG123" s="767"/>
      <c r="AH123" s="767"/>
      <c r="AI123" s="767"/>
      <c r="AJ123" s="768"/>
      <c r="AK123" s="769" t="s">
        <v>442</v>
      </c>
      <c r="AL123" s="767"/>
      <c r="AM123" s="767"/>
      <c r="AN123" s="767"/>
      <c r="AO123" s="768"/>
      <c r="AP123" s="811" t="s">
        <v>439</v>
      </c>
      <c r="AQ123" s="812"/>
      <c r="AR123" s="812"/>
      <c r="AS123" s="812"/>
      <c r="AT123" s="813"/>
      <c r="AU123" s="873"/>
      <c r="AV123" s="874"/>
      <c r="AW123" s="874"/>
      <c r="AX123" s="874"/>
      <c r="AY123" s="874"/>
      <c r="AZ123" s="245" t="s">
        <v>192</v>
      </c>
      <c r="BA123" s="245"/>
      <c r="BB123" s="245"/>
      <c r="BC123" s="245"/>
      <c r="BD123" s="245"/>
      <c r="BE123" s="245"/>
      <c r="BF123" s="245"/>
      <c r="BG123" s="245"/>
      <c r="BH123" s="245"/>
      <c r="BI123" s="245"/>
      <c r="BJ123" s="245"/>
      <c r="BK123" s="245"/>
      <c r="BL123" s="245"/>
      <c r="BM123" s="245"/>
      <c r="BN123" s="245"/>
      <c r="BO123" s="864" t="s">
        <v>482</v>
      </c>
      <c r="BP123" s="865"/>
      <c r="BQ123" s="819">
        <v>11735234</v>
      </c>
      <c r="BR123" s="820"/>
      <c r="BS123" s="820"/>
      <c r="BT123" s="820"/>
      <c r="BU123" s="820"/>
      <c r="BV123" s="820">
        <v>12219484</v>
      </c>
      <c r="BW123" s="820"/>
      <c r="BX123" s="820"/>
      <c r="BY123" s="820"/>
      <c r="BZ123" s="820"/>
      <c r="CA123" s="820">
        <v>12533372</v>
      </c>
      <c r="CB123" s="820"/>
      <c r="CC123" s="820"/>
      <c r="CD123" s="820"/>
      <c r="CE123" s="820"/>
      <c r="CF123" s="735"/>
      <c r="CG123" s="736"/>
      <c r="CH123" s="736"/>
      <c r="CI123" s="736"/>
      <c r="CJ123" s="821"/>
      <c r="CK123" s="856"/>
      <c r="CL123" s="842"/>
      <c r="CM123" s="842"/>
      <c r="CN123" s="842"/>
      <c r="CO123" s="843"/>
      <c r="CP123" s="822" t="s">
        <v>483</v>
      </c>
      <c r="CQ123" s="823"/>
      <c r="CR123" s="823"/>
      <c r="CS123" s="823"/>
      <c r="CT123" s="823"/>
      <c r="CU123" s="823"/>
      <c r="CV123" s="823"/>
      <c r="CW123" s="823"/>
      <c r="CX123" s="823"/>
      <c r="CY123" s="823"/>
      <c r="CZ123" s="823"/>
      <c r="DA123" s="823"/>
      <c r="DB123" s="823"/>
      <c r="DC123" s="823"/>
      <c r="DD123" s="823"/>
      <c r="DE123" s="823"/>
      <c r="DF123" s="824"/>
      <c r="DG123" s="766" t="s">
        <v>439</v>
      </c>
      <c r="DH123" s="767"/>
      <c r="DI123" s="767"/>
      <c r="DJ123" s="767"/>
      <c r="DK123" s="768"/>
      <c r="DL123" s="769" t="s">
        <v>439</v>
      </c>
      <c r="DM123" s="767"/>
      <c r="DN123" s="767"/>
      <c r="DO123" s="767"/>
      <c r="DP123" s="768"/>
      <c r="DQ123" s="769" t="s">
        <v>439</v>
      </c>
      <c r="DR123" s="767"/>
      <c r="DS123" s="767"/>
      <c r="DT123" s="767"/>
      <c r="DU123" s="768"/>
      <c r="DV123" s="811" t="s">
        <v>130</v>
      </c>
      <c r="DW123" s="812"/>
      <c r="DX123" s="812"/>
      <c r="DY123" s="812"/>
      <c r="DZ123" s="813"/>
    </row>
    <row r="124" spans="1:130" s="224" customFormat="1" ht="26.25" customHeight="1" thickBot="1" x14ac:dyDescent="0.25">
      <c r="A124" s="807"/>
      <c r="B124" s="808"/>
      <c r="C124" s="802" t="s">
        <v>468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130</v>
      </c>
      <c r="AB124" s="767"/>
      <c r="AC124" s="767"/>
      <c r="AD124" s="767"/>
      <c r="AE124" s="768"/>
      <c r="AF124" s="769" t="s">
        <v>130</v>
      </c>
      <c r="AG124" s="767"/>
      <c r="AH124" s="767"/>
      <c r="AI124" s="767"/>
      <c r="AJ124" s="768"/>
      <c r="AK124" s="769" t="s">
        <v>130</v>
      </c>
      <c r="AL124" s="767"/>
      <c r="AM124" s="767"/>
      <c r="AN124" s="767"/>
      <c r="AO124" s="768"/>
      <c r="AP124" s="811" t="s">
        <v>439</v>
      </c>
      <c r="AQ124" s="812"/>
      <c r="AR124" s="812"/>
      <c r="AS124" s="812"/>
      <c r="AT124" s="813"/>
      <c r="AU124" s="814" t="s">
        <v>484</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456</v>
      </c>
      <c r="BR124" s="818"/>
      <c r="BS124" s="818"/>
      <c r="BT124" s="818"/>
      <c r="BU124" s="818"/>
      <c r="BV124" s="818" t="s">
        <v>439</v>
      </c>
      <c r="BW124" s="818"/>
      <c r="BX124" s="818"/>
      <c r="BY124" s="818"/>
      <c r="BZ124" s="818"/>
      <c r="CA124" s="818" t="s">
        <v>439</v>
      </c>
      <c r="CB124" s="818"/>
      <c r="CC124" s="818"/>
      <c r="CD124" s="818"/>
      <c r="CE124" s="818"/>
      <c r="CF124" s="713"/>
      <c r="CG124" s="714"/>
      <c r="CH124" s="714"/>
      <c r="CI124" s="714"/>
      <c r="CJ124" s="849"/>
      <c r="CK124" s="857"/>
      <c r="CL124" s="857"/>
      <c r="CM124" s="857"/>
      <c r="CN124" s="857"/>
      <c r="CO124" s="858"/>
      <c r="CP124" s="822" t="s">
        <v>485</v>
      </c>
      <c r="CQ124" s="823"/>
      <c r="CR124" s="823"/>
      <c r="CS124" s="823"/>
      <c r="CT124" s="823"/>
      <c r="CU124" s="823"/>
      <c r="CV124" s="823"/>
      <c r="CW124" s="823"/>
      <c r="CX124" s="823"/>
      <c r="CY124" s="823"/>
      <c r="CZ124" s="823"/>
      <c r="DA124" s="823"/>
      <c r="DB124" s="823"/>
      <c r="DC124" s="823"/>
      <c r="DD124" s="823"/>
      <c r="DE124" s="823"/>
      <c r="DF124" s="824"/>
      <c r="DG124" s="750" t="s">
        <v>440</v>
      </c>
      <c r="DH124" s="751"/>
      <c r="DI124" s="751"/>
      <c r="DJ124" s="751"/>
      <c r="DK124" s="752"/>
      <c r="DL124" s="753" t="s">
        <v>130</v>
      </c>
      <c r="DM124" s="751"/>
      <c r="DN124" s="751"/>
      <c r="DO124" s="751"/>
      <c r="DP124" s="752"/>
      <c r="DQ124" s="753" t="s">
        <v>130</v>
      </c>
      <c r="DR124" s="751"/>
      <c r="DS124" s="751"/>
      <c r="DT124" s="751"/>
      <c r="DU124" s="752"/>
      <c r="DV124" s="835" t="s">
        <v>440</v>
      </c>
      <c r="DW124" s="836"/>
      <c r="DX124" s="836"/>
      <c r="DY124" s="836"/>
      <c r="DZ124" s="837"/>
    </row>
    <row r="125" spans="1:130" s="224" customFormat="1" ht="26.25" customHeight="1" x14ac:dyDescent="0.2">
      <c r="A125" s="807"/>
      <c r="B125" s="808"/>
      <c r="C125" s="802" t="s">
        <v>470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440</v>
      </c>
      <c r="AB125" s="767"/>
      <c r="AC125" s="767"/>
      <c r="AD125" s="767"/>
      <c r="AE125" s="768"/>
      <c r="AF125" s="769" t="s">
        <v>130</v>
      </c>
      <c r="AG125" s="767"/>
      <c r="AH125" s="767"/>
      <c r="AI125" s="767"/>
      <c r="AJ125" s="768"/>
      <c r="AK125" s="769" t="s">
        <v>440</v>
      </c>
      <c r="AL125" s="767"/>
      <c r="AM125" s="767"/>
      <c r="AN125" s="767"/>
      <c r="AO125" s="768"/>
      <c r="AP125" s="811" t="s">
        <v>440</v>
      </c>
      <c r="AQ125" s="812"/>
      <c r="AR125" s="812"/>
      <c r="AS125" s="812"/>
      <c r="AT125" s="813"/>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486</v>
      </c>
      <c r="CL125" s="839"/>
      <c r="CM125" s="839"/>
      <c r="CN125" s="839"/>
      <c r="CO125" s="840"/>
      <c r="CP125" s="847" t="s">
        <v>487</v>
      </c>
      <c r="CQ125" s="795"/>
      <c r="CR125" s="795"/>
      <c r="CS125" s="795"/>
      <c r="CT125" s="795"/>
      <c r="CU125" s="795"/>
      <c r="CV125" s="795"/>
      <c r="CW125" s="795"/>
      <c r="CX125" s="795"/>
      <c r="CY125" s="795"/>
      <c r="CZ125" s="795"/>
      <c r="DA125" s="795"/>
      <c r="DB125" s="795"/>
      <c r="DC125" s="795"/>
      <c r="DD125" s="795"/>
      <c r="DE125" s="795"/>
      <c r="DF125" s="796"/>
      <c r="DG125" s="848" t="s">
        <v>440</v>
      </c>
      <c r="DH125" s="829"/>
      <c r="DI125" s="829"/>
      <c r="DJ125" s="829"/>
      <c r="DK125" s="829"/>
      <c r="DL125" s="829" t="s">
        <v>440</v>
      </c>
      <c r="DM125" s="829"/>
      <c r="DN125" s="829"/>
      <c r="DO125" s="829"/>
      <c r="DP125" s="829"/>
      <c r="DQ125" s="829" t="s">
        <v>440</v>
      </c>
      <c r="DR125" s="829"/>
      <c r="DS125" s="829"/>
      <c r="DT125" s="829"/>
      <c r="DU125" s="829"/>
      <c r="DV125" s="830" t="s">
        <v>130</v>
      </c>
      <c r="DW125" s="830"/>
      <c r="DX125" s="830"/>
      <c r="DY125" s="830"/>
      <c r="DZ125" s="831"/>
    </row>
    <row r="126" spans="1:130" s="224" customFormat="1" ht="26.25" customHeight="1" thickBot="1" x14ac:dyDescent="0.25">
      <c r="A126" s="807"/>
      <c r="B126" s="808"/>
      <c r="C126" s="802" t="s">
        <v>472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440</v>
      </c>
      <c r="AB126" s="767"/>
      <c r="AC126" s="767"/>
      <c r="AD126" s="767"/>
      <c r="AE126" s="768"/>
      <c r="AF126" s="769" t="s">
        <v>440</v>
      </c>
      <c r="AG126" s="767"/>
      <c r="AH126" s="767"/>
      <c r="AI126" s="767"/>
      <c r="AJ126" s="768"/>
      <c r="AK126" s="769" t="s">
        <v>440</v>
      </c>
      <c r="AL126" s="767"/>
      <c r="AM126" s="767"/>
      <c r="AN126" s="767"/>
      <c r="AO126" s="768"/>
      <c r="AP126" s="811" t="s">
        <v>440</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488</v>
      </c>
      <c r="CQ126" s="739"/>
      <c r="CR126" s="739"/>
      <c r="CS126" s="739"/>
      <c r="CT126" s="739"/>
      <c r="CU126" s="739"/>
      <c r="CV126" s="739"/>
      <c r="CW126" s="739"/>
      <c r="CX126" s="739"/>
      <c r="CY126" s="739"/>
      <c r="CZ126" s="739"/>
      <c r="DA126" s="739"/>
      <c r="DB126" s="739"/>
      <c r="DC126" s="739"/>
      <c r="DD126" s="739"/>
      <c r="DE126" s="739"/>
      <c r="DF126" s="740"/>
      <c r="DG126" s="803" t="s">
        <v>440</v>
      </c>
      <c r="DH126" s="804"/>
      <c r="DI126" s="804"/>
      <c r="DJ126" s="804"/>
      <c r="DK126" s="804"/>
      <c r="DL126" s="804" t="s">
        <v>440</v>
      </c>
      <c r="DM126" s="804"/>
      <c r="DN126" s="804"/>
      <c r="DO126" s="804"/>
      <c r="DP126" s="804"/>
      <c r="DQ126" s="804" t="s">
        <v>130</v>
      </c>
      <c r="DR126" s="804"/>
      <c r="DS126" s="804"/>
      <c r="DT126" s="804"/>
      <c r="DU126" s="804"/>
      <c r="DV126" s="781" t="s">
        <v>130</v>
      </c>
      <c r="DW126" s="781"/>
      <c r="DX126" s="781"/>
      <c r="DY126" s="781"/>
      <c r="DZ126" s="782"/>
    </row>
    <row r="127" spans="1:130" s="224" customFormat="1" ht="26.25" customHeight="1" x14ac:dyDescent="0.2">
      <c r="A127" s="809"/>
      <c r="B127" s="810"/>
      <c r="C127" s="825" t="s">
        <v>489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130</v>
      </c>
      <c r="AB127" s="767"/>
      <c r="AC127" s="767"/>
      <c r="AD127" s="767"/>
      <c r="AE127" s="768"/>
      <c r="AF127" s="769" t="s">
        <v>440</v>
      </c>
      <c r="AG127" s="767"/>
      <c r="AH127" s="767"/>
      <c r="AI127" s="767"/>
      <c r="AJ127" s="768"/>
      <c r="AK127" s="769" t="s">
        <v>440</v>
      </c>
      <c r="AL127" s="767"/>
      <c r="AM127" s="767"/>
      <c r="AN127" s="767"/>
      <c r="AO127" s="768"/>
      <c r="AP127" s="811" t="s">
        <v>440</v>
      </c>
      <c r="AQ127" s="812"/>
      <c r="AR127" s="812"/>
      <c r="AS127" s="812"/>
      <c r="AT127" s="813"/>
      <c r="AU127" s="226"/>
      <c r="AV127" s="226"/>
      <c r="AW127" s="226"/>
      <c r="AX127" s="828" t="s">
        <v>490</v>
      </c>
      <c r="AY127" s="799"/>
      <c r="AZ127" s="799"/>
      <c r="BA127" s="799"/>
      <c r="BB127" s="799"/>
      <c r="BC127" s="799"/>
      <c r="BD127" s="799"/>
      <c r="BE127" s="800"/>
      <c r="BF127" s="798" t="s">
        <v>491</v>
      </c>
      <c r="BG127" s="799"/>
      <c r="BH127" s="799"/>
      <c r="BI127" s="799"/>
      <c r="BJ127" s="799"/>
      <c r="BK127" s="799"/>
      <c r="BL127" s="800"/>
      <c r="BM127" s="798" t="s">
        <v>492</v>
      </c>
      <c r="BN127" s="799"/>
      <c r="BO127" s="799"/>
      <c r="BP127" s="799"/>
      <c r="BQ127" s="799"/>
      <c r="BR127" s="799"/>
      <c r="BS127" s="800"/>
      <c r="BT127" s="798" t="s">
        <v>493</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494</v>
      </c>
      <c r="CQ127" s="739"/>
      <c r="CR127" s="739"/>
      <c r="CS127" s="739"/>
      <c r="CT127" s="739"/>
      <c r="CU127" s="739"/>
      <c r="CV127" s="739"/>
      <c r="CW127" s="739"/>
      <c r="CX127" s="739"/>
      <c r="CY127" s="739"/>
      <c r="CZ127" s="739"/>
      <c r="DA127" s="739"/>
      <c r="DB127" s="739"/>
      <c r="DC127" s="739"/>
      <c r="DD127" s="739"/>
      <c r="DE127" s="739"/>
      <c r="DF127" s="740"/>
      <c r="DG127" s="803" t="s">
        <v>440</v>
      </c>
      <c r="DH127" s="804"/>
      <c r="DI127" s="804"/>
      <c r="DJ127" s="804"/>
      <c r="DK127" s="804"/>
      <c r="DL127" s="804" t="s">
        <v>440</v>
      </c>
      <c r="DM127" s="804"/>
      <c r="DN127" s="804"/>
      <c r="DO127" s="804"/>
      <c r="DP127" s="804"/>
      <c r="DQ127" s="804" t="s">
        <v>440</v>
      </c>
      <c r="DR127" s="804"/>
      <c r="DS127" s="804"/>
      <c r="DT127" s="804"/>
      <c r="DU127" s="804"/>
      <c r="DV127" s="781" t="s">
        <v>440</v>
      </c>
      <c r="DW127" s="781"/>
      <c r="DX127" s="781"/>
      <c r="DY127" s="781"/>
      <c r="DZ127" s="782"/>
    </row>
    <row r="128" spans="1:130" s="224" customFormat="1" ht="26.25" customHeight="1" thickBot="1" x14ac:dyDescent="0.25">
      <c r="A128" s="783" t="s">
        <v>495</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496</v>
      </c>
      <c r="X128" s="785"/>
      <c r="Y128" s="785"/>
      <c r="Z128" s="786"/>
      <c r="AA128" s="787">
        <v>231474</v>
      </c>
      <c r="AB128" s="788"/>
      <c r="AC128" s="788"/>
      <c r="AD128" s="788"/>
      <c r="AE128" s="789"/>
      <c r="AF128" s="790">
        <v>228391</v>
      </c>
      <c r="AG128" s="788"/>
      <c r="AH128" s="788"/>
      <c r="AI128" s="788"/>
      <c r="AJ128" s="789"/>
      <c r="AK128" s="790">
        <v>222391</v>
      </c>
      <c r="AL128" s="788"/>
      <c r="AM128" s="788"/>
      <c r="AN128" s="788"/>
      <c r="AO128" s="789"/>
      <c r="AP128" s="791"/>
      <c r="AQ128" s="792"/>
      <c r="AR128" s="792"/>
      <c r="AS128" s="792"/>
      <c r="AT128" s="793"/>
      <c r="AU128" s="226"/>
      <c r="AV128" s="226"/>
      <c r="AW128" s="226"/>
      <c r="AX128" s="794" t="s">
        <v>497</v>
      </c>
      <c r="AY128" s="795"/>
      <c r="AZ128" s="795"/>
      <c r="BA128" s="795"/>
      <c r="BB128" s="795"/>
      <c r="BC128" s="795"/>
      <c r="BD128" s="795"/>
      <c r="BE128" s="796"/>
      <c r="BF128" s="773" t="s">
        <v>498</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499</v>
      </c>
      <c r="CQ128" s="717"/>
      <c r="CR128" s="717"/>
      <c r="CS128" s="717"/>
      <c r="CT128" s="717"/>
      <c r="CU128" s="717"/>
      <c r="CV128" s="717"/>
      <c r="CW128" s="717"/>
      <c r="CX128" s="717"/>
      <c r="CY128" s="717"/>
      <c r="CZ128" s="717"/>
      <c r="DA128" s="717"/>
      <c r="DB128" s="717"/>
      <c r="DC128" s="717"/>
      <c r="DD128" s="717"/>
      <c r="DE128" s="717"/>
      <c r="DF128" s="718"/>
      <c r="DG128" s="777" t="s">
        <v>130</v>
      </c>
      <c r="DH128" s="778"/>
      <c r="DI128" s="778"/>
      <c r="DJ128" s="778"/>
      <c r="DK128" s="778"/>
      <c r="DL128" s="778" t="s">
        <v>130</v>
      </c>
      <c r="DM128" s="778"/>
      <c r="DN128" s="778"/>
      <c r="DO128" s="778"/>
      <c r="DP128" s="778"/>
      <c r="DQ128" s="778" t="s">
        <v>500</v>
      </c>
      <c r="DR128" s="778"/>
      <c r="DS128" s="778"/>
      <c r="DT128" s="778"/>
      <c r="DU128" s="778"/>
      <c r="DV128" s="779" t="s">
        <v>500</v>
      </c>
      <c r="DW128" s="779"/>
      <c r="DX128" s="779"/>
      <c r="DY128" s="779"/>
      <c r="DZ128" s="780"/>
    </row>
    <row r="129" spans="1:131" s="224" customFormat="1" ht="26.25" customHeight="1" x14ac:dyDescent="0.2">
      <c r="A129" s="761" t="s">
        <v>110</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501</v>
      </c>
      <c r="X129" s="764"/>
      <c r="Y129" s="764"/>
      <c r="Z129" s="765"/>
      <c r="AA129" s="766">
        <v>4438075</v>
      </c>
      <c r="AB129" s="767"/>
      <c r="AC129" s="767"/>
      <c r="AD129" s="767"/>
      <c r="AE129" s="768"/>
      <c r="AF129" s="769">
        <v>4680905</v>
      </c>
      <c r="AG129" s="767"/>
      <c r="AH129" s="767"/>
      <c r="AI129" s="767"/>
      <c r="AJ129" s="768"/>
      <c r="AK129" s="769">
        <v>4561941</v>
      </c>
      <c r="AL129" s="767"/>
      <c r="AM129" s="767"/>
      <c r="AN129" s="767"/>
      <c r="AO129" s="768"/>
      <c r="AP129" s="770"/>
      <c r="AQ129" s="771"/>
      <c r="AR129" s="771"/>
      <c r="AS129" s="771"/>
      <c r="AT129" s="772"/>
      <c r="AU129" s="227"/>
      <c r="AV129" s="227"/>
      <c r="AW129" s="227"/>
      <c r="AX129" s="738" t="s">
        <v>502</v>
      </c>
      <c r="AY129" s="739"/>
      <c r="AZ129" s="739"/>
      <c r="BA129" s="739"/>
      <c r="BB129" s="739"/>
      <c r="BC129" s="739"/>
      <c r="BD129" s="739"/>
      <c r="BE129" s="740"/>
      <c r="BF129" s="757" t="s">
        <v>130</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1" t="s">
        <v>503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504</v>
      </c>
      <c r="X130" s="764"/>
      <c r="Y130" s="764"/>
      <c r="Z130" s="765"/>
      <c r="AA130" s="766">
        <v>612840</v>
      </c>
      <c r="AB130" s="767"/>
      <c r="AC130" s="767"/>
      <c r="AD130" s="767"/>
      <c r="AE130" s="768"/>
      <c r="AF130" s="769">
        <v>590410</v>
      </c>
      <c r="AG130" s="767"/>
      <c r="AH130" s="767"/>
      <c r="AI130" s="767"/>
      <c r="AJ130" s="768"/>
      <c r="AK130" s="769">
        <v>604527</v>
      </c>
      <c r="AL130" s="767"/>
      <c r="AM130" s="767"/>
      <c r="AN130" s="767"/>
      <c r="AO130" s="768"/>
      <c r="AP130" s="770"/>
      <c r="AQ130" s="771"/>
      <c r="AR130" s="771"/>
      <c r="AS130" s="771"/>
      <c r="AT130" s="772"/>
      <c r="AU130" s="227"/>
      <c r="AV130" s="227"/>
      <c r="AW130" s="227"/>
      <c r="AX130" s="738" t="s">
        <v>505</v>
      </c>
      <c r="AY130" s="739"/>
      <c r="AZ130" s="739"/>
      <c r="BA130" s="739"/>
      <c r="BB130" s="739"/>
      <c r="BC130" s="739"/>
      <c r="BD130" s="739"/>
      <c r="BE130" s="740"/>
      <c r="BF130" s="741">
        <v>3.9</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506</v>
      </c>
      <c r="X131" s="748"/>
      <c r="Y131" s="748"/>
      <c r="Z131" s="749"/>
      <c r="AA131" s="750">
        <v>3825235</v>
      </c>
      <c r="AB131" s="751"/>
      <c r="AC131" s="751"/>
      <c r="AD131" s="751"/>
      <c r="AE131" s="752"/>
      <c r="AF131" s="753">
        <v>4090495</v>
      </c>
      <c r="AG131" s="751"/>
      <c r="AH131" s="751"/>
      <c r="AI131" s="751"/>
      <c r="AJ131" s="752"/>
      <c r="AK131" s="753">
        <v>3957414</v>
      </c>
      <c r="AL131" s="751"/>
      <c r="AM131" s="751"/>
      <c r="AN131" s="751"/>
      <c r="AO131" s="752"/>
      <c r="AP131" s="754"/>
      <c r="AQ131" s="755"/>
      <c r="AR131" s="755"/>
      <c r="AS131" s="755"/>
      <c r="AT131" s="756"/>
      <c r="AU131" s="227"/>
      <c r="AV131" s="227"/>
      <c r="AW131" s="227"/>
      <c r="AX131" s="716" t="s">
        <v>507</v>
      </c>
      <c r="AY131" s="717"/>
      <c r="AZ131" s="717"/>
      <c r="BA131" s="717"/>
      <c r="BB131" s="717"/>
      <c r="BC131" s="717"/>
      <c r="BD131" s="717"/>
      <c r="BE131" s="718"/>
      <c r="BF131" s="719" t="s">
        <v>452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5" t="s">
        <v>508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509</v>
      </c>
      <c r="W132" s="729"/>
      <c r="X132" s="729"/>
      <c r="Y132" s="729"/>
      <c r="Z132" s="730"/>
      <c r="AA132" s="731">
        <v>4.4098467149999996</v>
      </c>
      <c r="AB132" s="732"/>
      <c r="AC132" s="732"/>
      <c r="AD132" s="732"/>
      <c r="AE132" s="733"/>
      <c r="AF132" s="734">
        <v>3.9852145029999999</v>
      </c>
      <c r="AG132" s="732"/>
      <c r="AH132" s="732"/>
      <c r="AI132" s="732"/>
      <c r="AJ132" s="733"/>
      <c r="AK132" s="734">
        <v>3.557424116</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510</v>
      </c>
      <c r="W133" s="708"/>
      <c r="X133" s="708"/>
      <c r="Y133" s="708"/>
      <c r="Z133" s="709"/>
      <c r="AA133" s="710">
        <v>4.4000000000000004</v>
      </c>
      <c r="AB133" s="711"/>
      <c r="AC133" s="711"/>
      <c r="AD133" s="711"/>
      <c r="AE133" s="712"/>
      <c r="AF133" s="710">
        <v>4.0999999999999996</v>
      </c>
      <c r="AG133" s="711"/>
      <c r="AH133" s="711"/>
      <c r="AI133" s="711"/>
      <c r="AJ133" s="712"/>
      <c r="AK133" s="710">
        <v>3.9</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32QWPpQ7kRXXmRUbnimjnroAeCzSbImwTxfuZ0SoPFzwq/V5pEb7eDl5ZxVKN7drMRyHrvlr/EhDTWTegrRsbw==" saltValue="hYUpcj6jAVX+9VynALct6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35IBe/VhZcgI7AOWg5+9mGikX3LdCVB5mrKDyeaxSchGIrfaLDLgfEKw/Sb8uhvjKpSRYDqOamkKqJcdIqZTUw==" saltValue="19/xkkZrbh0wS1N2ZE72g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70"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HKYhHv88MM7deIDwBTwolFPlmTX9F2gFj2O9cWIOuMx3UavJn76HPxUCplBTyUDthwlGC0rwa4j7heu9C48pNw==" saltValue="d6ahO4XMcTVgH37/FSi+H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513</v>
      </c>
      <c r="AL6" s="260"/>
      <c r="AM6" s="260"/>
      <c r="AN6" s="260"/>
    </row>
    <row r="7" spans="1:46" ht="13.5" customHeight="1" x14ac:dyDescent="0.2">
      <c r="A7" s="259"/>
      <c r="AK7" s="262"/>
      <c r="AL7" s="263"/>
      <c r="AM7" s="263"/>
      <c r="AN7" s="264"/>
      <c r="AO7" s="1105" t="s">
        <v>514</v>
      </c>
      <c r="AP7" s="265"/>
      <c r="AQ7" s="266" t="s">
        <v>515</v>
      </c>
      <c r="AR7" s="267"/>
    </row>
    <row r="8" spans="1:46" ht="13.2" x14ac:dyDescent="0.2">
      <c r="A8" s="259"/>
      <c r="AK8" s="268"/>
      <c r="AL8" s="269"/>
      <c r="AM8" s="269"/>
      <c r="AN8" s="270"/>
      <c r="AO8" s="1106"/>
      <c r="AP8" s="271" t="s">
        <v>516</v>
      </c>
      <c r="AQ8" s="272" t="s">
        <v>517</v>
      </c>
      <c r="AR8" s="273" t="s">
        <v>518</v>
      </c>
    </row>
    <row r="9" spans="1:46" ht="13.2" x14ac:dyDescent="0.2">
      <c r="A9" s="259"/>
      <c r="AK9" s="1117" t="s">
        <v>519</v>
      </c>
      <c r="AL9" s="1118"/>
      <c r="AM9" s="1118"/>
      <c r="AN9" s="1119"/>
      <c r="AO9" s="274">
        <v>1545936</v>
      </c>
      <c r="AP9" s="274">
        <v>94213</v>
      </c>
      <c r="AQ9" s="275">
        <v>91991</v>
      </c>
      <c r="AR9" s="276">
        <v>2.4</v>
      </c>
    </row>
    <row r="10" spans="1:46" ht="13.5" customHeight="1" x14ac:dyDescent="0.2">
      <c r="A10" s="259"/>
      <c r="AK10" s="1117" t="s">
        <v>520</v>
      </c>
      <c r="AL10" s="1118"/>
      <c r="AM10" s="1118"/>
      <c r="AN10" s="1119"/>
      <c r="AO10" s="277">
        <v>27106</v>
      </c>
      <c r="AP10" s="277">
        <v>1652</v>
      </c>
      <c r="AQ10" s="278">
        <v>12405</v>
      </c>
      <c r="AR10" s="279">
        <v>-86.7</v>
      </c>
    </row>
    <row r="11" spans="1:46" ht="13.5" customHeight="1" x14ac:dyDescent="0.2">
      <c r="A11" s="259"/>
      <c r="AK11" s="1117" t="s">
        <v>521</v>
      </c>
      <c r="AL11" s="1118"/>
      <c r="AM11" s="1118"/>
      <c r="AN11" s="1119"/>
      <c r="AO11" s="277">
        <v>58544</v>
      </c>
      <c r="AP11" s="277">
        <v>3568</v>
      </c>
      <c r="AQ11" s="278">
        <v>395</v>
      </c>
      <c r="AR11" s="279">
        <v>803.3</v>
      </c>
    </row>
    <row r="12" spans="1:46" ht="13.5" customHeight="1" x14ac:dyDescent="0.2">
      <c r="A12" s="259"/>
      <c r="AK12" s="1117" t="s">
        <v>522</v>
      </c>
      <c r="AL12" s="1118"/>
      <c r="AM12" s="1118"/>
      <c r="AN12" s="1119"/>
      <c r="AO12" s="277" t="s">
        <v>523</v>
      </c>
      <c r="AP12" s="277" t="s">
        <v>523</v>
      </c>
      <c r="AQ12" s="278">
        <v>19</v>
      </c>
      <c r="AR12" s="279" t="s">
        <v>523</v>
      </c>
    </row>
    <row r="13" spans="1:46" ht="13.5" customHeight="1" x14ac:dyDescent="0.2">
      <c r="A13" s="259"/>
      <c r="AK13" s="1117" t="s">
        <v>524</v>
      </c>
      <c r="AL13" s="1118"/>
      <c r="AM13" s="1118"/>
      <c r="AN13" s="1119"/>
      <c r="AO13" s="277">
        <v>73870</v>
      </c>
      <c r="AP13" s="277">
        <v>4502</v>
      </c>
      <c r="AQ13" s="278">
        <v>3751</v>
      </c>
      <c r="AR13" s="279">
        <v>20</v>
      </c>
    </row>
    <row r="14" spans="1:46" ht="13.5" customHeight="1" x14ac:dyDescent="0.2">
      <c r="A14" s="259"/>
      <c r="AK14" s="1117" t="s">
        <v>525</v>
      </c>
      <c r="AL14" s="1118"/>
      <c r="AM14" s="1118"/>
      <c r="AN14" s="1119"/>
      <c r="AO14" s="277">
        <v>11005</v>
      </c>
      <c r="AP14" s="277">
        <v>671</v>
      </c>
      <c r="AQ14" s="278">
        <v>1672</v>
      </c>
      <c r="AR14" s="279">
        <v>-59.9</v>
      </c>
    </row>
    <row r="15" spans="1:46" ht="13.5" customHeight="1" x14ac:dyDescent="0.2">
      <c r="A15" s="259"/>
      <c r="AK15" s="1120" t="s">
        <v>526</v>
      </c>
      <c r="AL15" s="1121"/>
      <c r="AM15" s="1121"/>
      <c r="AN15" s="1122"/>
      <c r="AO15" s="277">
        <v>-73752</v>
      </c>
      <c r="AP15" s="277">
        <v>-4495</v>
      </c>
      <c r="AQ15" s="278">
        <v>-6358</v>
      </c>
      <c r="AR15" s="279">
        <v>-29.3</v>
      </c>
    </row>
    <row r="16" spans="1:46" ht="13.2" x14ac:dyDescent="0.2">
      <c r="A16" s="259"/>
      <c r="AK16" s="1120" t="s">
        <v>192</v>
      </c>
      <c r="AL16" s="1121"/>
      <c r="AM16" s="1121"/>
      <c r="AN16" s="1122"/>
      <c r="AO16" s="277">
        <v>1642709</v>
      </c>
      <c r="AP16" s="277">
        <v>100110</v>
      </c>
      <c r="AQ16" s="278">
        <v>103876</v>
      </c>
      <c r="AR16" s="279">
        <v>-3.6</v>
      </c>
    </row>
    <row r="17" spans="1:46" ht="13.2" x14ac:dyDescent="0.2">
      <c r="A17" s="259"/>
    </row>
    <row r="18" spans="1:46" ht="13.2" x14ac:dyDescent="0.2">
      <c r="A18" s="259"/>
      <c r="AQ18" s="280"/>
      <c r="AR18" s="280"/>
    </row>
    <row r="19" spans="1:46" ht="13.2" x14ac:dyDescent="0.2">
      <c r="A19" s="259"/>
      <c r="AK19" s="255" t="s">
        <v>527</v>
      </c>
    </row>
    <row r="20" spans="1:46" ht="13.2" x14ac:dyDescent="0.2">
      <c r="A20" s="259"/>
      <c r="AK20" s="281"/>
      <c r="AL20" s="282"/>
      <c r="AM20" s="282"/>
      <c r="AN20" s="283"/>
      <c r="AO20" s="284" t="s">
        <v>528</v>
      </c>
      <c r="AP20" s="285" t="s">
        <v>529</v>
      </c>
      <c r="AQ20" s="286" t="s">
        <v>530</v>
      </c>
      <c r="AR20" s="287"/>
    </row>
    <row r="21" spans="1:46" s="260" customFormat="1" ht="13.2" x14ac:dyDescent="0.2">
      <c r="A21" s="288"/>
      <c r="AK21" s="1123" t="s">
        <v>531</v>
      </c>
      <c r="AL21" s="1124"/>
      <c r="AM21" s="1124"/>
      <c r="AN21" s="1125"/>
      <c r="AO21" s="289">
        <v>8.7100000000000009</v>
      </c>
      <c r="AP21" s="290">
        <v>9.2899999999999991</v>
      </c>
      <c r="AQ21" s="291">
        <v>-0.57999999999999996</v>
      </c>
      <c r="AS21" s="292"/>
      <c r="AT21" s="288"/>
    </row>
    <row r="22" spans="1:46" s="260" customFormat="1" ht="13.2" x14ac:dyDescent="0.2">
      <c r="A22" s="288"/>
      <c r="AK22" s="1123" t="s">
        <v>532</v>
      </c>
      <c r="AL22" s="1124"/>
      <c r="AM22" s="1124"/>
      <c r="AN22" s="1125"/>
      <c r="AO22" s="293">
        <v>96.9</v>
      </c>
      <c r="AP22" s="294">
        <v>96.9</v>
      </c>
      <c r="AQ22" s="295">
        <v>0</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6" t="s">
        <v>533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300"/>
      <c r="AS27" s="255"/>
      <c r="AT27" s="255"/>
    </row>
    <row r="28" spans="1:46" ht="16.2" x14ac:dyDescent="0.2">
      <c r="A28" s="256" t="s">
        <v>534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535</v>
      </c>
      <c r="AL29" s="260"/>
      <c r="AM29" s="260"/>
      <c r="AN29" s="260"/>
      <c r="AS29" s="302"/>
    </row>
    <row r="30" spans="1:46" ht="13.5" customHeight="1" x14ac:dyDescent="0.2">
      <c r="A30" s="259"/>
      <c r="AK30" s="262"/>
      <c r="AL30" s="263"/>
      <c r="AM30" s="263"/>
      <c r="AN30" s="264"/>
      <c r="AO30" s="1105" t="s">
        <v>514</v>
      </c>
      <c r="AP30" s="265"/>
      <c r="AQ30" s="266" t="s">
        <v>515</v>
      </c>
      <c r="AR30" s="267"/>
    </row>
    <row r="31" spans="1:46" ht="13.2" x14ac:dyDescent="0.2">
      <c r="A31" s="259"/>
      <c r="AK31" s="268"/>
      <c r="AL31" s="269"/>
      <c r="AM31" s="269"/>
      <c r="AN31" s="270"/>
      <c r="AO31" s="1106"/>
      <c r="AP31" s="271" t="s">
        <v>516</v>
      </c>
      <c r="AQ31" s="272" t="s">
        <v>517</v>
      </c>
      <c r="AR31" s="273" t="s">
        <v>518</v>
      </c>
    </row>
    <row r="32" spans="1:46" ht="27" customHeight="1" x14ac:dyDescent="0.2">
      <c r="A32" s="259"/>
      <c r="AK32" s="1107" t="s">
        <v>536</v>
      </c>
      <c r="AL32" s="1108"/>
      <c r="AM32" s="1108"/>
      <c r="AN32" s="1109"/>
      <c r="AO32" s="303">
        <v>583644</v>
      </c>
      <c r="AP32" s="303">
        <v>35569</v>
      </c>
      <c r="AQ32" s="304">
        <v>51927</v>
      </c>
      <c r="AR32" s="305">
        <v>-31.5</v>
      </c>
    </row>
    <row r="33" spans="1:46" ht="13.5" customHeight="1" x14ac:dyDescent="0.2">
      <c r="A33" s="259"/>
      <c r="AK33" s="1107" t="s">
        <v>537</v>
      </c>
      <c r="AL33" s="1108"/>
      <c r="AM33" s="1108"/>
      <c r="AN33" s="1109"/>
      <c r="AO33" s="303" t="s">
        <v>523</v>
      </c>
      <c r="AP33" s="303" t="s">
        <v>523</v>
      </c>
      <c r="AQ33" s="304" t="s">
        <v>523</v>
      </c>
      <c r="AR33" s="305" t="s">
        <v>523</v>
      </c>
    </row>
    <row r="34" spans="1:46" ht="27" customHeight="1" x14ac:dyDescent="0.2">
      <c r="A34" s="259"/>
      <c r="AK34" s="1107" t="s">
        <v>538</v>
      </c>
      <c r="AL34" s="1108"/>
      <c r="AM34" s="1108"/>
      <c r="AN34" s="1109"/>
      <c r="AO34" s="303" t="s">
        <v>523</v>
      </c>
      <c r="AP34" s="303" t="s">
        <v>523</v>
      </c>
      <c r="AQ34" s="304" t="s">
        <v>523</v>
      </c>
      <c r="AR34" s="305" t="s">
        <v>523</v>
      </c>
    </row>
    <row r="35" spans="1:46" ht="27" customHeight="1" x14ac:dyDescent="0.2">
      <c r="A35" s="259"/>
      <c r="AK35" s="1107" t="s">
        <v>539</v>
      </c>
      <c r="AL35" s="1108"/>
      <c r="AM35" s="1108"/>
      <c r="AN35" s="1109"/>
      <c r="AO35" s="303">
        <v>244809</v>
      </c>
      <c r="AP35" s="303">
        <v>14919</v>
      </c>
      <c r="AQ35" s="304">
        <v>15337</v>
      </c>
      <c r="AR35" s="305">
        <v>-2.7</v>
      </c>
    </row>
    <row r="36" spans="1:46" ht="27" customHeight="1" x14ac:dyDescent="0.2">
      <c r="A36" s="259"/>
      <c r="AK36" s="1107" t="s">
        <v>540</v>
      </c>
      <c r="AL36" s="1108"/>
      <c r="AM36" s="1108"/>
      <c r="AN36" s="1109"/>
      <c r="AO36" s="303">
        <v>139247</v>
      </c>
      <c r="AP36" s="303">
        <v>8486</v>
      </c>
      <c r="AQ36" s="304">
        <v>2347</v>
      </c>
      <c r="AR36" s="305">
        <v>261.60000000000002</v>
      </c>
    </row>
    <row r="37" spans="1:46" ht="13.5" customHeight="1" x14ac:dyDescent="0.2">
      <c r="A37" s="259"/>
      <c r="AK37" s="1107" t="s">
        <v>541</v>
      </c>
      <c r="AL37" s="1108"/>
      <c r="AM37" s="1108"/>
      <c r="AN37" s="1109"/>
      <c r="AO37" s="303" t="s">
        <v>523</v>
      </c>
      <c r="AP37" s="303" t="s">
        <v>523</v>
      </c>
      <c r="AQ37" s="304">
        <v>463</v>
      </c>
      <c r="AR37" s="305" t="s">
        <v>523</v>
      </c>
    </row>
    <row r="38" spans="1:46" ht="27" customHeight="1" x14ac:dyDescent="0.2">
      <c r="A38" s="259"/>
      <c r="AK38" s="1110" t="s">
        <v>542</v>
      </c>
      <c r="AL38" s="1111"/>
      <c r="AM38" s="1111"/>
      <c r="AN38" s="1112"/>
      <c r="AO38" s="306" t="s">
        <v>523</v>
      </c>
      <c r="AP38" s="306" t="s">
        <v>523</v>
      </c>
      <c r="AQ38" s="307">
        <v>1</v>
      </c>
      <c r="AR38" s="295" t="s">
        <v>523</v>
      </c>
      <c r="AS38" s="302"/>
    </row>
    <row r="39" spans="1:46" ht="13.2" x14ac:dyDescent="0.2">
      <c r="A39" s="259"/>
      <c r="AK39" s="1110" t="s">
        <v>543</v>
      </c>
      <c r="AL39" s="1111"/>
      <c r="AM39" s="1111"/>
      <c r="AN39" s="1112"/>
      <c r="AO39" s="303">
        <v>-222391</v>
      </c>
      <c r="AP39" s="303">
        <v>-13553</v>
      </c>
      <c r="AQ39" s="304">
        <v>-3326</v>
      </c>
      <c r="AR39" s="305">
        <v>307.5</v>
      </c>
      <c r="AS39" s="302"/>
    </row>
    <row r="40" spans="1:46" ht="27" customHeight="1" x14ac:dyDescent="0.2">
      <c r="A40" s="259"/>
      <c r="AK40" s="1107" t="s">
        <v>544</v>
      </c>
      <c r="AL40" s="1108"/>
      <c r="AM40" s="1108"/>
      <c r="AN40" s="1109"/>
      <c r="AO40" s="303">
        <v>-604527</v>
      </c>
      <c r="AP40" s="303">
        <v>-36841</v>
      </c>
      <c r="AQ40" s="304">
        <v>-45680</v>
      </c>
      <c r="AR40" s="305">
        <v>-19.3</v>
      </c>
      <c r="AS40" s="302"/>
    </row>
    <row r="41" spans="1:46" ht="13.2" x14ac:dyDescent="0.2">
      <c r="A41" s="259"/>
      <c r="AK41" s="1113" t="s">
        <v>306</v>
      </c>
      <c r="AL41" s="1114"/>
      <c r="AM41" s="1114"/>
      <c r="AN41" s="1115"/>
      <c r="AO41" s="303">
        <v>140782</v>
      </c>
      <c r="AP41" s="303">
        <v>8580</v>
      </c>
      <c r="AQ41" s="304">
        <v>21069</v>
      </c>
      <c r="AR41" s="305">
        <v>-59.3</v>
      </c>
      <c r="AS41" s="302"/>
    </row>
    <row r="42" spans="1:46" ht="13.2" x14ac:dyDescent="0.2">
      <c r="A42" s="259"/>
      <c r="AK42" s="308" t="s">
        <v>545</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546</v>
      </c>
    </row>
    <row r="48" spans="1:46" ht="13.2" x14ac:dyDescent="0.2">
      <c r="A48" s="259"/>
      <c r="AK48" s="313" t="s">
        <v>547</v>
      </c>
      <c r="AL48" s="313"/>
      <c r="AM48" s="313"/>
      <c r="AN48" s="313"/>
      <c r="AO48" s="313"/>
      <c r="AP48" s="313"/>
      <c r="AQ48" s="314"/>
      <c r="AR48" s="313"/>
    </row>
    <row r="49" spans="1:44" ht="13.5" customHeight="1" x14ac:dyDescent="0.2">
      <c r="A49" s="259"/>
      <c r="AK49" s="315"/>
      <c r="AL49" s="316"/>
      <c r="AM49" s="1100" t="s">
        <v>514</v>
      </c>
      <c r="AN49" s="1102" t="s">
        <v>548</v>
      </c>
      <c r="AO49" s="1103"/>
      <c r="AP49" s="1103"/>
      <c r="AQ49" s="1103"/>
      <c r="AR49" s="1104"/>
    </row>
    <row r="50" spans="1:44" ht="13.2" x14ac:dyDescent="0.2">
      <c r="A50" s="259"/>
      <c r="AK50" s="317"/>
      <c r="AL50" s="318"/>
      <c r="AM50" s="1101"/>
      <c r="AN50" s="319" t="s">
        <v>549</v>
      </c>
      <c r="AO50" s="320" t="s">
        <v>550</v>
      </c>
      <c r="AP50" s="321" t="s">
        <v>551</v>
      </c>
      <c r="AQ50" s="322" t="s">
        <v>552</v>
      </c>
      <c r="AR50" s="323" t="s">
        <v>553</v>
      </c>
    </row>
    <row r="51" spans="1:44" ht="13.2" x14ac:dyDescent="0.2">
      <c r="A51" s="259"/>
      <c r="AK51" s="315" t="s">
        <v>554</v>
      </c>
      <c r="AL51" s="316"/>
      <c r="AM51" s="324">
        <v>539636</v>
      </c>
      <c r="AN51" s="325">
        <v>32252</v>
      </c>
      <c r="AO51" s="326">
        <v>-19.899999999999999</v>
      </c>
      <c r="AP51" s="327">
        <v>73475</v>
      </c>
      <c r="AQ51" s="328">
        <v>9.1</v>
      </c>
      <c r="AR51" s="329">
        <v>-29</v>
      </c>
    </row>
    <row r="52" spans="1:44" ht="13.2" x14ac:dyDescent="0.2">
      <c r="A52" s="259"/>
      <c r="AK52" s="330"/>
      <c r="AL52" s="331" t="s">
        <v>555</v>
      </c>
      <c r="AM52" s="332">
        <v>453594</v>
      </c>
      <c r="AN52" s="333">
        <v>27109</v>
      </c>
      <c r="AO52" s="334">
        <v>-2.1</v>
      </c>
      <c r="AP52" s="335">
        <v>43072</v>
      </c>
      <c r="AQ52" s="336">
        <v>31.1</v>
      </c>
      <c r="AR52" s="337">
        <v>-33.200000000000003</v>
      </c>
    </row>
    <row r="53" spans="1:44" ht="13.2" x14ac:dyDescent="0.2">
      <c r="A53" s="259"/>
      <c r="AK53" s="315" t="s">
        <v>556</v>
      </c>
      <c r="AL53" s="316"/>
      <c r="AM53" s="324">
        <v>590284</v>
      </c>
      <c r="AN53" s="325">
        <v>35357</v>
      </c>
      <c r="AO53" s="326">
        <v>9.6</v>
      </c>
      <c r="AP53" s="327">
        <v>87464</v>
      </c>
      <c r="AQ53" s="328">
        <v>19</v>
      </c>
      <c r="AR53" s="329">
        <v>-9.4</v>
      </c>
    </row>
    <row r="54" spans="1:44" ht="13.2" x14ac:dyDescent="0.2">
      <c r="A54" s="259"/>
      <c r="AK54" s="330"/>
      <c r="AL54" s="331" t="s">
        <v>555</v>
      </c>
      <c r="AM54" s="332">
        <v>480291</v>
      </c>
      <c r="AN54" s="333">
        <v>28769</v>
      </c>
      <c r="AO54" s="334">
        <v>6.1</v>
      </c>
      <c r="AP54" s="335">
        <v>47479</v>
      </c>
      <c r="AQ54" s="336">
        <v>10.199999999999999</v>
      </c>
      <c r="AR54" s="337">
        <v>-4.0999999999999996</v>
      </c>
    </row>
    <row r="55" spans="1:44" ht="13.2" x14ac:dyDescent="0.2">
      <c r="A55" s="259"/>
      <c r="AK55" s="315" t="s">
        <v>557</v>
      </c>
      <c r="AL55" s="316"/>
      <c r="AM55" s="324">
        <v>564123</v>
      </c>
      <c r="AN55" s="325">
        <v>34008</v>
      </c>
      <c r="AO55" s="326">
        <v>-3.8</v>
      </c>
      <c r="AP55" s="327">
        <v>96248</v>
      </c>
      <c r="AQ55" s="328">
        <v>10</v>
      </c>
      <c r="AR55" s="329">
        <v>-13.8</v>
      </c>
    </row>
    <row r="56" spans="1:44" ht="13.2" x14ac:dyDescent="0.2">
      <c r="A56" s="259"/>
      <c r="AK56" s="330"/>
      <c r="AL56" s="331" t="s">
        <v>555</v>
      </c>
      <c r="AM56" s="332">
        <v>428852</v>
      </c>
      <c r="AN56" s="333">
        <v>25853</v>
      </c>
      <c r="AO56" s="334">
        <v>-10.1</v>
      </c>
      <c r="AP56" s="335">
        <v>55768</v>
      </c>
      <c r="AQ56" s="336">
        <v>17.5</v>
      </c>
      <c r="AR56" s="337">
        <v>-27.6</v>
      </c>
    </row>
    <row r="57" spans="1:44" ht="13.2" x14ac:dyDescent="0.2">
      <c r="A57" s="259"/>
      <c r="AK57" s="315" t="s">
        <v>558</v>
      </c>
      <c r="AL57" s="316"/>
      <c r="AM57" s="324">
        <v>649777</v>
      </c>
      <c r="AN57" s="325">
        <v>39264</v>
      </c>
      <c r="AO57" s="326">
        <v>15.5</v>
      </c>
      <c r="AP57" s="327">
        <v>76413</v>
      </c>
      <c r="AQ57" s="328">
        <v>-20.6</v>
      </c>
      <c r="AR57" s="329">
        <v>36.1</v>
      </c>
    </row>
    <row r="58" spans="1:44" ht="13.2" x14ac:dyDescent="0.2">
      <c r="A58" s="259"/>
      <c r="AK58" s="330"/>
      <c r="AL58" s="331" t="s">
        <v>555</v>
      </c>
      <c r="AM58" s="332">
        <v>576000</v>
      </c>
      <c r="AN58" s="333">
        <v>34806</v>
      </c>
      <c r="AO58" s="334">
        <v>34.6</v>
      </c>
      <c r="AP58" s="335">
        <v>39658</v>
      </c>
      <c r="AQ58" s="336">
        <v>-28.9</v>
      </c>
      <c r="AR58" s="337">
        <v>63.5</v>
      </c>
    </row>
    <row r="59" spans="1:44" ht="13.2" x14ac:dyDescent="0.2">
      <c r="A59" s="259"/>
      <c r="AK59" s="315" t="s">
        <v>559</v>
      </c>
      <c r="AL59" s="316"/>
      <c r="AM59" s="324">
        <v>586996</v>
      </c>
      <c r="AN59" s="325">
        <v>35773</v>
      </c>
      <c r="AO59" s="326">
        <v>-8.9</v>
      </c>
      <c r="AP59" s="327">
        <v>66481</v>
      </c>
      <c r="AQ59" s="328">
        <v>-13</v>
      </c>
      <c r="AR59" s="329">
        <v>4.0999999999999996</v>
      </c>
    </row>
    <row r="60" spans="1:44" ht="13.2" x14ac:dyDescent="0.2">
      <c r="A60" s="259"/>
      <c r="AK60" s="330"/>
      <c r="AL60" s="331" t="s">
        <v>555</v>
      </c>
      <c r="AM60" s="332">
        <v>483889</v>
      </c>
      <c r="AN60" s="333">
        <v>29489</v>
      </c>
      <c r="AO60" s="334">
        <v>-15.3</v>
      </c>
      <c r="AP60" s="335">
        <v>36120</v>
      </c>
      <c r="AQ60" s="336">
        <v>-8.9</v>
      </c>
      <c r="AR60" s="337">
        <v>-6.4</v>
      </c>
    </row>
    <row r="61" spans="1:44" ht="13.2" x14ac:dyDescent="0.2">
      <c r="A61" s="259"/>
      <c r="AK61" s="315" t="s">
        <v>560</v>
      </c>
      <c r="AL61" s="338"/>
      <c r="AM61" s="324">
        <v>586163</v>
      </c>
      <c r="AN61" s="325">
        <v>35331</v>
      </c>
      <c r="AO61" s="326">
        <v>-1.5</v>
      </c>
      <c r="AP61" s="327">
        <v>80016</v>
      </c>
      <c r="AQ61" s="339">
        <v>0.9</v>
      </c>
      <c r="AR61" s="329">
        <v>-2.4</v>
      </c>
    </row>
    <row r="62" spans="1:44" ht="13.2" x14ac:dyDescent="0.2">
      <c r="A62" s="259"/>
      <c r="AK62" s="330"/>
      <c r="AL62" s="331" t="s">
        <v>555</v>
      </c>
      <c r="AM62" s="332">
        <v>484525</v>
      </c>
      <c r="AN62" s="333">
        <v>29205</v>
      </c>
      <c r="AO62" s="334">
        <v>2.6</v>
      </c>
      <c r="AP62" s="335">
        <v>44419</v>
      </c>
      <c r="AQ62" s="336">
        <v>4.2</v>
      </c>
      <c r="AR62" s="337">
        <v>-1.6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FEiMnYLKXTtXs42+JPN0eREC1GzHzgyU9DXA++cEaY8gPuH1d2iXfrR4u6LAkjJbKgc9HE3TUmLR6MAqJ4DsfA==" saltValue="bH4SVvLkKO/FWb2uPwuhv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562</v>
      </c>
    </row>
    <row r="121" spans="125:125" ht="13.5" hidden="1" customHeight="1" x14ac:dyDescent="0.2">
      <c r="DU121" s="253"/>
    </row>
  </sheetData>
  <sheetProtection algorithmName="SHA-512" hashValue="hJjDacx8Hxq1B1gl0l3quFYXXCeOnEC3PYJCk0jilkETsYRhYq7xm9wI4nitk06hD7ZeAAbzloYGaiddKuCuFA==" saltValue="C5iznZzyYLKBG25eikhy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563</v>
      </c>
    </row>
  </sheetData>
  <sheetProtection algorithmName="SHA-512" hashValue="U7Z1R6xZn940QySXR5JEgYK2ab4XueU/5Bihg+clH/U9vVed2zco+P2iAupwzVoKfpUWDd283BfnoLkOLzDqIQ==" saltValue="6Pk2DqnBq1w+dqO9zSQOg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126" t="s">
        <v>3</v>
      </c>
      <c r="D47" s="1126"/>
      <c r="E47" s="1127"/>
      <c r="F47" s="11">
        <v>34.979999999999997</v>
      </c>
      <c r="G47" s="12">
        <v>42.64</v>
      </c>
      <c r="H47" s="12">
        <v>46.09</v>
      </c>
      <c r="I47" s="12">
        <v>54.31</v>
      </c>
      <c r="J47" s="13">
        <v>64.91</v>
      </c>
    </row>
    <row r="48" spans="2:10" ht="57.75" customHeight="1" x14ac:dyDescent="0.2">
      <c r="B48" s="14"/>
      <c r="C48" s="1128" t="s">
        <v>4</v>
      </c>
      <c r="D48" s="1128"/>
      <c r="E48" s="1129"/>
      <c r="F48" s="15">
        <v>5.5</v>
      </c>
      <c r="G48" s="16">
        <v>7.14</v>
      </c>
      <c r="H48" s="16">
        <v>10.7</v>
      </c>
      <c r="I48" s="16">
        <v>11.46</v>
      </c>
      <c r="J48" s="17">
        <v>7.54</v>
      </c>
    </row>
    <row r="49" spans="2:10" ht="57.75" customHeight="1" thickBot="1" x14ac:dyDescent="0.25">
      <c r="B49" s="18"/>
      <c r="C49" s="1130" t="s">
        <v>5</v>
      </c>
      <c r="D49" s="1130"/>
      <c r="E49" s="1131"/>
      <c r="F49" s="19">
        <v>0.57999999999999996</v>
      </c>
      <c r="G49" s="20">
        <v>8.99</v>
      </c>
      <c r="H49" s="20">
        <v>9.56</v>
      </c>
      <c r="I49" s="20">
        <v>11.92</v>
      </c>
      <c r="J49" s="21">
        <v>4.9800000000000004</v>
      </c>
    </row>
    <row r="50" spans="2:10" ht="13.2" x14ac:dyDescent="0.2"/>
  </sheetData>
  <sheetProtection algorithmName="SHA-512" hashValue="zG8M+UwQ25oaLsBQPgsEMudD59cmKjOh57UnbAjTzIc6XFlXYR5qBCF9/98Js1Tg50y7NPwws3m2O6+Cy8X0Qg==" saltValue="duDMRR6QUO+wWrfM0gcq4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2024-03-15T01:45:14Z</cp:lastPrinted>
  <dcterms:created xsi:type="dcterms:W3CDTF">2024-02-05T00:57:22Z</dcterms:created>
  <dcterms:modified xsi:type="dcterms:W3CDTF">2025-09-28T07:28:35Z</dcterms:modified>
  <cp:category/>
</cp:coreProperties>
</file>