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4DEB5A87-AF17-4136-AF0C-E04416313DEF}"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C36" i="10"/>
  <c r="CO35" i="10"/>
  <c r="BW35" i="10"/>
  <c r="BE35" i="10"/>
  <c r="AM35" i="10"/>
  <c r="CO34" i="10"/>
  <c r="BW34" i="10"/>
  <c r="BE34" i="10"/>
  <c r="C34" i="10"/>
  <c r="C35" i="10" s="1"/>
  <c r="AM34"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<sst xmlns="http://schemas.openxmlformats.org/spreadsheetml/2006/main" count="1131" uniqueCount="608">
  <si>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</si>
  <si>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</si>
  <si>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</si>
  <si>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</si>
  <si>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</si>
  <si>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</si>
  <si>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</si>
  <si>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</si>
  <si>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</si>
  <si>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</si>
  <si>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</si>
  <si>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</si>
  <si>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</si>
  <si>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</si>
  <si>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</si>
  <si>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</si>
  <si>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</si>
  <si>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</si>
  <si>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</si>
  <si>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</si>
  <si>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</si>
  <si>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</si>
  <si>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</si>
  <si>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</si>
  <si>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</si>
  <si>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</si>
  <si>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</si>
  <si>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</si>
  <si>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</si>
  <si>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</si>
  <si>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</si>
  <si>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</si>
  <si>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</si>
  <si>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</si>
  <si>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</si>
  <si>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</si>
  <si>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</si>
  <si>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</si>
  <si>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</si>
  <si>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</si>
  <si>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</si>
  <si>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</si>
  <si>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</si>
  <si>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</si>
  <si>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</si>
  <si>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</si>
  <si>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</si>
  <si>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</si>
  <si>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</si>
  <si>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</si>
  <si>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</si>
  <si>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</si>
  <si>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</si>
  <si>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</si>
  <si>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</si>
  <si>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</si>
  <si>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</si>
  <si>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</si>
  <si>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</si>
  <si>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</si>
  <si>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</si>
  <si>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</si>
  <si>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</si>
  <si>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</si>
  <si>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</si>
  <si>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</si>
  <si>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</si>
  <si>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</si>
  <si>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</si>
  <si>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</si>
  <si>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</si>
  <si>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</si>
  <si>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</si>
  <si>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</si>
  <si>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</si>
  <si>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</si>
  <si>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</si>
  <si>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</si>
  <si>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</si>
  <si>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</si>
  <si>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</si>
  <si>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</si>
  <si>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</si>
  <si>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</si>
  <si>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</si>
  <si>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</si>
  <si>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Ⅴ－２</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</si>
  <si>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</si>
  <si>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</si>
  <si>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</si>
  <si>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</si>
  <si>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</si>
  <si>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</si>
  <si>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</si>
  <si>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</si>
  <si>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</si>
  <si>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</si>
  <si>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</si>
  <si>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</si>
  <si>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瑞穂町</t>
    <phoneticPr fontId="5"/>
  </si>
  <si>
    <t>地方交付税種地</t>
    <rPh sb="0" eb="2">
      <t>チホウ</t>
    </rPh>
    <rPh sb="2" eb="5">
      <t>コウフゼイ</t>
    </rPh>
    <rPh sb="5" eb="6">
      <t>シュ</t>
    </rPh>
    <rPh sb="6" eb="7">
      <t>チ</t>
    </rPh>
    <phoneticPr fontId="5"/>
  </si>
  <si>
    <t>2-6</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</si>
  <si>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</si>
  <si>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</si>
  <si>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</si>
  <si>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</si>
  <si>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</si>
  <si>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</si>
  <si>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</si>
  <si>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</si>
  <si>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</si>
  <si>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</si>
  <si>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</si>
  <si>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</si>
  <si>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</si>
  <si>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</si>
  <si>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</si>
  <si>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</si>
  <si>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</si>
  <si>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</si>
  <si>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</si>
  <si>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</si>
  <si>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</si>
  <si>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</si>
  <si>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-5.0</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</si>
  <si>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</si>
  <si>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</si>
  <si>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</si>
  <si>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</si>
  <si>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</si>
  <si>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</si>
  <si>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</si>
  <si>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</si>
  <si>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</si>
  <si>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</si>
  <si>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</si>
  <si>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</si>
  <si>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</si>
  <si>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</si>
  <si>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</si>
  <si>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</si>
  <si>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</si>
  <si>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</si>
  <si>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</si>
  <si>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</si>
  <si>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</si>
  <si>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</si>
  <si>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</si>
  <si>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</si>
  <si>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</si>
  <si>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</si>
  <si>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</si>
  <si>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</si>
  <si>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-0.5</t>
    <phoneticPr fontId="5"/>
  </si>
  <si>
    <t>基準財政需要額</t>
    <phoneticPr fontId="25"/>
  </si>
  <si>
    <t>うち日本人(％)</t>
    <phoneticPr fontId="5"/>
  </si>
  <si>
    <t>-0.7</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</si>
  <si>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</si>
  <si>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</si>
  <si>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</si>
  <si>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</si>
  <si>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</si>
  <si>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</si>
  <si>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</si>
  <si>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</si>
  <si>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</si>
  <si>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</si>
  <si>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</si>
  <si>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</si>
  <si>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</si>
  <si>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</si>
  <si>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</si>
  <si>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</si>
  <si>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</si>
  <si>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</si>
  <si>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</si>
  <si>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</si>
  <si>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</si>
  <si>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</si>
  <si>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</si>
  <si>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</si>
  <si>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</si>
  <si>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</si>
  <si>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</si>
  <si>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</si>
  <si>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</si>
  <si>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</si>
  <si>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</si>
  <si>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</si>
  <si>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</si>
  <si>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</si>
  <si>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</si>
  <si>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</si>
  <si>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</si>
  <si>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</si>
  <si>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</si>
  <si>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</si>
  <si>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</si>
  <si>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</si>
  <si>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</si>
  <si>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</si>
  <si>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</si>
  <si>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</si>
  <si>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</si>
  <si>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</si>
  <si>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</si>
  <si>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</si>
  <si>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</si>
  <si>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</si>
  <si>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</si>
  <si>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</si>
  <si>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</si>
  <si>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</si>
  <si>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</si>
  <si>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</si>
  <si>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</si>
  <si>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</si>
  <si>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東京都瑞穂町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</si>
  <si>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</si>
  <si>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</si>
  <si>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</si>
  <si>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</si>
  <si>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</si>
  <si>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</si>
  <si>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</si>
  <si>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</si>
  <si>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</si>
  <si>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</si>
  <si>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</si>
  <si>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</si>
  <si>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</si>
  <si>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</si>
  <si>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</si>
  <si>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</si>
  <si>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</si>
  <si>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</si>
  <si>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</si>
  <si>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</si>
  <si>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</si>
  <si>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</si>
  <si>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</si>
  <si>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</si>
  <si>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</si>
  <si>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</si>
  <si>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</si>
  <si>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</si>
  <si>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</si>
  <si>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</si>
  <si>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</si>
  <si>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</si>
  <si>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</si>
  <si>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</si>
  <si>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</si>
  <si>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</si>
  <si>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</si>
  <si>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</si>
  <si>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</si>
  <si>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</si>
  <si>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</si>
  <si>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</si>
  <si>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</si>
  <si>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</si>
  <si>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</si>
  <si>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</si>
  <si>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</si>
  <si>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</si>
  <si>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</si>
  <si>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</si>
  <si>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</si>
  <si>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</si>
  <si>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</si>
  <si>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</si>
  <si>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</si>
  <si>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</si>
  <si>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</si>
  <si>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</si>
  <si>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</si>
  <si>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</si>
  <si>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</si>
  <si>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</si>
  <si>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</si>
  <si>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</si>
  <si>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</si>
  <si>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</si>
  <si>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</si>
  <si>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</si>
  <si>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</si>
  <si>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</si>
  <si>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</si>
  <si>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</si>
  <si>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</si>
  <si>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</si>
  <si>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</si>
  <si>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</si>
  <si>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</si>
  <si>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</si>
  <si>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</si>
  <si>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</si>
  <si>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</si>
  <si>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</si>
  <si>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</si>
  <si>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</si>
  <si>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</si>
  <si>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</si>
  <si>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</si>
  <si>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</si>
  <si>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</si>
  <si>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</si>
  <si>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</si>
  <si>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</si>
  <si>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</si>
  <si>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</si>
  <si>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</si>
  <si>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</si>
  <si>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</si>
  <si>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</si>
  <si>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</si>
  <si>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</si>
  <si>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</si>
  <si>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</si>
  <si>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</si>
  <si>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</si>
  <si>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</si>
  <si>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</si>
  <si>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</si>
  <si>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</si>
  <si>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</si>
  <si>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</si>
  <si>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</si>
  <si>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</si>
  <si>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</si>
  <si>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</si>
  <si>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</si>
  <si>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</si>
  <si>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</si>
  <si>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</si>
  <si>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</si>
  <si>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</si>
  <si>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</si>
  <si>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</si>
  <si>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</si>
  <si>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</si>
  <si>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</si>
  <si>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</si>
  <si>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</si>
  <si>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</si>
  <si>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</si>
  <si>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</si>
  <si>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</si>
  <si>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</si>
  <si>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</si>
  <si>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</si>
  <si>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</si>
  <si>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</si>
  <si>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</si>
  <si>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</si>
  <si>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</si>
  <si>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</si>
  <si>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</si>
  <si>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</si>
  <si>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</si>
  <si>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</si>
  <si>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</si>
  <si>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</si>
  <si>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</si>
  <si>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</si>
  <si>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</si>
  <si>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</si>
  <si>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</si>
  <si>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東京都瑞穂町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</si>
  <si>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</si>
  <si>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</si>
  <si>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</si>
  <si>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</si>
  <si>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</si>
  <si>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</si>
  <si>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</si>
  <si>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</si>
  <si>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</si>
  <si>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</si>
  <si>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</si>
  <si>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</si>
  <si>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</si>
  <si>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</si>
  <si>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</si>
  <si>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</si>
  <si>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</si>
  <si>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</si>
  <si>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</si>
  <si>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</si>
  <si>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福生都市計画瑞穂町箱根ケ崎駅西土地区画整理事業特別会計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</si>
  <si>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</si>
  <si>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</si>
  <si>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</si>
  <si>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</si>
  <si>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</si>
  <si>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</si>
  <si>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</si>
  <si>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</si>
  <si>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</si>
  <si>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</si>
  <si>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</si>
  <si>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</si>
  <si>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</si>
  <si>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瑞穂町国民健康保険特別会計</t>
    <phoneticPr fontId="5"/>
  </si>
  <si>
    <t>瑞穂町介護保険特別会計</t>
    <phoneticPr fontId="5"/>
  </si>
  <si>
    <t>瑞穂町後期高齢者医療特別会計</t>
    <phoneticPr fontId="5"/>
  </si>
  <si>
    <t>瑞穂町下水道事業会計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</si>
  <si>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</si>
  <si>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</si>
  <si>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</si>
  <si>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</si>
  <si>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</si>
  <si>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総費用
（歳出）</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</si>
  <si>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</si>
  <si>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</si>
  <si>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</si>
  <si>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</si>
  <si>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</si>
  <si>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</si>
  <si>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</si>
  <si>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</si>
  <si>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</si>
  <si>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</si>
  <si>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</si>
  <si>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</si>
  <si>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</si>
  <si>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</si>
  <si>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</si>
  <si>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</si>
  <si>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</si>
  <si>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</si>
  <si>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</si>
  <si>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</si>
  <si>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</si>
  <si>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t>
    <phoneticPr fontId="5"/>
  </si>
  <si>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</si>
  <si>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</si>
  <si>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</si>
  <si>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</si>
  <si>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</si>
  <si>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</si>
  <si>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</si>
  <si>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</si>
  <si>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</si>
  <si>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</si>
  <si>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</si>
  <si>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</si>
  <si>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</si>
  <si>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</si>
  <si>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</si>
  <si>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</si>
  <si>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</si>
  <si>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</si>
  <si>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</si>
  <si>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</si>
  <si>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</si>
  <si>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</si>
  <si>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</si>
  <si>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</si>
  <si>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</si>
  <si>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</si>
  <si>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</si>
  <si>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</si>
  <si>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</si>
  <si>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</si>
  <si>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</si>
  <si>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</si>
  <si>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</si>
  <si>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瑞穂町介護保険特別会計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</si>
  <si>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</si>
  <si>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瑞穂町後期高齢者医療特別会計</t>
    <phoneticPr fontId="5"/>
  </si>
  <si>
    <t>(Ｆ)</t>
    <phoneticPr fontId="5"/>
  </si>
  <si>
    <t>瑞穂町国民健康保険特別会計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</si>
  <si>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</si>
  <si>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</si>
  <si>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</si>
  <si>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</si>
  <si>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</si>
  <si>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</si>
  <si>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</si>
  <si>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</si>
  <si>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</si>
  <si>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</si>
  <si>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</si>
  <si>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</si>
  <si>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</si>
  <si>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</si>
  <si>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</si>
  <si>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</si>
  <si>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</si>
  <si>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</si>
  <si>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</si>
  <si>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</si>
  <si>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</si>
  <si>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</si>
  <si>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</si>
  <si>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</si>
  <si>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</si>
  <si>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</si>
  <si>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</si>
  <si>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</si>
  <si>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</si>
  <si>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</si>
  <si>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</si>
  <si>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</si>
  <si>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</si>
  <si>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</si>
  <si>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</si>
  <si>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</si>
  <si>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</si>
  <si>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</si>
  <si>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</si>
  <si>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</si>
  <si>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</si>
  <si>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</si>
  <si>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</si>
  <si>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</si>
  <si>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</si>
  <si>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</si>
  <si>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</si>
  <si>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</si>
  <si>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</si>
  <si>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</si>
  <si>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</si>
  <si>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</si>
  <si>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</si>
  <si>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</si>
  <si>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</si>
  <si>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</si>
  <si>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</si>
  <si>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</si>
  <si>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</si>
  <si>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</si>
  <si>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</si>
  <si>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</si>
  <si>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</si>
  <si>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</si>
  <si>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</si>
  <si>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</si>
  <si>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</si>
  <si>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</si>
  <si>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</si>
  <si>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</si>
  <si>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</si>
  <si>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</si>
  <si>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</si>
  <si>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</si>
  <si>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</si>
  <si>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</si>
  <si>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</si>
  <si>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</si>
  <si>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</si>
  <si>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</si>
  <si>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</si>
  <si>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</si>
  <si>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</si>
  <si>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6.45</t>
  </si>
  <si>
    <t>▲ 6.15</t>
  </si>
  <si>
    <t>▲ 4.66</t>
  </si>
  <si>
    <t>一般会計</t>
  </si>
  <si>
    <t>瑞穂町下水道事業会計</t>
  </si>
  <si>
    <t>福生都市計画瑞穂町箱根ケ崎駅西土地区画整理事業特別会計</t>
  </si>
  <si>
    <t>瑞穂町後期高齢者医療特別会計</t>
  </si>
  <si>
    <t>瑞穂町介護保険特別会計</t>
  </si>
  <si>
    <t>瑞穂町国民健康保険特別会計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</si>
  <si>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</si>
  <si>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</si>
  <si>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</si>
  <si>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</si>
  <si>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</si>
  <si>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</si>
  <si>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</si>
  <si>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</si>
  <si>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</si>
  <si>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福生病院企業団</t>
    <rPh sb="0" eb="2">
      <t>フッサ</t>
    </rPh>
    <rPh sb="2" eb="4">
      <t>ビョウイン</t>
    </rPh>
    <rPh sb="4" eb="6">
      <t>キギョウ</t>
    </rPh>
    <rPh sb="6" eb="7">
      <t>ダン</t>
    </rPh>
    <phoneticPr fontId="2"/>
  </si>
  <si>
    <t>東京都後期高齢者医療広域連合（一般会計）</t>
    <rPh sb="0" eb="3">
      <t>トウキョウト</t>
    </rPh>
    <rPh sb="3" eb="5">
      <t>コウキ</t>
    </rPh>
    <rPh sb="5" eb="7">
      <t>コウレイ</t>
    </rPh>
    <rPh sb="7" eb="8">
      <t>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</si>
  <si>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15" eb="17">
      <t>コウキ</t>
    </rPh>
    <rPh sb="17" eb="20">
      <t>コウレイシャ</t>
    </rPh>
    <rPh sb="20" eb="22">
      <t>イリョウ</t>
    </rPh>
    <rPh sb="22" eb="24">
      <t>トクベツ</t>
    </rPh>
    <rPh sb="24" eb="26">
      <t>カイケイ</t>
    </rPh>
    <phoneticPr fontId="2"/>
  </si>
  <si>
    <t>東京たま広域資源循環組合</t>
    <rPh sb="0" eb="2">
      <t>トウキョウ</t>
    </rPh>
    <rPh sb="4" eb="6">
      <t>コウイキ</t>
    </rPh>
    <rPh sb="6" eb="8">
      <t>シゲン</t>
    </rPh>
    <rPh sb="8" eb="10">
      <t>ジュンカン</t>
    </rPh>
    <rPh sb="10" eb="12">
      <t>クミアイ</t>
    </rPh>
    <phoneticPr fontId="2"/>
  </si>
  <si>
    <t>瑞穂斎場組合</t>
    <rPh sb="0" eb="2">
      <t>ミズホ</t>
    </rPh>
    <rPh sb="2" eb="4">
      <t>サイジョウ</t>
    </rPh>
    <rPh sb="4" eb="6">
      <t>クミアイ</t>
    </rPh>
    <phoneticPr fontId="2"/>
  </si>
  <si>
    <t>西多摩衛生組合</t>
    <rPh sb="0" eb="3">
      <t>ニシタマ</t>
    </rPh>
    <rPh sb="3" eb="5">
      <t>エイセイ</t>
    </rPh>
    <rPh sb="5" eb="7">
      <t>クミアイ</t>
    </rPh>
    <phoneticPr fontId="2"/>
  </si>
  <si>
    <t>羽村・瑞穂地区学校給食組合</t>
    <rPh sb="0" eb="2">
      <t>ハムラ</t>
    </rPh>
    <rPh sb="3" eb="5">
      <t>ミズホ</t>
    </rPh>
    <rPh sb="5" eb="7">
      <t>チク</t>
    </rPh>
    <rPh sb="7" eb="9">
      <t>ガッコウ</t>
    </rPh>
    <rPh sb="9" eb="11">
      <t>キュウショク</t>
    </rPh>
    <rPh sb="11" eb="13">
      <t>クミアイ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</si>
  <si>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</si>
  <si>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東京市町村総合事務組合（東京都市町村民交通災害共済事業）</t>
    <rPh sb="2" eb="5">
      <t>シチョウソン</t>
    </rPh>
    <rPh sb="5" eb="7">
      <t>ソウゴウ</t>
    </rPh>
    <rPh sb="7" eb="9">
      <t>ジム</t>
    </rPh>
    <rPh sb="9" eb="11">
      <t>クミアイ</t>
    </rPh>
    <rPh sb="12" eb="15">
      <t>トウキョウト</t>
    </rPh>
    <rPh sb="15" eb="18">
      <t>シチョウソン</t>
    </rPh>
    <rPh sb="18" eb="19">
      <t>ミン</t>
    </rPh>
    <rPh sb="19" eb="21">
      <t>コウツウ</t>
    </rPh>
    <rPh sb="21" eb="23">
      <t>サイガイ</t>
    </rPh>
    <rPh sb="23" eb="25">
      <t>キョウサイ</t>
    </rPh>
    <rPh sb="25" eb="27">
      <t>ジギョウ</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</si>
  <si>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</si>
  <si>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東京都市町村職員退職手当組合</t>
    <rPh sb="3" eb="6">
      <t>シチョウソン</t>
    </rPh>
    <rPh sb="6" eb="8">
      <t>ショクイン</t>
    </rPh>
    <rPh sb="8" eb="10">
      <t>タイショク</t>
    </rPh>
    <rPh sb="10" eb="12">
      <t>テアテ</t>
    </rPh>
    <rPh sb="12" eb="14">
      <t>クミアイ</t>
    </rPh>
    <phoneticPr fontId="2"/>
  </si>
  <si>
    <t>－</t>
    <phoneticPr fontId="2"/>
  </si>
  <si>
    <t>法適用企業</t>
    <rPh sb="0" eb="1">
      <t>ホウ</t>
    </rPh>
    <rPh sb="1" eb="3">
      <t>テキヨウ</t>
    </rPh>
    <rPh sb="3" eb="5">
      <t>キギョウ</t>
    </rPh>
    <phoneticPr fontId="2"/>
  </si>
  <si>
    <t>○</t>
    <phoneticPr fontId="2"/>
  </si>
  <si>
    <t>瑞穂町土地開発公社</t>
    <rPh sb="0" eb="3">
      <t>ミズホマチ</t>
    </rPh>
    <rPh sb="3" eb="5">
      <t>トチ</t>
    </rPh>
    <rPh sb="5" eb="7">
      <t>カイハツ</t>
    </rPh>
    <rPh sb="7" eb="9">
      <t>コウシャ</t>
    </rPh>
    <phoneticPr fontId="2"/>
  </si>
  <si>
    <t>公共施設建設基金</t>
    <rPh sb="0" eb="2">
      <t>コウキョウ</t>
    </rPh>
    <rPh sb="2" eb="4">
      <t>シセツ</t>
    </rPh>
    <rPh sb="4" eb="6">
      <t>ケンセツ</t>
    </rPh>
    <rPh sb="6" eb="8">
      <t>キキン</t>
    </rPh>
    <phoneticPr fontId="18"/>
  </si>
  <si>
    <t>多摩都市モノレール基金</t>
    <rPh sb="0" eb="2">
      <t>タマ</t>
    </rPh>
    <rPh sb="2" eb="4">
      <t>トシ</t>
    </rPh>
    <rPh sb="9" eb="11">
      <t>キキン</t>
    </rPh>
    <phoneticPr fontId="19"/>
  </si>
  <si>
    <t>瑞穂斎場周辺整備基金</t>
    <rPh sb="0" eb="2">
      <t>ミズホ</t>
    </rPh>
    <rPh sb="2" eb="4">
      <t>サイジョウ</t>
    </rPh>
    <rPh sb="4" eb="6">
      <t>シュウヘン</t>
    </rPh>
    <rPh sb="6" eb="8">
      <t>セイビ</t>
    </rPh>
    <rPh sb="8" eb="10">
      <t>キキン</t>
    </rPh>
    <phoneticPr fontId="19"/>
  </si>
  <si>
    <t>社会福祉基金</t>
    <phoneticPr fontId="18"/>
  </si>
  <si>
    <t>特定防衛施設周辺整備調整交付金事業基金</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</si>
  <si>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</si>
  <si>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</si>
  <si>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</si>
  <si>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</si>
  <si>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令和2年度にプラスに転じた将来負担比率は、令和4年度については令和3年度に引き続きマイナスになっています。また、有形固定資産減価償却率については令和2年度に新庁舎建設により減少しましたが、その後は数値が徐々に上昇しています。将来負担比率、有形固定資産減価償却率ともに類似団体平均値は下回ってはいるものの、今後の公共施設の改修等に備えるため、計画的な施設の改修・整備を行う必要があります。</t>
    <rPh sb="0" eb="2">
      <t>レイワ</t>
    </rPh>
    <rPh sb="3" eb="5">
      <t>ネンド</t>
    </rPh>
    <rPh sb="10" eb="11">
      <t>テン</t>
    </rPh>
    <rPh sb="13" eb="15">
      <t>ショウライ</t>
    </rPh>
    <rPh sb="15" eb="17">
      <t>フタン</t>
    </rPh>
    <rPh sb="17" eb="19">
      <t>ヒリツ</t>
    </rPh>
    <rPh sb="21" eb="23">
      <t>レイワ</t>
    </rPh>
    <rPh sb="24" eb="26">
      <t>ネンド</t>
    </rPh>
    <rPh sb="31" eb="33">
      <t>レイワ</t>
    </rPh>
    <rPh sb="34" eb="36">
      <t>ネンド</t>
    </rPh>
    <rPh sb="37" eb="38">
      <t>ヒ</t>
    </rPh>
    <rPh sb="39" eb="40">
      <t>ツヅ</t>
    </rPh>
    <rPh sb="56" eb="58">
      <t>ユウケイ</t>
    </rPh>
    <rPh sb="58" eb="60">
      <t>コテイ</t>
    </rPh>
    <rPh sb="60" eb="62">
      <t>シサン</t>
    </rPh>
    <rPh sb="62" eb="64">
      <t>ゲンカ</t>
    </rPh>
    <rPh sb="64" eb="66">
      <t>ショウキャク</t>
    </rPh>
    <rPh sb="66" eb="67">
      <t>リツ</t>
    </rPh>
    <rPh sb="72" eb="74">
      <t>レイワ</t>
    </rPh>
    <rPh sb="75" eb="77">
      <t>ネンド</t>
    </rPh>
    <rPh sb="78" eb="81">
      <t>シンチョウシャ</t>
    </rPh>
    <rPh sb="81" eb="83">
      <t>ケンセツ</t>
    </rPh>
    <rPh sb="86" eb="88">
      <t>ゲンショウ</t>
    </rPh>
    <rPh sb="96" eb="97">
      <t>ゴ</t>
    </rPh>
    <rPh sb="98" eb="100">
      <t>スウチ</t>
    </rPh>
    <rPh sb="101" eb="103">
      <t>ジョジョ</t>
    </rPh>
    <rPh sb="104" eb="106">
      <t>ジョウショウ</t>
    </rPh>
    <rPh sb="133" eb="135">
      <t>ルイジ</t>
    </rPh>
    <rPh sb="135" eb="137">
      <t>ダンタイ</t>
    </rPh>
    <rPh sb="137" eb="140">
      <t>ヘイキンチ</t>
    </rPh>
    <rPh sb="141" eb="143">
      <t>シタマワ</t>
    </rPh>
    <rPh sb="152" eb="154">
      <t>コンゴ</t>
    </rPh>
    <rPh sb="155" eb="157">
      <t>コウキョウ</t>
    </rPh>
    <rPh sb="157" eb="159">
      <t>シセツ</t>
    </rPh>
    <rPh sb="160" eb="162">
      <t>カイシュウ</t>
    </rPh>
    <rPh sb="162" eb="163">
      <t>トウ</t>
    </rPh>
    <rPh sb="164" eb="165">
      <t>ソナ</t>
    </rPh>
    <rPh sb="170" eb="173">
      <t>ケイカクテキ</t>
    </rPh>
    <rPh sb="174" eb="176">
      <t>シセツ</t>
    </rPh>
    <rPh sb="177" eb="179">
      <t>カイシュウ</t>
    </rPh>
    <rPh sb="180" eb="182">
      <t>セイビ</t>
    </rPh>
    <rPh sb="183" eb="184">
      <t>オコナ</t>
    </rPh>
    <rPh sb="185" eb="187">
      <t>ヒツヨウ</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</si>
  <si>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</si>
  <si>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</si>
  <si>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</si>
  <si>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</si>
  <si>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</si>
  <si>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</si>
  <si>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令和2年度にプラスに転じた将来負担比率は、令和4年度については令和3年度に引き続きマイナスになっています。実質公債費率についても、大きな変化は見られませんが、令和3年度に比べて数値は増加しています。将来負担比率、実質公債費比率ともに類似団体平均値は下回ってはいるものの、今後の施設の老朽化をはじめ、物価の上昇や社会状況の変化といった不測の事態に備えるため、計画的で適正な支出を行っていかなければなりません。</t>
    <rPh sb="0" eb="2">
      <t>レイワ</t>
    </rPh>
    <rPh sb="3" eb="5">
      <t>ネンド</t>
    </rPh>
    <rPh sb="10" eb="11">
      <t>テン</t>
    </rPh>
    <rPh sb="13" eb="15">
      <t>ショウライ</t>
    </rPh>
    <rPh sb="15" eb="17">
      <t>フタン</t>
    </rPh>
    <rPh sb="17" eb="19">
      <t>ヒリツ</t>
    </rPh>
    <rPh sb="21" eb="23">
      <t>レイワ</t>
    </rPh>
    <rPh sb="24" eb="26">
      <t>ネンド</t>
    </rPh>
    <rPh sb="31" eb="33">
      <t>レイワ</t>
    </rPh>
    <rPh sb="34" eb="36">
      <t>ネンド</t>
    </rPh>
    <rPh sb="37" eb="38">
      <t>ヒ</t>
    </rPh>
    <rPh sb="39" eb="40">
      <t>ツヅ</t>
    </rPh>
    <rPh sb="53" eb="55">
      <t>ジッシツ</t>
    </rPh>
    <rPh sb="55" eb="57">
      <t>コウサイ</t>
    </rPh>
    <rPh sb="57" eb="58">
      <t>ヒ</t>
    </rPh>
    <rPh sb="58" eb="59">
      <t>リツ</t>
    </rPh>
    <rPh sb="65" eb="66">
      <t>オオ</t>
    </rPh>
    <rPh sb="68" eb="70">
      <t>ヘンカ</t>
    </rPh>
    <rPh sb="71" eb="72">
      <t>ミ</t>
    </rPh>
    <rPh sb="79" eb="81">
      <t>レイワ</t>
    </rPh>
    <rPh sb="82" eb="84">
      <t>ネンド</t>
    </rPh>
    <rPh sb="85" eb="86">
      <t>クラ</t>
    </rPh>
    <rPh sb="88" eb="90">
      <t>スウチ</t>
    </rPh>
    <rPh sb="91" eb="93">
      <t>ゾウカ</t>
    </rPh>
    <rPh sb="106" eb="108">
      <t>ジッシツ</t>
    </rPh>
    <rPh sb="108" eb="110">
      <t>コウサイ</t>
    </rPh>
    <rPh sb="110" eb="111">
      <t>ヒ</t>
    </rPh>
    <rPh sb="111" eb="113">
      <t>ヒリツ</t>
    </rPh>
    <rPh sb="135" eb="137">
      <t>コンゴ</t>
    </rPh>
    <rPh sb="138" eb="140">
      <t>シセツ</t>
    </rPh>
    <rPh sb="141" eb="144">
      <t>ロウキュウカ</t>
    </rPh>
    <rPh sb="149" eb="151">
      <t>ブッカ</t>
    </rPh>
    <rPh sb="152" eb="154">
      <t>ジョウショウ</t>
    </rPh>
    <rPh sb="155" eb="157">
      <t>シャカイ</t>
    </rPh>
    <rPh sb="157" eb="159">
      <t>ジョウキョウ</t>
    </rPh>
    <rPh sb="160" eb="162">
      <t>ヘンカ</t>
    </rPh>
    <rPh sb="166" eb="168">
      <t>フソク</t>
    </rPh>
    <rPh sb="169" eb="171">
      <t>ジタイ</t>
    </rPh>
    <rPh sb="172" eb="173">
      <t>ソナ</t>
    </rPh>
    <rPh sb="178" eb="181">
      <t>ケイカクテキ</t>
    </rPh>
    <rPh sb="182" eb="184">
      <t>テキセイ</t>
    </rPh>
    <rPh sb="185" eb="187">
      <t>シシュツ</t>
    </rPh>
    <rPh sb="188" eb="189">
      <t>オコナ</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</si>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</sst>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1"/>
      <color rgb="FF000000"/>
      <name val="游ゴシック"/>
      <family val="3"/>
      <charset val="128"/>
      <scheme val="minor"/>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40"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39"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600DC49-DD8C-417A-968B-22DD4DB9A3E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47387</c:v>
                </c:pt>
                <c:pt idx="1">
                  <c:v>51264</c:v>
                </c:pt>
                <c:pt idx="2">
                  <c:v>52068</c:v>
                </c:pt>
                <c:pt idx="3">
                  <c:v>47161</c:v>
                </c:pt>
                <c:pt idx="4">
                  <c:v>43423</c:v>
                </c:pt>
              </c:numCache>
            </c:numRef>
          </c:val>
          <c:smooth val="0"/>
          <c:extLst>
            <c:ext xmlns:c16="http://schemas.microsoft.com/office/drawing/2014/chart" uri="{C3380CC4-5D6E-409C-BE32-E72D297353CC}">
              <c16:uniqueId val="{00000000-4345-4505-9BC3-1DD7ABF4DFD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96293</c:v>
                </c:pt>
                <c:pt idx="1">
                  <c:v>120984</c:v>
                </c:pt>
                <c:pt idx="2">
                  <c:v>73744</c:v>
                </c:pt>
                <c:pt idx="3">
                  <c:v>65678</c:v>
                </c:pt>
                <c:pt idx="4">
                  <c:v>48003</c:v>
                </c:pt>
              </c:numCache>
            </c:numRef>
          </c:val>
          <c:smooth val="0"/>
          <c:extLst>
            <c:ext xmlns:c16="http://schemas.microsoft.com/office/drawing/2014/chart" uri="{C3380CC4-5D6E-409C-BE32-E72D297353CC}">
              <c16:uniqueId val="{00000001-4345-4505-9BC3-1DD7ABF4DFD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2.72</c:v>
                </c:pt>
                <c:pt idx="1">
                  <c:v>3.78</c:v>
                </c:pt>
                <c:pt idx="2">
                  <c:v>5.45</c:v>
                </c:pt>
                <c:pt idx="3">
                  <c:v>9.25</c:v>
                </c:pt>
                <c:pt idx="4">
                  <c:v>6.37</c:v>
                </c:pt>
              </c:numCache>
            </c:numRef>
          </c:val>
          <c:extLst>
            <c:ext xmlns:c16="http://schemas.microsoft.com/office/drawing/2014/chart" uri="{C3380CC4-5D6E-409C-BE32-E72D297353CC}">
              <c16:uniqueId val="{00000000-CEA4-4873-A903-0225CE53560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28.9</c:v>
                </c:pt>
                <c:pt idx="1">
                  <c:v>21.02</c:v>
                </c:pt>
                <c:pt idx="2">
                  <c:v>14.37</c:v>
                </c:pt>
                <c:pt idx="3">
                  <c:v>23.62</c:v>
                </c:pt>
                <c:pt idx="4">
                  <c:v>28.49</c:v>
                </c:pt>
              </c:numCache>
            </c:numRef>
          </c:val>
          <c:extLst>
            <c:ext xmlns:c16="http://schemas.microsoft.com/office/drawing/2014/chart" uri="{C3380CC4-5D6E-409C-BE32-E72D297353CC}">
              <c16:uniqueId val="{00000001-CEA4-4873-A903-0225CE53560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-6.45</c:v>
                </c:pt>
                <c:pt idx="1">
                  <c:v>-6.15</c:v>
                </c:pt>
                <c:pt idx="2">
                  <c:v>-4.66</c:v>
                </c:pt>
                <c:pt idx="3">
                  <c:v>13.69</c:v>
                </c:pt>
                <c:pt idx="4">
                  <c:v>1.64</c:v>
                </c:pt>
              </c:numCache>
            </c:numRef>
          </c:val>
          <c:smooth val="0"/>
          <c:extLst>
            <c:ext xmlns:c16="http://schemas.microsoft.com/office/drawing/2014/chart" uri="{C3380CC4-5D6E-409C-BE32-E72D297353CC}">
              <c16:uniqueId val="{00000002-CEA4-4873-A903-0225CE53560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0.46</c:v>
                </c:pt>
                <c:pt idx="2">
                  <c:v>#N/A</c:v>
                </c:pt>
                <c:pt idx="3">
                  <c:v>1.79</c:v>
                </c:pt>
                <c:pt idx="4">
                  <c:v>0</c:v>
                </c:pt>
                <c:pt idx="5">
                  <c:v>0</c:v>
                </c:pt>
                <c:pt idx="6">
                  <c:v>0</c:v>
                </c:pt>
                <c:pt idx="7">
                  <c:v>0</c:v>
                </c:pt>
                <c:pt idx="8">
                  <c:v>0</c:v>
                </c:pt>
                <c:pt idx="9">
                  <c:v>0</c:v>
                </c:pt>
              </c:numCache>
            </c:numRef>
          </c:val>
          <c:extLst>
            <c:ext xmlns:c16="http://schemas.microsoft.com/office/drawing/2014/chart" uri="{C3380CC4-5D6E-409C-BE32-E72D297353CC}">
              <c16:uniqueId val="{00000000-9E9F-4207-94D0-F6C9EEBB501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9E9F-4207-94D0-F6C9EEBB501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9E9F-4207-94D0-F6C9EEBB501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9E9F-4207-94D0-F6C9EEBB5016}"/>
            </c:ext>
          </c:extLst>
        </c:ser>
        <c:ser>
          <c:idx val="4"/>
          <c:order val="4"/>
          <c:tx>
            <c:strRef>
              <c:f>データシート!$A$31</c:f>
              <c:strCache>
                <c:ptCount val="1"/>
                <c:pt idx="0">
                  <c:v>瑞穂町国民健康保険特別会計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0.22</c:v>
                </c:pt>
                <c:pt idx="2">
                  <c:v>#N/A</c:v>
                </c:pt>
                <c:pt idx="3">
                  <c:v>0.59</c:v>
                </c:pt>
                <c:pt idx="4">
                  <c:v>#N/A</c:v>
                </c:pt>
                <c:pt idx="5">
                  <c:v>0.41</c:v>
                </c:pt>
                <c:pt idx="6">
                  <c:v>#N/A</c:v>
                </c:pt>
                <c:pt idx="7">
                  <c:v>0.49</c:v>
                </c:pt>
                <c:pt idx="8">
                  <c:v>#N/A</c:v>
                </c:pt>
                <c:pt idx="9">
                  <c:v>0.09</c:v>
                </c:pt>
              </c:numCache>
            </c:numRef>
          </c:val>
          <c:extLst>
            <c:ext xmlns:c16="http://schemas.microsoft.com/office/drawing/2014/chart" uri="{C3380CC4-5D6E-409C-BE32-E72D297353CC}">
              <c16:uniqueId val="{00000004-9E9F-4207-94D0-F6C9EEBB5016}"/>
            </c:ext>
          </c:extLst>
        </c:ser>
        <c:ser>
          <c:idx val="5"/>
          <c:order val="5"/>
          <c:tx>
            <c:strRef>
              <c:f>データシート!$A$32</c:f>
              <c:strCache>
                <c:ptCount val="1"/>
                <c:pt idx="0">
                  <c:v>瑞穂町介護保険特別会計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0.56999999999999995</c:v>
                </c:pt>
                <c:pt idx="2">
                  <c:v>#N/A</c:v>
                </c:pt>
                <c:pt idx="3">
                  <c:v>0.06</c:v>
                </c:pt>
                <c:pt idx="4">
                  <c:v>#N/A</c:v>
                </c:pt>
                <c:pt idx="5">
                  <c:v>0.84</c:v>
                </c:pt>
                <c:pt idx="6">
                  <c:v>#N/A</c:v>
                </c:pt>
                <c:pt idx="7">
                  <c:v>0.11</c:v>
                </c:pt>
                <c:pt idx="8">
                  <c:v>#N/A</c:v>
                </c:pt>
                <c:pt idx="9">
                  <c:v>0.13</c:v>
                </c:pt>
              </c:numCache>
            </c:numRef>
          </c:val>
          <c:extLst>
            <c:ext xmlns:c16="http://schemas.microsoft.com/office/drawing/2014/chart" uri="{C3380CC4-5D6E-409C-BE32-E72D297353CC}">
              <c16:uniqueId val="{00000005-9E9F-4207-94D0-F6C9EEBB5016}"/>
            </c:ext>
          </c:extLst>
        </c:ser>
        <c:ser>
          <c:idx val="6"/>
          <c:order val="6"/>
          <c:tx>
            <c:strRef>
              <c:f>データシート!$A$33</c:f>
              <c:strCache>
                <c:ptCount val="1"/>
                <c:pt idx="0">
                  <c:v>瑞穂町後期高齢者医療特別会計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0.12</c:v>
                </c:pt>
                <c:pt idx="2">
                  <c:v>#N/A</c:v>
                </c:pt>
                <c:pt idx="3">
                  <c:v>0.11</c:v>
                </c:pt>
                <c:pt idx="4">
                  <c:v>#N/A</c:v>
                </c:pt>
                <c:pt idx="5">
                  <c:v>0.09</c:v>
                </c:pt>
                <c:pt idx="6">
                  <c:v>#N/A</c:v>
                </c:pt>
                <c:pt idx="7">
                  <c:v>0.11</c:v>
                </c:pt>
                <c:pt idx="8">
                  <c:v>#N/A</c:v>
                </c:pt>
                <c:pt idx="9">
                  <c:v>0.14000000000000001</c:v>
                </c:pt>
              </c:numCache>
            </c:numRef>
          </c:val>
          <c:extLst>
            <c:ext xmlns:c16="http://schemas.microsoft.com/office/drawing/2014/chart" uri="{C3380CC4-5D6E-409C-BE32-E72D297353CC}">
              <c16:uniqueId val="{00000006-9E9F-4207-94D0-F6C9EEBB5016}"/>
            </c:ext>
          </c:extLst>
        </c:ser>
        <c:ser>
          <c:idx val="7"/>
          <c:order val="7"/>
          <c:tx>
            <c:strRef>
              <c:f>データシート!$A$34</c:f>
              <c:strCache>
                <c:ptCount val="1"/>
                <c:pt idx="0">
                  <c:v>福生都市計画瑞穂町箱根ケ崎駅西土地区画整理事業特別会計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0.22</c:v>
                </c:pt>
                <c:pt idx="2">
                  <c:v>#N/A</c:v>
                </c:pt>
                <c:pt idx="3">
                  <c:v>0.88</c:v>
                </c:pt>
                <c:pt idx="4">
                  <c:v>#N/A</c:v>
                </c:pt>
                <c:pt idx="5">
                  <c:v>0</c:v>
                </c:pt>
                <c:pt idx="6">
                  <c:v>#N/A</c:v>
                </c:pt>
                <c:pt idx="7">
                  <c:v>0.48</c:v>
                </c:pt>
                <c:pt idx="8">
                  <c:v>#N/A</c:v>
                </c:pt>
                <c:pt idx="9">
                  <c:v>0.35</c:v>
                </c:pt>
              </c:numCache>
            </c:numRef>
          </c:val>
          <c:extLst>
            <c:ext xmlns:c16="http://schemas.microsoft.com/office/drawing/2014/chart" uri="{C3380CC4-5D6E-409C-BE32-E72D297353CC}">
              <c16:uniqueId val="{00000007-9E9F-4207-94D0-F6C9EEBB5016}"/>
            </c:ext>
          </c:extLst>
        </c:ser>
        <c:ser>
          <c:idx val="8"/>
          <c:order val="8"/>
          <c:tx>
            <c:strRef>
              <c:f>データシート!$A$35</c:f>
              <c:strCache>
                <c:ptCount val="1"/>
                <c:pt idx="0">
                  <c:v>瑞穂町下水道事業会計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0</c:v>
                </c:pt>
                <c:pt idx="3">
                  <c:v>0</c:v>
                </c:pt>
                <c:pt idx="4">
                  <c:v>#N/A</c:v>
                </c:pt>
                <c:pt idx="5">
                  <c:v>1.37</c:v>
                </c:pt>
                <c:pt idx="6">
                  <c:v>#N/A</c:v>
                </c:pt>
                <c:pt idx="7">
                  <c:v>2.4300000000000002</c:v>
                </c:pt>
                <c:pt idx="8">
                  <c:v>#N/A</c:v>
                </c:pt>
                <c:pt idx="9">
                  <c:v>3.28</c:v>
                </c:pt>
              </c:numCache>
            </c:numRef>
          </c:val>
          <c:extLst>
            <c:ext xmlns:c16="http://schemas.microsoft.com/office/drawing/2014/chart" uri="{C3380CC4-5D6E-409C-BE32-E72D297353CC}">
              <c16:uniqueId val="{00000008-9E9F-4207-94D0-F6C9EEBB501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2.48</c:v>
                </c:pt>
                <c:pt idx="2">
                  <c:v>#N/A</c:v>
                </c:pt>
                <c:pt idx="3">
                  <c:v>2.89</c:v>
                </c:pt>
                <c:pt idx="4">
                  <c:v>#N/A</c:v>
                </c:pt>
                <c:pt idx="5">
                  <c:v>5.45</c:v>
                </c:pt>
                <c:pt idx="6">
                  <c:v>#N/A</c:v>
                </c:pt>
                <c:pt idx="7">
                  <c:v>8.76</c:v>
                </c:pt>
                <c:pt idx="8">
                  <c:v>#N/A</c:v>
                </c:pt>
                <c:pt idx="9">
                  <c:v>6</c:v>
                </c:pt>
              </c:numCache>
            </c:numRef>
          </c:val>
          <c:extLst>
            <c:ext xmlns:c16="http://schemas.microsoft.com/office/drawing/2014/chart" uri="{C3380CC4-5D6E-409C-BE32-E72D297353CC}">
              <c16:uniqueId val="{00000009-9E9F-4207-94D0-F6C9EEBB501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747</c:v>
                </c:pt>
                <c:pt idx="5">
                  <c:v>796</c:v>
                </c:pt>
                <c:pt idx="8">
                  <c:v>687</c:v>
                </c:pt>
                <c:pt idx="11">
                  <c:v>704</c:v>
                </c:pt>
                <c:pt idx="14">
                  <c:v>787</c:v>
                </c:pt>
              </c:numCache>
            </c:numRef>
          </c:val>
          <c:extLst>
            <c:ext xmlns:c16="http://schemas.microsoft.com/office/drawing/2014/chart" uri="{C3380CC4-5D6E-409C-BE32-E72D297353CC}">
              <c16:uniqueId val="{00000000-7CF9-4411-93DD-33C0A53D76D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CF9-4411-93DD-33C0A53D76D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1</c:v>
                </c:pt>
                <c:pt idx="3">
                  <c:v>1</c:v>
                </c:pt>
                <c:pt idx="6">
                  <c:v>1</c:v>
                </c:pt>
                <c:pt idx="9">
                  <c:v>1</c:v>
                </c:pt>
                <c:pt idx="12">
                  <c:v>2</c:v>
                </c:pt>
              </c:numCache>
            </c:numRef>
          </c:val>
          <c:extLst>
            <c:ext xmlns:c16="http://schemas.microsoft.com/office/drawing/2014/chart" uri="{C3380CC4-5D6E-409C-BE32-E72D297353CC}">
              <c16:uniqueId val="{00000002-7CF9-4411-93DD-33C0A53D76D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130</c:v>
                </c:pt>
                <c:pt idx="3">
                  <c:v>137</c:v>
                </c:pt>
                <c:pt idx="6">
                  <c:v>139</c:v>
                </c:pt>
                <c:pt idx="9">
                  <c:v>121</c:v>
                </c:pt>
                <c:pt idx="12">
                  <c:v>125</c:v>
                </c:pt>
              </c:numCache>
            </c:numRef>
          </c:val>
          <c:extLst>
            <c:ext xmlns:c16="http://schemas.microsoft.com/office/drawing/2014/chart" uri="{C3380CC4-5D6E-409C-BE32-E72D297353CC}">
              <c16:uniqueId val="{00000003-7CF9-4411-93DD-33C0A53D76D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168</c:v>
                </c:pt>
                <c:pt idx="3">
                  <c:v>168</c:v>
                </c:pt>
                <c:pt idx="6">
                  <c:v>95</c:v>
                </c:pt>
                <c:pt idx="9">
                  <c:v>99</c:v>
                </c:pt>
                <c:pt idx="12">
                  <c:v>91</c:v>
                </c:pt>
              </c:numCache>
            </c:numRef>
          </c:val>
          <c:extLst>
            <c:ext xmlns:c16="http://schemas.microsoft.com/office/drawing/2014/chart" uri="{C3380CC4-5D6E-409C-BE32-E72D297353CC}">
              <c16:uniqueId val="{00000004-7CF9-4411-93DD-33C0A53D76D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CF9-4411-93DD-33C0A53D76D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CF9-4411-93DD-33C0A53D76D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501</c:v>
                </c:pt>
                <c:pt idx="3">
                  <c:v>498</c:v>
                </c:pt>
                <c:pt idx="6">
                  <c:v>516</c:v>
                </c:pt>
                <c:pt idx="9">
                  <c:v>550</c:v>
                </c:pt>
                <c:pt idx="12">
                  <c:v>605</c:v>
                </c:pt>
              </c:numCache>
            </c:numRef>
          </c:val>
          <c:extLst>
            <c:ext xmlns:c16="http://schemas.microsoft.com/office/drawing/2014/chart" uri="{C3380CC4-5D6E-409C-BE32-E72D297353CC}">
              <c16:uniqueId val="{00000007-7CF9-4411-93DD-33C0A53D76D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53</c:v>
                </c:pt>
                <c:pt idx="2">
                  <c:v>#N/A</c:v>
                </c:pt>
                <c:pt idx="3">
                  <c:v>#N/A</c:v>
                </c:pt>
                <c:pt idx="4">
                  <c:v>8</c:v>
                </c:pt>
                <c:pt idx="5">
                  <c:v>#N/A</c:v>
                </c:pt>
                <c:pt idx="6">
                  <c:v>#N/A</c:v>
                </c:pt>
                <c:pt idx="7">
                  <c:v>64</c:v>
                </c:pt>
                <c:pt idx="8">
                  <c:v>#N/A</c:v>
                </c:pt>
                <c:pt idx="9">
                  <c:v>#N/A</c:v>
                </c:pt>
                <c:pt idx="10">
                  <c:v>67</c:v>
                </c:pt>
                <c:pt idx="11">
                  <c:v>#N/A</c:v>
                </c:pt>
                <c:pt idx="12">
                  <c:v>#N/A</c:v>
                </c:pt>
                <c:pt idx="13">
                  <c:v>36</c:v>
                </c:pt>
                <c:pt idx="14">
                  <c:v>#N/A</c:v>
                </c:pt>
              </c:numCache>
            </c:numRef>
          </c:val>
          <c:smooth val="0"/>
          <c:extLst>
            <c:ext xmlns:c16="http://schemas.microsoft.com/office/drawing/2014/chart" uri="{C3380CC4-5D6E-409C-BE32-E72D297353CC}">
              <c16:uniqueId val="{00000008-7CF9-4411-93DD-33C0A53D76D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4277</c:v>
                </c:pt>
                <c:pt idx="5">
                  <c:v>3910</c:v>
                </c:pt>
                <c:pt idx="8">
                  <c:v>3543</c:v>
                </c:pt>
                <c:pt idx="11">
                  <c:v>3333</c:v>
                </c:pt>
                <c:pt idx="14">
                  <c:v>2992</c:v>
                </c:pt>
              </c:numCache>
            </c:numRef>
          </c:val>
          <c:extLst>
            <c:ext xmlns:c16="http://schemas.microsoft.com/office/drawing/2014/chart" uri="{C3380CC4-5D6E-409C-BE32-E72D297353CC}">
              <c16:uniqueId val="{00000000-43D1-430E-A037-233B478FB7A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3598</c:v>
                </c:pt>
                <c:pt idx="5">
                  <c:v>4049</c:v>
                </c:pt>
                <c:pt idx="8">
                  <c:v>3956</c:v>
                </c:pt>
                <c:pt idx="11">
                  <c:v>4322</c:v>
                </c:pt>
                <c:pt idx="14">
                  <c:v>4344</c:v>
                </c:pt>
              </c:numCache>
            </c:numRef>
          </c:val>
          <c:extLst>
            <c:ext xmlns:c16="http://schemas.microsoft.com/office/drawing/2014/chart" uri="{C3380CC4-5D6E-409C-BE32-E72D297353CC}">
              <c16:uniqueId val="{00000001-43D1-430E-A037-233B478FB7A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6659</c:v>
                </c:pt>
                <c:pt idx="5">
                  <c:v>5390</c:v>
                </c:pt>
                <c:pt idx="8">
                  <c:v>5018</c:v>
                </c:pt>
                <c:pt idx="11">
                  <c:v>5790</c:v>
                </c:pt>
                <c:pt idx="14">
                  <c:v>6215</c:v>
                </c:pt>
              </c:numCache>
            </c:numRef>
          </c:val>
          <c:extLst>
            <c:ext xmlns:c16="http://schemas.microsoft.com/office/drawing/2014/chart" uri="{C3380CC4-5D6E-409C-BE32-E72D297353CC}">
              <c16:uniqueId val="{00000002-43D1-430E-A037-233B478FB7A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3D1-430E-A037-233B478FB7A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3D1-430E-A037-233B478FB7A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3D1-430E-A037-233B478FB7A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1512</c:v>
                </c:pt>
                <c:pt idx="3">
                  <c:v>1496</c:v>
                </c:pt>
                <c:pt idx="6">
                  <c:v>1463</c:v>
                </c:pt>
                <c:pt idx="9">
                  <c:v>1552</c:v>
                </c:pt>
                <c:pt idx="12">
                  <c:v>1397</c:v>
                </c:pt>
              </c:numCache>
            </c:numRef>
          </c:val>
          <c:extLst>
            <c:ext xmlns:c16="http://schemas.microsoft.com/office/drawing/2014/chart" uri="{C3380CC4-5D6E-409C-BE32-E72D297353CC}">
              <c16:uniqueId val="{00000006-43D1-430E-A037-233B478FB7A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1165</c:v>
                </c:pt>
                <c:pt idx="3">
                  <c:v>1009</c:v>
                </c:pt>
                <c:pt idx="6">
                  <c:v>914</c:v>
                </c:pt>
                <c:pt idx="9">
                  <c:v>847</c:v>
                </c:pt>
                <c:pt idx="12">
                  <c:v>926</c:v>
                </c:pt>
              </c:numCache>
            </c:numRef>
          </c:val>
          <c:extLst>
            <c:ext xmlns:c16="http://schemas.microsoft.com/office/drawing/2014/chart" uri="{C3380CC4-5D6E-409C-BE32-E72D297353CC}">
              <c16:uniqueId val="{00000007-43D1-430E-A037-233B478FB7A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1760</c:v>
                </c:pt>
                <c:pt idx="3">
                  <c:v>1843</c:v>
                </c:pt>
                <c:pt idx="6">
                  <c:v>1664</c:v>
                </c:pt>
                <c:pt idx="9">
                  <c:v>1445</c:v>
                </c:pt>
                <c:pt idx="12">
                  <c:v>1190</c:v>
                </c:pt>
              </c:numCache>
            </c:numRef>
          </c:val>
          <c:extLst>
            <c:ext xmlns:c16="http://schemas.microsoft.com/office/drawing/2014/chart" uri="{C3380CC4-5D6E-409C-BE32-E72D297353CC}">
              <c16:uniqueId val="{00000008-43D1-430E-A037-233B478FB7A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669</c:v>
                </c:pt>
                <c:pt idx="3">
                  <c:v>669</c:v>
                </c:pt>
                <c:pt idx="6">
                  <c:v>708</c:v>
                </c:pt>
                <c:pt idx="9">
                  <c:v>722</c:v>
                </c:pt>
                <c:pt idx="12">
                  <c:v>799</c:v>
                </c:pt>
              </c:numCache>
            </c:numRef>
          </c:val>
          <c:extLst>
            <c:ext xmlns:c16="http://schemas.microsoft.com/office/drawing/2014/chart" uri="{C3380CC4-5D6E-409C-BE32-E72D297353CC}">
              <c16:uniqueId val="{00000009-43D1-430E-A037-233B478FB7A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6814</c:v>
                </c:pt>
                <c:pt idx="3">
                  <c:v>7925</c:v>
                </c:pt>
                <c:pt idx="6">
                  <c:v>8172</c:v>
                </c:pt>
                <c:pt idx="9">
                  <c:v>8205</c:v>
                </c:pt>
                <c:pt idx="12">
                  <c:v>7918</c:v>
                </c:pt>
              </c:numCache>
            </c:numRef>
          </c:val>
          <c:extLst>
            <c:ext xmlns:c16="http://schemas.microsoft.com/office/drawing/2014/chart" uri="{C3380CC4-5D6E-409C-BE32-E72D297353CC}">
              <c16:uniqueId val="{0000000A-43D1-430E-A037-233B478FB7A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404</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43D1-430E-A037-233B478FB7A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1025</c:v>
                </c:pt>
                <c:pt idx="1">
                  <c:v>1741</c:v>
                </c:pt>
                <c:pt idx="2">
                  <c:v>2078</c:v>
                </c:pt>
              </c:numCache>
            </c:numRef>
          </c:val>
          <c:extLst>
            <c:ext xmlns:c16="http://schemas.microsoft.com/office/drawing/2014/chart" uri="{C3380CC4-5D6E-409C-BE32-E72D297353CC}">
              <c16:uniqueId val="{00000000-34D4-46DC-BB6E-90B0EA37517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4D4-46DC-BB6E-90B0EA37517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4321</c:v>
                </c:pt>
                <c:pt idx="1">
                  <c:v>3859</c:v>
                </c:pt>
                <c:pt idx="2">
                  <c:v>4144</c:v>
                </c:pt>
              </c:numCache>
            </c:numRef>
          </c:val>
          <c:extLst>
            <c:ext xmlns:c16="http://schemas.microsoft.com/office/drawing/2014/chart" uri="{C3380CC4-5D6E-409C-BE32-E72D297353CC}">
              <c16:uniqueId val="{00000002-34D4-46DC-BB6E-90B0EA37517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{FCCF61B0-566F-40F8-B331-C7711492F67D}</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5A0E-4FA0-B7E6-230CC927EDD2}"/>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{27D5383B-9987-4CCC-B441-77A67C4FDD68}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A0E-4FA0-B7E6-230CC927EDD2}"/>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{0A6C2463-776D-40FA-ACF2-0B53D0BB53F3}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A0E-4FA0-B7E6-230CC927EDD2}"/>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{804D1D98-2DE1-4BF2-A3B5-0AED49C2D0BD}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A0E-4FA0-B7E6-230CC927EDD2}"/>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{DD78BFA6-B6C9-4A17-A226-EC2C51D4F760}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A0E-4FA0-B7E6-230CC927EDD2}"/>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{D38FFBDC-584D-4571-B892-A1861662BCF2}</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5A0E-4FA0-B7E6-230CC927EDD2}"/>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{87AC8A86-919A-47B6-B366-DAA8A5E1ACA6}</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5A0E-4FA0-B7E6-230CC927EDD2}"/>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{48C557D9-67C0-4AEE-B0FD-A01C1F191B2A}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5A0E-4FA0-B7E6-230CC927EDD2}"/>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{76DFB04E-C68F-46AD-B462-71DB496F6D92}</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5A0E-4FA0-B7E6-230CC927EDD2}"/>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52</c:v>
                </c:pt>
                <c:pt idx="8">
                  <c:v>54.1</c:v>
                </c:pt>
                <c:pt idx="16">
                  <c:v>49.3</c:v>
                </c:pt>
                <c:pt idx="24">
                  <c:v>51</c:v>
                </c:pt>
                <c:pt idx="32">
                  <c:v>53</c:v>
                </c:pt>
              </c:numCache>
            </c:numRef>
          </c:xVal>
          <c:yVal>
            <c:numRef>
              <c:f>公会計指標分析・財政指標組合せ分析表!$BP$51:$DC$51</c:f>
              <c:numCache>
                <c:formatCode>#,##0.0;"▲ "#,##0.0</c:formatCode>
                <c:ptCount val="40"/>
                <c:pt idx="16">
                  <c:v>6</c:v>
                </c:pt>
              </c:numCache>
            </c:numRef>
          </c:yVal>
          <c:smooth val="0"/>
          <c:extLst>
            <c:ext xmlns:c16="http://schemas.microsoft.com/office/drawing/2014/chart" uri="{C3380CC4-5D6E-409C-BE32-E72D297353CC}">
              <c16:uniqueId val="{00000009-5A0E-4FA0-B7E6-230CC927EDD2}"/>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{0A63CA56-7319-4B0C-B4F5-306047EFDC5A}</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5A0E-4FA0-B7E6-230CC927EDD2}"/>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{F0F23F83-07D6-4E68-98D9-436F310E9B97}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A0E-4FA0-B7E6-230CC927EDD2}"/>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{2B48DC94-0B62-442B-984C-250C8A7EDF5B}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A0E-4FA0-B7E6-230CC927EDD2}"/>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{0572C1AC-9104-4168-B04F-954540EDBDA8}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A0E-4FA0-B7E6-230CC927EDD2}"/>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{C3BD9C64-00A6-4C2E-A717-27F62F9B0E51}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A0E-4FA0-B7E6-230CC927EDD2}"/>
                </c:ext>
              </c:extLst>
            </c:dLbl>
            <c:dLbl>
              <c:idx val="8"/>
              <c:tx>
                <c:strRef>
                  <c:f>公会計指標分析・財政指標組合せ分析表!$BX$50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{C89899AD-3F2D-40CB-8750-CAAB2E41AACF}</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5A0E-4FA0-B7E6-230CC927EDD2}"/>
                </c:ext>
              </c:extLst>
            </c:dLbl>
            <c:dLbl>
              <c:idx val="16"/>
              <c:tx>
                <c:strRef>
                  <c:f>公会計指標分析・財政指標組合せ分析表!$CF$50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{9B113E11-E045-4F38-A391-A2D514F1EC57}</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5A0E-4FA0-B7E6-230CC927EDD2}"/>
                </c:ext>
              </c:extLst>
            </c:dLbl>
            <c:dLbl>
              <c:idx val="24"/>
              <c:tx>
                <c:strRef>
                  <c:f>公会計指標分析・財政指標組合せ分析表!$CN$50</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{85AE5908-162B-460F-8099-AFA10E2B59A0}</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5A0E-4FA0-B7E6-230CC927EDD2}"/>
                </c:ext>
              </c:extLst>
            </c:dLbl>
            <c:dLbl>
              <c:idx val="32"/>
              <c:tx>
                <c:strRef>
                  <c:f>公会計指標分析・財政指標組合せ分析表!$CV$50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{6B8AD02B-56CA-44AF-BCC7-E916BF001D14}</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5A0E-4FA0-B7E6-230CC927EDD2}"/>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59.3</c:v>
                </c:pt>
                <c:pt idx="8">
                  <c:v>60.3</c:v>
                </c:pt>
                <c:pt idx="16">
                  <c:v>61.5</c:v>
                </c:pt>
                <c:pt idx="24">
                  <c:v>61</c:v>
                </c:pt>
                <c:pt idx="32">
                  <c:v>62.3</c:v>
                </c:pt>
              </c:numCache>
            </c:numRef>
          </c:xVal>
          <c:yVal>
            <c:numRef>
              <c:f>公会計指標分析・財政指標組合せ分析表!$BP$55:$DC$55</c:f>
              <c:numCache>
                <c:formatCode>#,##0.0;"▲ "#,##0.0</c:formatCode>
                <c:ptCount val="40"/>
                <c:pt idx="0">
                  <c:v>18.2</c:v>
                </c:pt>
                <c:pt idx="8">
                  <c:v>20.3</c:v>
                </c:pt>
                <c:pt idx="16">
                  <c:v>15.5</c:v>
                </c:pt>
                <c:pt idx="24">
                  <c:v>4.5999999999999996</c:v>
                </c:pt>
                <c:pt idx="32">
                  <c:v>1.6</c:v>
                </c:pt>
              </c:numCache>
            </c:numRef>
          </c:yVal>
          <c:smooth val="0"/>
          <c:extLst>
            <c:ext xmlns:c16="http://schemas.microsoft.com/office/drawing/2014/chart" uri="{C3380CC4-5D6E-409C-BE32-E72D297353CC}">
              <c16:uniqueId val="{00000013-5A0E-4FA0-B7E6-230CC927EDD2}"/>
            </c:ext>
          </c:extLst>
        </c:ser>
        <c:dLbls>
          <c:showLegendKey val="0"/>
          <c:showVal val="1"/>
          <c:showCatName val="0"/>
          <c:showSerName val="0"/>
          <c:showPercent val="0"/>
          <c:showBubbleSize val="0"/>
        </c:dLbls>
        <c:axId val="46179840"/>
        <c:axId val="46181760"/>
      </c:scatterChart>
      <c:valAx>
        <c:axId val="46179840"/>
        <c:scaling>
          <c:orientation val="maxMin"/>
          <c:max val="70"/>
          <c:min val="4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{D150C767-3BEE-4F24-B5E6-BEE3FADBB451}</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2D73-4357-8EDA-667DB56BD00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{CD312D79-60D1-45D0-B54A-53C10771525A}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D73-4357-8EDA-667DB56BD00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{F4E3FCFA-0826-4B3B-BB1A-62EA5E78447D}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D73-4357-8EDA-667DB56BD00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{B172E862-1527-412F-B57F-D3FDF0DF7C89}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D73-4357-8EDA-667DB56BD00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{EC879680-0E23-4460-B2B0-78B27D65D83A}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D73-4357-8EDA-667DB56BD008}"/>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{1E921A3E-6DF1-492A-AC48-F6354BC44D2E}</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2D73-4357-8EDA-667DB56BD008}"/>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{3BAC5F8E-F701-4944-800C-99C69E916182}</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2D73-4357-8EDA-667DB56BD008}"/>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{43EF2DE5-241B-4F7A-AE35-DE2099384546}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2D73-4357-8EDA-667DB56BD008}"/>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{601C5E13-1C9D-439F-8417-31C49E77DDDF}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2D73-4357-8EDA-667DB56BD00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0.8</c:v>
                </c:pt>
                <c:pt idx="8">
                  <c:v>0.6</c:v>
                </c:pt>
                <c:pt idx="16">
                  <c:v>0.6</c:v>
                </c:pt>
                <c:pt idx="24">
                  <c:v>0.6</c:v>
                </c:pt>
                <c:pt idx="32">
                  <c:v>0.8</c:v>
                </c:pt>
              </c:numCache>
            </c:numRef>
          </c:xVal>
          <c:yVal>
            <c:numRef>
              <c:f>公会計指標分析・財政指標組合せ分析表!$BP$73:$DC$73</c:f>
              <c:numCache>
                <c:formatCode>#,##0.0;"▲ "#,##0.0</c:formatCode>
                <c:ptCount val="40"/>
                <c:pt idx="16">
                  <c:v>6</c:v>
                </c:pt>
              </c:numCache>
            </c:numRef>
          </c:yVal>
          <c:smooth val="0"/>
          <c:extLst>
            <c:ext xmlns:c16="http://schemas.microsoft.com/office/drawing/2014/chart" uri="{C3380CC4-5D6E-409C-BE32-E72D297353CC}">
              <c16:uniqueId val="{00000009-2D73-4357-8EDA-667DB56BD00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{068F28BD-D6AE-499F-9B56-370267C06375}</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2D73-4357-8EDA-667DB56BD00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{2080A969-F257-4973-B26C-CF352D7B3E5A}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D73-4357-8EDA-667DB56BD00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{AFD1E0EA-2D66-4D81-9144-0B8DBEE951F0}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D73-4357-8EDA-667DB56BD00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{DCABD58A-A362-4DED-B028-CD8950666BD9}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D73-4357-8EDA-667DB56BD00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{55633319-323F-4190-9568-3C6374CDCC32}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D73-4357-8EDA-667DB56BD008}"/>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{36C5F2DF-7A1A-42F3-BDA5-EF5BBF386C74}</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2D73-4357-8EDA-667DB56BD008}"/>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{CCF05EDA-656F-45FF-8AB9-39393637E8C1}</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2D73-4357-8EDA-667DB56BD008}"/>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{F4EF2EB6-616D-41ED-A679-8F3CE2AB2B56}</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2D73-4357-8EDA-667DB56BD008}"/>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{592A26C9-A32A-4269-B0EE-AB68D33369ED}</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2D73-4357-8EDA-667DB56BD00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6.8</c:v>
                </c:pt>
                <c:pt idx="8">
                  <c:v>6.6</c:v>
                </c:pt>
                <c:pt idx="16">
                  <c:v>6.4</c:v>
                </c:pt>
                <c:pt idx="24">
                  <c:v>6.3</c:v>
                </c:pt>
                <c:pt idx="32">
                  <c:v>6.6</c:v>
                </c:pt>
              </c:numCache>
            </c:numRef>
          </c:xVal>
          <c:yVal>
            <c:numRef>
              <c:f>公会計指標分析・財政指標組合せ分析表!$BP$77:$DC$77</c:f>
              <c:numCache>
                <c:formatCode>#,##0.0;"▲ "#,##0.0</c:formatCode>
                <c:ptCount val="40"/>
                <c:pt idx="0">
                  <c:v>18.2</c:v>
                </c:pt>
                <c:pt idx="8">
                  <c:v>20.3</c:v>
                </c:pt>
                <c:pt idx="16">
                  <c:v>15.5</c:v>
                </c:pt>
                <c:pt idx="24">
                  <c:v>4.5999999999999996</c:v>
                </c:pt>
                <c:pt idx="32">
                  <c:v>1.6</c:v>
                </c:pt>
              </c:numCache>
            </c:numRef>
          </c:yVal>
          <c:smooth val="0"/>
          <c:extLst>
            <c:ext xmlns:c16="http://schemas.microsoft.com/office/drawing/2014/chart" uri="{C3380CC4-5D6E-409C-BE32-E72D297353CC}">
              <c16:uniqueId val="{00000013-2D73-4357-8EDA-667DB56BD008}"/>
            </c:ext>
          </c:extLst>
        </c:ser>
        <c:dLbls>
          <c:showLegendKey val="0"/>
          <c:showVal val="1"/>
          <c:showCatName val="0"/>
          <c:showSerName val="0"/>
          <c:showPercent val="0"/>
          <c:showBubbleSize val="0"/>
        </c:dLbls>
        <c:axId val="84219776"/>
        <c:axId val="84234240"/>
      </c:scatterChart>
      <c:valAx>
        <c:axId val="84219776"/>
        <c:scaling>
          <c:orientation val="maxMin"/>
          <c:max val="8"/>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元利償還金については、平成１</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年度に借入れた事業債の償還が終了したことにより約</a:t>
          </a:r>
          <a:r>
            <a:rPr kumimoji="1" lang="en-US" altLang="ja-JP" sz="1100">
              <a:solidFill>
                <a:schemeClr val="dk1"/>
              </a:solidFill>
              <a:effectLst/>
              <a:latin typeface="+mn-lt"/>
              <a:ea typeface="+mn-ea"/>
              <a:cs typeface="+mn-cs"/>
            </a:rPr>
            <a:t>400</a:t>
          </a:r>
          <a:r>
            <a:rPr kumimoji="1" lang="ja-JP" altLang="ja-JP" sz="1100">
              <a:solidFill>
                <a:schemeClr val="dk1"/>
              </a:solidFill>
              <a:effectLst/>
              <a:latin typeface="+mn-lt"/>
              <a:ea typeface="+mn-ea"/>
              <a:cs typeface="+mn-cs"/>
            </a:rPr>
            <a:t>万円減少したものの、平成</a:t>
          </a:r>
          <a:r>
            <a:rPr kumimoji="1" lang="ja-JP" altLang="en-US" sz="1100">
              <a:solidFill>
                <a:schemeClr val="dk1"/>
              </a:solidFill>
              <a:effectLst/>
              <a:latin typeface="+mn-lt"/>
              <a:ea typeface="+mn-ea"/>
              <a:cs typeface="+mn-cs"/>
            </a:rPr>
            <a:t>３０</a:t>
          </a:r>
          <a:r>
            <a:rPr kumimoji="1" lang="ja-JP" altLang="ja-JP" sz="1100">
              <a:solidFill>
                <a:schemeClr val="dk1"/>
              </a:solidFill>
              <a:effectLst/>
              <a:latin typeface="+mn-lt"/>
              <a:ea typeface="+mn-ea"/>
              <a:cs typeface="+mn-cs"/>
            </a:rPr>
            <a:t>年度に借入れた駅西土地区画整理事業債</a:t>
          </a:r>
          <a:r>
            <a:rPr kumimoji="1" lang="ja-JP" altLang="en-US" sz="1100">
              <a:solidFill>
                <a:schemeClr val="dk1"/>
              </a:solidFill>
              <a:effectLst/>
              <a:latin typeface="+mn-lt"/>
              <a:ea typeface="+mn-ea"/>
              <a:cs typeface="+mn-cs"/>
            </a:rPr>
            <a:t>など</a:t>
          </a:r>
          <a:r>
            <a:rPr kumimoji="1" lang="ja-JP" altLang="ja-JP" sz="1100">
              <a:solidFill>
                <a:schemeClr val="dk1"/>
              </a:solidFill>
              <a:effectLst/>
              <a:latin typeface="+mn-lt"/>
              <a:ea typeface="+mn-ea"/>
              <a:cs typeface="+mn-cs"/>
            </a:rPr>
            <a:t>の償還を開始したことにより、前年度比で約</a:t>
          </a:r>
          <a:r>
            <a:rPr kumimoji="1" lang="en-US" altLang="ja-JP" sz="1100">
              <a:solidFill>
                <a:schemeClr val="dk1"/>
              </a:solidFill>
              <a:effectLst/>
              <a:latin typeface="+mn-lt"/>
              <a:ea typeface="+mn-ea"/>
              <a:cs typeface="+mn-cs"/>
            </a:rPr>
            <a:t>5,500</a:t>
          </a:r>
          <a:r>
            <a:rPr kumimoji="1" lang="ja-JP" altLang="ja-JP" sz="1100">
              <a:solidFill>
                <a:schemeClr val="dk1"/>
              </a:solidFill>
              <a:effectLst/>
              <a:latin typeface="+mn-lt"/>
              <a:ea typeface="+mn-ea"/>
              <a:cs typeface="+mn-cs"/>
            </a:rPr>
            <a:t>万円増額しています。</a:t>
          </a:r>
          <a:endParaRPr lang="ja-JP" altLang="ja-JP" sz="1400">
            <a:effectLst/>
          </a:endParaRPr>
        </a:p>
        <a:p>
          <a:r>
            <a:rPr kumimoji="1" lang="ja-JP" altLang="ja-JP" sz="1100">
              <a:solidFill>
                <a:schemeClr val="dk1"/>
              </a:solidFill>
              <a:effectLst/>
              <a:latin typeface="+mn-lt"/>
              <a:ea typeface="+mn-ea"/>
              <a:cs typeface="+mn-cs"/>
            </a:rPr>
            <a:t>　一方、算入公債費等については、都市計画</a:t>
          </a:r>
          <a:r>
            <a:rPr kumimoji="1" lang="ja-JP" altLang="en-US" sz="1100">
              <a:solidFill>
                <a:schemeClr val="dk1"/>
              </a:solidFill>
              <a:effectLst/>
              <a:latin typeface="+mn-lt"/>
              <a:ea typeface="+mn-ea"/>
              <a:cs typeface="+mn-cs"/>
            </a:rPr>
            <a:t>事業</a:t>
          </a:r>
          <a:r>
            <a:rPr kumimoji="1" lang="ja-JP" altLang="ja-JP" sz="1100">
              <a:solidFill>
                <a:schemeClr val="dk1"/>
              </a:solidFill>
              <a:effectLst/>
              <a:latin typeface="+mn-lt"/>
              <a:ea typeface="+mn-ea"/>
              <a:cs typeface="+mn-cs"/>
            </a:rPr>
            <a:t>費が減少したことに伴い特定財源が約</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800</a:t>
          </a:r>
          <a:r>
            <a:rPr kumimoji="1" lang="ja-JP" altLang="ja-JP" sz="1100">
              <a:solidFill>
                <a:schemeClr val="dk1"/>
              </a:solidFill>
              <a:effectLst/>
              <a:latin typeface="+mn-lt"/>
              <a:ea typeface="+mn-ea"/>
              <a:cs typeface="+mn-cs"/>
            </a:rPr>
            <a:t>万円増加し、算入公債費等全体で約</a:t>
          </a:r>
          <a:r>
            <a:rPr kumimoji="1" lang="en-US" altLang="ja-JP" sz="1100">
              <a:solidFill>
                <a:schemeClr val="dk1"/>
              </a:solidFill>
              <a:effectLst/>
              <a:latin typeface="+mn-lt"/>
              <a:ea typeface="+mn-ea"/>
              <a:cs typeface="+mn-cs"/>
            </a:rPr>
            <a:t>8,300</a:t>
          </a:r>
          <a:r>
            <a:rPr kumimoji="1" lang="ja-JP" altLang="ja-JP" sz="1100">
              <a:solidFill>
                <a:schemeClr val="dk1"/>
              </a:solidFill>
              <a:effectLst/>
              <a:latin typeface="+mn-lt"/>
              <a:ea typeface="+mn-ea"/>
              <a:cs typeface="+mn-cs"/>
            </a:rPr>
            <a:t>万円の増加となりました。</a:t>
          </a:r>
          <a:endParaRPr lang="ja-JP" altLang="ja-JP" sz="1400">
            <a:effectLst/>
          </a:endParaRPr>
        </a:p>
        <a:p>
          <a:r>
            <a:rPr kumimoji="1" lang="ja-JP" altLang="ja-JP" sz="1100">
              <a:solidFill>
                <a:schemeClr val="dk1"/>
              </a:solidFill>
              <a:effectLst/>
              <a:latin typeface="+mn-lt"/>
              <a:ea typeface="+mn-ea"/>
              <a:cs typeface="+mn-cs"/>
            </a:rPr>
            <a:t>　以上のことなどにより、実質公債比率の分子全体としては約</a:t>
          </a:r>
          <a:r>
            <a:rPr kumimoji="1" lang="en-US" altLang="ja-JP" sz="1100">
              <a:solidFill>
                <a:schemeClr val="dk1"/>
              </a:solidFill>
              <a:effectLst/>
              <a:latin typeface="+mn-lt"/>
              <a:ea typeface="+mn-ea"/>
              <a:cs typeface="+mn-cs"/>
            </a:rPr>
            <a:t>3,100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となり、単年度の比率では前年度比で</a:t>
          </a:r>
          <a:r>
            <a:rPr kumimoji="1" lang="en-US" altLang="ja-JP" sz="1100">
              <a:solidFill>
                <a:schemeClr val="dk1"/>
              </a:solidFill>
              <a:effectLst/>
              <a:latin typeface="+mn-lt"/>
              <a:ea typeface="+mn-ea"/>
              <a:cs typeface="+mn-cs"/>
            </a:rPr>
            <a:t>0.422</a:t>
          </a:r>
          <a:r>
            <a:rPr kumimoji="1" lang="ja-JP" altLang="en-US" sz="1100">
              <a:solidFill>
                <a:schemeClr val="dk1"/>
              </a:solidFill>
              <a:effectLst/>
              <a:latin typeface="+mn-lt"/>
              <a:ea typeface="+mn-ea"/>
              <a:cs typeface="+mn-cs"/>
            </a:rPr>
            <a:t>ポイント</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、３ヵ年平均の比率では前年度</a:t>
          </a:r>
          <a:r>
            <a:rPr kumimoji="1" lang="en-US" altLang="ja-JP" sz="1100">
              <a:solidFill>
                <a:schemeClr val="dk1"/>
              </a:solidFill>
              <a:effectLst/>
              <a:latin typeface="+mn-lt"/>
              <a:ea typeface="+mn-ea"/>
              <a:cs typeface="+mn-cs"/>
            </a:rPr>
            <a:t>0.2</a:t>
          </a:r>
          <a:r>
            <a:rPr kumimoji="1" lang="ja-JP" altLang="en-US" sz="1100">
              <a:solidFill>
                <a:schemeClr val="dk1"/>
              </a:solidFill>
              <a:effectLst/>
              <a:latin typeface="+mn-lt"/>
              <a:ea typeface="+mn-ea"/>
              <a:cs typeface="+mn-cs"/>
            </a:rPr>
            <a:t>ポイントの増加</a:t>
          </a:r>
          <a:r>
            <a:rPr kumimoji="1" lang="ja-JP" altLang="ja-JP" sz="1100">
              <a:solidFill>
                <a:schemeClr val="dk1"/>
              </a:solidFill>
              <a:effectLst/>
              <a:latin typeface="+mn-lt"/>
              <a:ea typeface="+mn-ea"/>
              <a:cs typeface="+mn-cs"/>
            </a:rPr>
            <a:t>となりました。</a:t>
          </a:r>
          <a:endParaRPr lang="ja-JP" altLang="ja-JP" sz="1400">
            <a:effectLst/>
          </a:endParaRPr>
        </a:p>
        <a:p>
          <a:r>
            <a:rPr kumimoji="1" lang="ja-JP" altLang="ja-JP" sz="1100">
              <a:solidFill>
                <a:schemeClr val="dk1"/>
              </a:solidFill>
              <a:effectLst/>
              <a:latin typeface="+mn-lt"/>
              <a:ea typeface="+mn-ea"/>
              <a:cs typeface="+mn-cs"/>
            </a:rPr>
            <a:t>　今後も地方債に依存しない財政運営と、元利償還金の経年推移を見据えた地方債管理に努めます。</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該当するものは、ありません。</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地方債現在高については、駅西土地区画整理事業債の発行</a:t>
          </a:r>
          <a:r>
            <a:rPr kumimoji="1" lang="ja-JP" altLang="en-US" sz="1100">
              <a:solidFill>
                <a:schemeClr val="dk1"/>
              </a:solidFill>
              <a:effectLst/>
              <a:latin typeface="+mn-lt"/>
              <a:ea typeface="+mn-ea"/>
              <a:cs typeface="+mn-cs"/>
            </a:rPr>
            <a:t>があったものの、平成１４年に借り入れた臨時財政対策債などの償還が終了したことに伴い</a:t>
          </a:r>
          <a:r>
            <a:rPr kumimoji="1" lang="ja-JP" altLang="ja-JP"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2</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8,700</a:t>
          </a:r>
          <a:r>
            <a:rPr kumimoji="1" lang="ja-JP" altLang="ja-JP" sz="1100">
              <a:solidFill>
                <a:schemeClr val="dk1"/>
              </a:solidFill>
              <a:effectLst/>
              <a:latin typeface="+mn-lt"/>
              <a:ea typeface="+mn-ea"/>
              <a:cs typeface="+mn-cs"/>
            </a:rPr>
            <a:t>万円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となりました。</a:t>
          </a:r>
          <a:endParaRPr lang="ja-JP" altLang="ja-JP" sz="1400">
            <a:effectLst/>
          </a:endParaRPr>
        </a:p>
        <a:p>
          <a:r>
            <a:rPr kumimoji="1" lang="ja-JP" altLang="ja-JP" sz="1100">
              <a:solidFill>
                <a:schemeClr val="dk1"/>
              </a:solidFill>
              <a:effectLst/>
              <a:latin typeface="+mn-lt"/>
              <a:ea typeface="+mn-ea"/>
              <a:cs typeface="+mn-cs"/>
            </a:rPr>
            <a:t>　一方、充当可能基金については、財政調整基金を約</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憶</a:t>
          </a:r>
          <a:r>
            <a:rPr kumimoji="1" lang="en-US" altLang="ja-JP" sz="1100">
              <a:solidFill>
                <a:schemeClr val="dk1"/>
              </a:solidFill>
              <a:effectLst/>
              <a:latin typeface="+mn-lt"/>
              <a:ea typeface="+mn-ea"/>
              <a:cs typeface="+mn-cs"/>
            </a:rPr>
            <a:t>8,400</a:t>
          </a:r>
          <a:r>
            <a:rPr kumimoji="1" lang="ja-JP" altLang="ja-JP" sz="1100">
              <a:solidFill>
                <a:schemeClr val="dk1"/>
              </a:solidFill>
              <a:effectLst/>
              <a:latin typeface="+mn-lt"/>
              <a:ea typeface="+mn-ea"/>
              <a:cs typeface="+mn-cs"/>
            </a:rPr>
            <a:t>万円積立てたことなどにより、約</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憶</a:t>
          </a:r>
          <a:r>
            <a:rPr kumimoji="1" lang="en-US" altLang="ja-JP" sz="1100">
              <a:solidFill>
                <a:schemeClr val="dk1"/>
              </a:solidFill>
              <a:effectLst/>
              <a:latin typeface="+mn-lt"/>
              <a:ea typeface="+mn-ea"/>
              <a:cs typeface="+mn-cs"/>
            </a:rPr>
            <a:t>2,500</a:t>
          </a:r>
          <a:r>
            <a:rPr kumimoji="1" lang="ja-JP" altLang="ja-JP" sz="1100">
              <a:solidFill>
                <a:schemeClr val="dk1"/>
              </a:solidFill>
              <a:effectLst/>
              <a:latin typeface="+mn-lt"/>
              <a:ea typeface="+mn-ea"/>
              <a:cs typeface="+mn-cs"/>
            </a:rPr>
            <a:t>万円の増加となりました。</a:t>
          </a:r>
          <a:endParaRPr lang="ja-JP" altLang="ja-JP" sz="1400">
            <a:effectLst/>
          </a:endParaRPr>
        </a:p>
        <a:p>
          <a:r>
            <a:rPr kumimoji="1" lang="ja-JP" altLang="ja-JP" sz="1100">
              <a:solidFill>
                <a:schemeClr val="dk1"/>
              </a:solidFill>
              <a:effectLst/>
              <a:latin typeface="+mn-lt"/>
              <a:ea typeface="+mn-ea"/>
              <a:cs typeface="+mn-cs"/>
            </a:rPr>
            <a:t>　以上のことなどにより、将来負担比率の分子については、前年度比約</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4,900</a:t>
          </a:r>
          <a:r>
            <a:rPr kumimoji="1" lang="ja-JP" altLang="en-US" sz="1100">
              <a:solidFill>
                <a:schemeClr val="dk1"/>
              </a:solidFill>
              <a:effectLst/>
              <a:latin typeface="+mn-lt"/>
              <a:ea typeface="+mn-ea"/>
              <a:cs typeface="+mn-cs"/>
            </a:rPr>
            <a:t>万</a:t>
          </a:r>
          <a:r>
            <a:rPr kumimoji="1" lang="ja-JP" altLang="ja-JP" sz="1100">
              <a:solidFill>
                <a:schemeClr val="dk1"/>
              </a:solidFill>
              <a:effectLst/>
              <a:latin typeface="+mn-lt"/>
              <a:ea typeface="+mn-ea"/>
              <a:cs typeface="+mn-cs"/>
            </a:rPr>
            <a:t>円減少しました。今後については将来負担を高めることのないよう、地方債に依存しない計画的な事業実施に努めます。</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東京都瑞穂町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oneCellAnchor>
    <xdr:from>
      <xdr:col>8</xdr:col>
      <xdr:colOff>340178</xdr:colOff>
      <xdr:row>6</xdr:row>
      <xdr:rowOff>40820</xdr:rowOff>
    </xdr:from>
    <xdr:ext cx="10452007" cy="5397247"/>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12435" y="1281791"/>
          <a:ext cx="10452007" cy="53972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特定防衛施設周辺整備調整交付金の対象事業である</a:t>
          </a:r>
          <a:r>
            <a:rPr kumimoji="1" lang="ja-JP" altLang="en-US" sz="1400">
              <a:solidFill>
                <a:schemeClr val="dk1"/>
              </a:solidFill>
              <a:effectLst/>
              <a:latin typeface="+mn-lt"/>
              <a:ea typeface="+mn-ea"/>
              <a:cs typeface="+mn-cs"/>
            </a:rPr>
            <a:t>高齢者福祉センター改修工事を令和５、６年度に実施するにあたり、</a:t>
          </a:r>
          <a:r>
            <a:rPr kumimoji="1" lang="ja-JP" altLang="ja-JP" sz="1400">
              <a:solidFill>
                <a:schemeClr val="dk1"/>
              </a:solidFill>
              <a:effectLst/>
              <a:latin typeface="+mn-lt"/>
              <a:ea typeface="+mn-ea"/>
              <a:cs typeface="+mn-cs"/>
            </a:rPr>
            <a:t>特定防衛施設周辺整備調整交付金事業基金</a:t>
          </a:r>
          <a:r>
            <a:rPr kumimoji="1" lang="ja-JP" altLang="en-US" sz="1400">
              <a:solidFill>
                <a:schemeClr val="dk1"/>
              </a:solidFill>
              <a:effectLst/>
              <a:latin typeface="+mn-lt"/>
              <a:ea typeface="+mn-ea"/>
              <a:cs typeface="+mn-cs"/>
            </a:rPr>
            <a:t>約</a:t>
          </a:r>
          <a:r>
            <a:rPr kumimoji="1" lang="en-US" altLang="ja-JP" sz="1400">
              <a:solidFill>
                <a:schemeClr val="dk1"/>
              </a:solidFill>
              <a:effectLst/>
              <a:latin typeface="+mn-lt"/>
              <a:ea typeface="+mn-ea"/>
              <a:cs typeface="+mn-cs"/>
            </a:rPr>
            <a:t>4</a:t>
          </a:r>
          <a:r>
            <a:rPr kumimoji="1" lang="ja-JP" altLang="en-US"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100</a:t>
          </a:r>
          <a:r>
            <a:rPr kumimoji="1" lang="ja-JP" altLang="en-US" sz="1400">
              <a:solidFill>
                <a:schemeClr val="dk1"/>
              </a:solidFill>
              <a:effectLst/>
              <a:latin typeface="+mn-lt"/>
              <a:ea typeface="+mn-ea"/>
              <a:cs typeface="+mn-cs"/>
            </a:rPr>
            <a:t>万円積立てたことや</a:t>
          </a:r>
          <a:r>
            <a:rPr kumimoji="1" lang="ja-JP" altLang="ja-JP" sz="1400">
              <a:solidFill>
                <a:schemeClr val="dk1"/>
              </a:solidFill>
              <a:effectLst/>
              <a:latin typeface="+mn-lt"/>
              <a:ea typeface="+mn-ea"/>
              <a:cs typeface="+mn-cs"/>
            </a:rPr>
            <a:t>、新型コロナウイルス感染症拡大による事業の中止に伴う歳出抑制などの影響により、財政調整基金を約</a:t>
          </a:r>
          <a:r>
            <a:rPr kumimoji="1" lang="en-US" altLang="ja-JP" sz="1400">
              <a:solidFill>
                <a:schemeClr val="dk1"/>
              </a:solidFill>
              <a:effectLst/>
              <a:latin typeface="+mn-lt"/>
              <a:ea typeface="+mn-ea"/>
              <a:cs typeface="+mn-cs"/>
            </a:rPr>
            <a:t>3</a:t>
          </a:r>
          <a:r>
            <a:rPr kumimoji="1" lang="ja-JP" altLang="ja-JP"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8,400</a:t>
          </a:r>
          <a:r>
            <a:rPr kumimoji="1" lang="ja-JP" altLang="ja-JP" sz="1400">
              <a:solidFill>
                <a:schemeClr val="dk1"/>
              </a:solidFill>
              <a:effectLst/>
              <a:latin typeface="+mn-lt"/>
              <a:ea typeface="+mn-ea"/>
              <a:cs typeface="+mn-cs"/>
            </a:rPr>
            <a:t>万円積立てたことで、基金全体としては、</a:t>
          </a:r>
          <a:r>
            <a:rPr kumimoji="1" lang="en-US" altLang="ja-JP" sz="1400">
              <a:solidFill>
                <a:schemeClr val="dk1"/>
              </a:solidFill>
              <a:effectLst/>
              <a:latin typeface="+mn-lt"/>
              <a:ea typeface="+mn-ea"/>
              <a:cs typeface="+mn-cs"/>
            </a:rPr>
            <a:t>6</a:t>
          </a:r>
          <a:r>
            <a:rPr kumimoji="1" lang="ja-JP" altLang="ja-JP"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2,200</a:t>
          </a:r>
          <a:r>
            <a:rPr kumimoji="1" lang="ja-JP" altLang="ja-JP" sz="1400">
              <a:solidFill>
                <a:schemeClr val="dk1"/>
              </a:solidFill>
              <a:effectLst/>
              <a:latin typeface="+mn-lt"/>
              <a:ea typeface="+mn-ea"/>
              <a:cs typeface="+mn-cs"/>
            </a:rPr>
            <a:t>万円増加しています。</a:t>
          </a:r>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令和</a:t>
          </a:r>
          <a:r>
            <a:rPr kumimoji="1" lang="ja-JP" altLang="en-US" sz="1400">
              <a:solidFill>
                <a:schemeClr val="dk1"/>
              </a:solidFill>
              <a:effectLst/>
              <a:latin typeface="+mn-lt"/>
              <a:ea typeface="+mn-ea"/>
              <a:cs typeface="+mn-cs"/>
            </a:rPr>
            <a:t>４</a:t>
          </a:r>
          <a:r>
            <a:rPr kumimoji="1" lang="ja-JP" altLang="ja-JP" sz="1400">
              <a:solidFill>
                <a:schemeClr val="dk1"/>
              </a:solidFill>
              <a:effectLst/>
              <a:latin typeface="+mn-lt"/>
              <a:ea typeface="+mn-ea"/>
              <a:cs typeface="+mn-cs"/>
            </a:rPr>
            <a:t>年度については、財政調整基金の積立てを行うことができましたが、臨時的な歳入の増加や歳出の減少の影響が大きく、他の基金については積立を行う余力がないのが現状です。今後も特定防衛施設周辺整備調整交付金事業基金及び多摩都市モノレール基金については継続して元金部分の積立を行っていきますが、その他の基金については、残高の急激な低下を招くことのないよう、計画的な事業進捗に努めます。</a:t>
          </a:r>
          <a:endParaRPr lang="ja-JP" altLang="ja-JP" sz="1400">
            <a:effectLst/>
          </a:endParaRPr>
        </a:p>
        <a:p>
          <a:r>
            <a:rPr kumimoji="1" lang="ja-JP" altLang="ja-JP" sz="1400">
              <a:solidFill>
                <a:schemeClr val="dk1"/>
              </a:solidFill>
              <a:effectLst/>
              <a:latin typeface="+mn-lt"/>
              <a:ea typeface="+mn-ea"/>
              <a:cs typeface="+mn-cs"/>
            </a:rPr>
            <a:t>　中長期的に減少傾向ですが、短期的には、</a:t>
          </a:r>
          <a:r>
            <a:rPr kumimoji="1" lang="ja-JP" altLang="en-US" sz="1400">
              <a:solidFill>
                <a:schemeClr val="dk1"/>
              </a:solidFill>
              <a:effectLst/>
              <a:latin typeface="+mn-lt"/>
              <a:ea typeface="+mn-ea"/>
              <a:cs typeface="+mn-cs"/>
            </a:rPr>
            <a:t>高齢者福祉センター改修工事を除く</a:t>
          </a:r>
          <a:r>
            <a:rPr kumimoji="1" lang="ja-JP" altLang="ja-JP" sz="1400">
              <a:solidFill>
                <a:schemeClr val="dk1"/>
              </a:solidFill>
              <a:effectLst/>
              <a:latin typeface="+mn-lt"/>
              <a:ea typeface="+mn-ea"/>
              <a:cs typeface="+mn-cs"/>
            </a:rPr>
            <a:t>大規模な施設改修工事等を予定していないため、大きく減少することはない見込みです。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one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mn-lt"/>
              <a:ea typeface="+mn-ea"/>
              <a:cs typeface="+mn-cs"/>
            </a:rPr>
            <a:t>公共施設建設基金については、公共施設の建設（改修を含む。）に要する資金に充てるために使用しています。</a:t>
          </a:r>
          <a:endParaRPr lang="ja-JP" altLang="ja-JP" sz="1400">
            <a:effectLst/>
          </a:endParaRPr>
        </a:p>
        <a:p>
          <a:r>
            <a:rPr kumimoji="1" lang="ja-JP" altLang="ja-JP" sz="1400">
              <a:solidFill>
                <a:schemeClr val="dk1"/>
              </a:solidFill>
              <a:effectLst/>
              <a:latin typeface="+mn-lt"/>
              <a:ea typeface="+mn-ea"/>
              <a:cs typeface="+mn-cs"/>
            </a:rPr>
            <a:t>　特定防衛施設周辺整備調整交付金事業基金については、防衛施設周辺の生活環境の整備等に関する法律第</a:t>
          </a:r>
          <a:r>
            <a:rPr kumimoji="1" lang="en-US" altLang="ja-JP" sz="1400">
              <a:solidFill>
                <a:schemeClr val="dk1"/>
              </a:solidFill>
              <a:effectLst/>
              <a:latin typeface="+mn-lt"/>
              <a:ea typeface="+mn-ea"/>
              <a:cs typeface="+mn-cs"/>
            </a:rPr>
            <a:t>9</a:t>
          </a:r>
          <a:r>
            <a:rPr kumimoji="1" lang="ja-JP" altLang="ja-JP" sz="1400">
              <a:solidFill>
                <a:schemeClr val="dk1"/>
              </a:solidFill>
              <a:effectLst/>
              <a:latin typeface="+mn-lt"/>
              <a:ea typeface="+mn-ea"/>
              <a:cs typeface="+mn-cs"/>
            </a:rPr>
            <a:t>条第</a:t>
          </a:r>
          <a:r>
            <a:rPr kumimoji="1" lang="en-US" altLang="ja-JP" sz="1400">
              <a:solidFill>
                <a:schemeClr val="dk1"/>
              </a:solidFill>
              <a:effectLst/>
              <a:latin typeface="+mn-lt"/>
              <a:ea typeface="+mn-ea"/>
              <a:cs typeface="+mn-cs"/>
            </a:rPr>
            <a:t>2</a:t>
          </a:r>
          <a:r>
            <a:rPr kumimoji="1" lang="ja-JP" altLang="ja-JP" sz="1400">
              <a:solidFill>
                <a:schemeClr val="dk1"/>
              </a:solidFill>
              <a:effectLst/>
              <a:latin typeface="+mn-lt"/>
              <a:ea typeface="+mn-ea"/>
              <a:cs typeface="+mn-cs"/>
            </a:rPr>
            <a:t>項に規定する公共用の施設の整備又はその他の生活環境の改善もしくは開発の円滑な実施に寄与する事業を行うために要する経費に充てるために使用しています。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特定防衛施設周辺整備調整交付金事業基金については、リサイクルプラザ運転業務委託料や郷土資料館指定管理者委託料などに要する経費に</a:t>
          </a:r>
          <a:r>
            <a:rPr kumimoji="1" lang="ja-JP" altLang="en-US" sz="1400">
              <a:solidFill>
                <a:schemeClr val="dk1"/>
              </a:solidFill>
              <a:effectLst/>
              <a:latin typeface="+mn-lt"/>
              <a:ea typeface="+mn-ea"/>
              <a:cs typeface="+mn-cs"/>
            </a:rPr>
            <a:t>充当する一方、</a:t>
          </a:r>
          <a:r>
            <a:rPr kumimoji="1" lang="ja-JP" altLang="ja-JP" sz="1400">
              <a:solidFill>
                <a:schemeClr val="dk1"/>
              </a:solidFill>
              <a:effectLst/>
              <a:latin typeface="+mn-lt"/>
              <a:ea typeface="+mn-ea"/>
              <a:cs typeface="+mn-cs"/>
            </a:rPr>
            <a:t>令和</a:t>
          </a:r>
          <a:r>
            <a:rPr kumimoji="1" lang="ja-JP" altLang="en-US" sz="1400">
              <a:solidFill>
                <a:schemeClr val="dk1"/>
              </a:solidFill>
              <a:effectLst/>
              <a:latin typeface="+mn-lt"/>
              <a:ea typeface="+mn-ea"/>
              <a:cs typeface="+mn-cs"/>
            </a:rPr>
            <a:t>５、６</a:t>
          </a:r>
          <a:r>
            <a:rPr kumimoji="1" lang="ja-JP" altLang="ja-JP" sz="1400">
              <a:solidFill>
                <a:schemeClr val="dk1"/>
              </a:solidFill>
              <a:effectLst/>
              <a:latin typeface="+mn-lt"/>
              <a:ea typeface="+mn-ea"/>
              <a:cs typeface="+mn-cs"/>
            </a:rPr>
            <a:t>年度</a:t>
          </a:r>
          <a:r>
            <a:rPr kumimoji="1" lang="ja-JP" altLang="en-US" sz="1400">
              <a:solidFill>
                <a:schemeClr val="dk1"/>
              </a:solidFill>
              <a:effectLst/>
              <a:latin typeface="+mn-lt"/>
              <a:ea typeface="+mn-ea"/>
              <a:cs typeface="+mn-cs"/>
            </a:rPr>
            <a:t>に実施する高齢者福祉センター改修工事</a:t>
          </a:r>
          <a:r>
            <a:rPr kumimoji="1" lang="ja-JP" altLang="ja-JP" sz="1400">
              <a:solidFill>
                <a:schemeClr val="dk1"/>
              </a:solidFill>
              <a:effectLst/>
              <a:latin typeface="+mn-lt"/>
              <a:ea typeface="+mn-ea"/>
              <a:cs typeface="+mn-cs"/>
            </a:rPr>
            <a:t>へ</a:t>
          </a:r>
          <a:r>
            <a:rPr kumimoji="1" lang="ja-JP" altLang="en-US" sz="1400">
              <a:solidFill>
                <a:schemeClr val="dk1"/>
              </a:solidFill>
              <a:effectLst/>
              <a:latin typeface="+mn-lt"/>
              <a:ea typeface="+mn-ea"/>
              <a:cs typeface="+mn-cs"/>
            </a:rPr>
            <a:t>向けた積立を</a:t>
          </a:r>
          <a:r>
            <a:rPr kumimoji="1" lang="ja-JP" altLang="ja-JP" sz="1400">
              <a:solidFill>
                <a:schemeClr val="dk1"/>
              </a:solidFill>
              <a:effectLst/>
              <a:latin typeface="+mn-lt"/>
              <a:ea typeface="+mn-ea"/>
              <a:cs typeface="+mn-cs"/>
            </a:rPr>
            <a:t>行ったため、前年度比で約</a:t>
          </a:r>
          <a:r>
            <a:rPr kumimoji="1" lang="en-US" altLang="ja-JP" sz="1400">
              <a:solidFill>
                <a:schemeClr val="dk1"/>
              </a:solidFill>
              <a:effectLst/>
              <a:latin typeface="+mn-lt"/>
              <a:ea typeface="+mn-ea"/>
              <a:cs typeface="+mn-cs"/>
            </a:rPr>
            <a:t>2</a:t>
          </a:r>
          <a:r>
            <a:rPr kumimoji="1" lang="ja-JP" altLang="ja-JP"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3,200</a:t>
          </a:r>
          <a:r>
            <a:rPr kumimoji="1" lang="ja-JP" altLang="ja-JP" sz="1400">
              <a:solidFill>
                <a:schemeClr val="dk1"/>
              </a:solidFill>
              <a:effectLst/>
              <a:latin typeface="+mn-lt"/>
              <a:ea typeface="+mn-ea"/>
              <a:cs typeface="+mn-cs"/>
            </a:rPr>
            <a:t>万円残高が</a:t>
          </a:r>
          <a:r>
            <a:rPr kumimoji="1" lang="ja-JP" altLang="en-US" sz="1400">
              <a:solidFill>
                <a:schemeClr val="dk1"/>
              </a:solidFill>
              <a:effectLst/>
              <a:latin typeface="+mn-lt"/>
              <a:ea typeface="+mn-ea"/>
              <a:cs typeface="+mn-cs"/>
            </a:rPr>
            <a:t>増加</a:t>
          </a:r>
          <a:r>
            <a:rPr kumimoji="1" lang="ja-JP" altLang="ja-JP" sz="1400">
              <a:solidFill>
                <a:schemeClr val="dk1"/>
              </a:solidFill>
              <a:effectLst/>
              <a:latin typeface="+mn-lt"/>
              <a:ea typeface="+mn-ea"/>
              <a:cs typeface="+mn-cs"/>
            </a:rPr>
            <a:t>しています。</a:t>
          </a:r>
          <a:endParaRPr lang="ja-JP" altLang="ja-JP" sz="1400">
            <a:effectLst/>
          </a:endParaRPr>
        </a:p>
        <a:p>
          <a:r>
            <a:rPr kumimoji="1" lang="ja-JP" altLang="ja-JP" sz="1400">
              <a:solidFill>
                <a:schemeClr val="dk1"/>
              </a:solidFill>
              <a:effectLst/>
              <a:latin typeface="+mn-lt"/>
              <a:ea typeface="+mn-ea"/>
              <a:cs typeface="+mn-cs"/>
            </a:rPr>
            <a:t>　公共施設建設基金については、</a:t>
          </a:r>
          <a:r>
            <a:rPr kumimoji="1" lang="ja-JP" altLang="en-US" sz="1400">
              <a:solidFill>
                <a:schemeClr val="dk1"/>
              </a:solidFill>
              <a:effectLst/>
              <a:latin typeface="+mn-lt"/>
              <a:ea typeface="+mn-ea"/>
              <a:cs typeface="+mn-cs"/>
            </a:rPr>
            <a:t>町営住宅使用料や</a:t>
          </a:r>
          <a:r>
            <a:rPr kumimoji="1" lang="ja-JP" altLang="ja-JP" sz="1400">
              <a:solidFill>
                <a:schemeClr val="dk1"/>
              </a:solidFill>
              <a:effectLst/>
              <a:latin typeface="+mn-lt"/>
              <a:ea typeface="+mn-ea"/>
              <a:cs typeface="+mn-cs"/>
            </a:rPr>
            <a:t>利子を積み立てた一方、</a:t>
          </a:r>
          <a:r>
            <a:rPr kumimoji="1" lang="ja-JP" altLang="en-US" sz="1400">
              <a:solidFill>
                <a:schemeClr val="dk1"/>
              </a:solidFill>
              <a:effectLst/>
              <a:latin typeface="+mn-lt"/>
              <a:ea typeface="+mn-ea"/>
              <a:cs typeface="+mn-cs"/>
            </a:rPr>
            <a:t>公有地取得</a:t>
          </a:r>
          <a:r>
            <a:rPr kumimoji="1" lang="ja-JP" altLang="ja-JP" sz="1400">
              <a:solidFill>
                <a:schemeClr val="dk1"/>
              </a:solidFill>
              <a:effectLst/>
              <a:latin typeface="+mn-lt"/>
              <a:ea typeface="+mn-ea"/>
              <a:cs typeface="+mn-cs"/>
            </a:rPr>
            <a:t>経費に充当を行ったため、前年度</a:t>
          </a:r>
          <a:r>
            <a:rPr kumimoji="1" lang="ja-JP" altLang="en-US" sz="1400">
              <a:solidFill>
                <a:schemeClr val="dk1"/>
              </a:solidFill>
              <a:effectLst/>
              <a:latin typeface="+mn-lt"/>
              <a:ea typeface="+mn-ea"/>
              <a:cs typeface="+mn-cs"/>
            </a:rPr>
            <a:t>同額程度の残高となりました</a:t>
          </a:r>
          <a:r>
            <a:rPr kumimoji="1" lang="ja-JP" altLang="ja-JP" sz="1400">
              <a:solidFill>
                <a:schemeClr val="dk1"/>
              </a:solidFill>
              <a:effectLst/>
              <a:latin typeface="+mn-lt"/>
              <a:ea typeface="+mn-ea"/>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公共施設建設基金については、令和</a:t>
          </a:r>
          <a:r>
            <a:rPr kumimoji="1" lang="ja-JP" altLang="en-US" sz="1400">
              <a:solidFill>
                <a:schemeClr val="dk1"/>
              </a:solidFill>
              <a:effectLst/>
              <a:latin typeface="+mn-lt"/>
              <a:ea typeface="+mn-ea"/>
              <a:cs typeface="+mn-cs"/>
            </a:rPr>
            <a:t>５</a:t>
          </a:r>
          <a:r>
            <a:rPr kumimoji="1" lang="ja-JP" altLang="ja-JP" sz="1400">
              <a:solidFill>
                <a:schemeClr val="dk1"/>
              </a:solidFill>
              <a:effectLst/>
              <a:latin typeface="+mn-lt"/>
              <a:ea typeface="+mn-ea"/>
              <a:cs typeface="+mn-cs"/>
            </a:rPr>
            <a:t>年度以降の大規模な施設改修工事等を予定していないため、残高を維持できる見込みです。</a:t>
          </a:r>
          <a:endParaRPr lang="ja-JP" altLang="ja-JP" sz="1400">
            <a:effectLst/>
          </a:endParaRPr>
        </a:p>
        <a:p>
          <a:r>
            <a:rPr kumimoji="1" lang="ja-JP" altLang="ja-JP" sz="1400">
              <a:solidFill>
                <a:schemeClr val="dk1"/>
              </a:solidFill>
              <a:effectLst/>
              <a:latin typeface="+mn-lt"/>
              <a:ea typeface="+mn-ea"/>
              <a:cs typeface="+mn-cs"/>
            </a:rPr>
            <a:t>　特定防衛施設周辺整備調整交付金事業基金については、</a:t>
          </a:r>
          <a:r>
            <a:rPr kumimoji="1" lang="ja-JP" altLang="en-US" sz="1400">
              <a:solidFill>
                <a:schemeClr val="dk1"/>
              </a:solidFill>
              <a:effectLst/>
              <a:latin typeface="+mn-lt"/>
              <a:ea typeface="+mn-ea"/>
              <a:cs typeface="+mn-cs"/>
            </a:rPr>
            <a:t>高齢者福祉センター改修工事を含め、</a:t>
          </a:r>
          <a:r>
            <a:rPr kumimoji="1" lang="ja-JP" altLang="ja-JP" sz="1400">
              <a:solidFill>
                <a:schemeClr val="dk1"/>
              </a:solidFill>
              <a:effectLst/>
              <a:latin typeface="+mn-lt"/>
              <a:ea typeface="+mn-ea"/>
              <a:cs typeface="+mn-cs"/>
            </a:rPr>
            <a:t>引き続き充当可能な事業の選定を行い、計画的な運用を行っていきます。</a:t>
          </a:r>
          <a:endParaRPr lang="ja-JP" altLang="ja-JP" sz="1400">
            <a:effectLst/>
          </a:endParaRPr>
        </a:p>
        <a:p>
          <a:r>
            <a:rPr kumimoji="1" lang="ja-JP" altLang="ja-JP" sz="1400">
              <a:solidFill>
                <a:schemeClr val="dk1"/>
              </a:solidFill>
              <a:effectLst/>
              <a:latin typeface="+mn-lt"/>
              <a:ea typeface="+mn-ea"/>
              <a:cs typeface="+mn-cs"/>
            </a:rPr>
            <a:t>　多摩都市モノレール基金については、今後も元金の積立てを行えるよう計画的な事業進捗に努めます。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en-US" sz="1400">
              <a:solidFill>
                <a:schemeClr val="dk1"/>
              </a:solidFill>
              <a:effectLst/>
              <a:latin typeface="+mn-lt"/>
              <a:ea typeface="+mn-ea"/>
              <a:cs typeface="+mn-cs"/>
            </a:rPr>
            <a:t>取り崩しが</a:t>
          </a:r>
          <a:r>
            <a:rPr kumimoji="1" lang="en-US" altLang="ja-JP" sz="1400">
              <a:solidFill>
                <a:schemeClr val="dk1"/>
              </a:solidFill>
              <a:effectLst/>
              <a:latin typeface="+mn-lt"/>
              <a:ea typeface="+mn-ea"/>
              <a:cs typeface="+mn-cs"/>
            </a:rPr>
            <a:t>4,700</a:t>
          </a:r>
          <a:r>
            <a:rPr kumimoji="1" lang="ja-JP" altLang="en-US" sz="1400">
              <a:solidFill>
                <a:schemeClr val="dk1"/>
              </a:solidFill>
              <a:effectLst/>
              <a:latin typeface="+mn-lt"/>
              <a:ea typeface="+mn-ea"/>
              <a:cs typeface="+mn-cs"/>
            </a:rPr>
            <a:t>万円あったものの、</a:t>
          </a:r>
          <a:r>
            <a:rPr kumimoji="1" lang="ja-JP" altLang="ja-JP" sz="1400">
              <a:solidFill>
                <a:schemeClr val="dk1"/>
              </a:solidFill>
              <a:effectLst/>
              <a:latin typeface="+mn-lt"/>
              <a:ea typeface="+mn-ea"/>
              <a:cs typeface="+mn-cs"/>
            </a:rPr>
            <a:t>決算剰余金の</a:t>
          </a:r>
          <a:r>
            <a:rPr kumimoji="1" lang="en-US" altLang="ja-JP" sz="1400">
              <a:solidFill>
                <a:schemeClr val="dk1"/>
              </a:solidFill>
              <a:effectLst/>
              <a:latin typeface="+mn-lt"/>
              <a:ea typeface="+mn-ea"/>
              <a:cs typeface="+mn-cs"/>
            </a:rPr>
            <a:t>1/2</a:t>
          </a:r>
          <a:r>
            <a:rPr kumimoji="1" lang="ja-JP" altLang="en-US" sz="1400">
              <a:solidFill>
                <a:schemeClr val="dk1"/>
              </a:solidFill>
              <a:effectLst/>
              <a:latin typeface="+mn-lt"/>
              <a:ea typeface="+mn-ea"/>
              <a:cs typeface="+mn-cs"/>
            </a:rPr>
            <a:t>の</a:t>
          </a:r>
          <a:r>
            <a:rPr kumimoji="1" lang="ja-JP" altLang="ja-JP" sz="1400">
              <a:solidFill>
                <a:schemeClr val="dk1"/>
              </a:solidFill>
              <a:effectLst/>
              <a:latin typeface="+mn-lt"/>
              <a:ea typeface="+mn-ea"/>
              <a:cs typeface="+mn-cs"/>
            </a:rPr>
            <a:t>約</a:t>
          </a:r>
          <a:r>
            <a:rPr kumimoji="1" lang="en-US" altLang="ja-JP" sz="1400">
              <a:solidFill>
                <a:schemeClr val="dk1"/>
              </a:solidFill>
              <a:effectLst/>
              <a:latin typeface="+mn-lt"/>
              <a:ea typeface="+mn-ea"/>
              <a:cs typeface="+mn-cs"/>
            </a:rPr>
            <a:t>2</a:t>
          </a:r>
          <a:r>
            <a:rPr kumimoji="1" lang="ja-JP" altLang="ja-JP"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2,000</a:t>
          </a:r>
          <a:r>
            <a:rPr kumimoji="1" lang="ja-JP" altLang="ja-JP" sz="1400">
              <a:solidFill>
                <a:schemeClr val="dk1"/>
              </a:solidFill>
              <a:effectLst/>
              <a:latin typeface="+mn-lt"/>
              <a:ea typeface="+mn-ea"/>
              <a:cs typeface="+mn-cs"/>
            </a:rPr>
            <a:t>万円を積立てました。更に、財源余剰分約</a:t>
          </a:r>
          <a:r>
            <a:rPr kumimoji="1" lang="en-US" altLang="ja-JP" sz="1400">
              <a:solidFill>
                <a:schemeClr val="dk1"/>
              </a:solidFill>
              <a:effectLst/>
              <a:latin typeface="+mn-lt"/>
              <a:ea typeface="+mn-ea"/>
              <a:cs typeface="+mn-cs"/>
            </a:rPr>
            <a:t>1</a:t>
          </a:r>
          <a:r>
            <a:rPr kumimoji="1" lang="ja-JP" altLang="ja-JP"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6,400</a:t>
          </a:r>
          <a:r>
            <a:rPr kumimoji="1" lang="ja-JP" altLang="ja-JP" sz="1400">
              <a:solidFill>
                <a:schemeClr val="dk1"/>
              </a:solidFill>
              <a:effectLst/>
              <a:latin typeface="+mn-lt"/>
              <a:ea typeface="+mn-ea"/>
              <a:cs typeface="+mn-cs"/>
            </a:rPr>
            <a:t>万円を積立てたことにより、前年度比で約</a:t>
          </a:r>
          <a:r>
            <a:rPr kumimoji="1" lang="en-US" altLang="ja-JP" sz="1400">
              <a:solidFill>
                <a:schemeClr val="dk1"/>
              </a:solidFill>
              <a:effectLst/>
              <a:latin typeface="+mn-lt"/>
              <a:ea typeface="+mn-ea"/>
              <a:cs typeface="+mn-cs"/>
            </a:rPr>
            <a:t>3</a:t>
          </a:r>
          <a:r>
            <a:rPr kumimoji="1" lang="ja-JP" altLang="ja-JP" sz="1400">
              <a:solidFill>
                <a:schemeClr val="dk1"/>
              </a:solidFill>
              <a:effectLst/>
              <a:latin typeface="+mn-lt"/>
              <a:ea typeface="+mn-ea"/>
              <a:cs typeface="+mn-cs"/>
            </a:rPr>
            <a:t>億</a:t>
          </a:r>
          <a:r>
            <a:rPr kumimoji="1" lang="en-US" altLang="ja-JP" sz="1400">
              <a:solidFill>
                <a:schemeClr val="dk1"/>
              </a:solidFill>
              <a:effectLst/>
              <a:latin typeface="+mn-lt"/>
              <a:ea typeface="+mn-ea"/>
              <a:cs typeface="+mn-cs"/>
            </a:rPr>
            <a:t>3,700</a:t>
          </a:r>
          <a:r>
            <a:rPr kumimoji="1" lang="ja-JP" altLang="ja-JP" sz="1400">
              <a:solidFill>
                <a:schemeClr val="dk1"/>
              </a:solidFill>
              <a:effectLst/>
              <a:latin typeface="+mn-lt"/>
              <a:ea typeface="+mn-ea"/>
              <a:cs typeface="+mn-cs"/>
            </a:rPr>
            <a:t>万円残高が増加しました。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財政調整基金については、決算剰余金の</a:t>
          </a:r>
          <a:r>
            <a:rPr kumimoji="1" lang="en-US" altLang="ja-JP" sz="1400">
              <a:solidFill>
                <a:schemeClr val="dk1"/>
              </a:solidFill>
              <a:effectLst/>
              <a:latin typeface="+mn-lt"/>
              <a:ea typeface="+mn-ea"/>
              <a:cs typeface="+mn-cs"/>
            </a:rPr>
            <a:t>1/2</a:t>
          </a:r>
          <a:r>
            <a:rPr kumimoji="1" lang="ja-JP" altLang="ja-JP" sz="1400">
              <a:solidFill>
                <a:schemeClr val="dk1"/>
              </a:solidFill>
              <a:effectLst/>
              <a:latin typeface="+mn-lt"/>
              <a:ea typeface="+mn-ea"/>
              <a:cs typeface="+mn-cs"/>
            </a:rPr>
            <a:t>以上を積立てるとともに、最低水準の取り崩しに努めます。</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減債基金の残高が存在しないため、増減はありません。</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a:solidFill>
                <a:schemeClr val="dk1"/>
              </a:solidFill>
              <a:effectLst/>
              <a:latin typeface="+mn-lt"/>
              <a:ea typeface="+mn-ea"/>
              <a:cs typeface="+mn-cs"/>
            </a:rPr>
            <a:t>　今後、減債基金を積み立てる予定はありません。</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C6BE302-9868-4E33-B6AC-3074C6D903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67CDBDDD-FE60-40B0-9B09-519E20D111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8BE4380D-5A70-465D-B45B-FF0BBFE4B5BC}"/>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7C0179C9-495F-4AF8-8346-A1B8A8F50A6C}"/>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6" name="正方形/長方形 5">
          <a:extLst>
            <a:ext uri="{FF2B5EF4-FFF2-40B4-BE49-F238E27FC236}">
              <a16:creationId xmlns:a16="http://schemas.microsoft.com/office/drawing/2014/main" id="{B181552E-B46E-4F35-AED2-D3FA33E62BBC}"/>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7" name="正方形/長方形 6">
          <a:extLst>
            <a:ext uri="{FF2B5EF4-FFF2-40B4-BE49-F238E27FC236}">
              <a16:creationId xmlns:a16="http://schemas.microsoft.com/office/drawing/2014/main" id="{32F1E236-CB84-4557-9B44-437726E51860}"/>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8" name="正方形/長方形 7">
          <a:extLst>
            <a:ext uri="{FF2B5EF4-FFF2-40B4-BE49-F238E27FC236}">
              <a16:creationId xmlns:a16="http://schemas.microsoft.com/office/drawing/2014/main" id="{7640E12D-6509-447E-ACE9-F99A983E52D4}"/>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9" name="正方形/長方形 8">
          <a:extLst>
            <a:ext uri="{FF2B5EF4-FFF2-40B4-BE49-F238E27FC236}">
              <a16:creationId xmlns:a16="http://schemas.microsoft.com/office/drawing/2014/main" id="{95EB8504-ECEA-4B3B-AE17-EB4DAEA395A1}"/>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0" name="正方形/長方形 9">
          <a:extLst>
            <a:ext uri="{FF2B5EF4-FFF2-40B4-BE49-F238E27FC236}">
              <a16:creationId xmlns:a16="http://schemas.microsoft.com/office/drawing/2014/main" id="{460E4B49-463C-40FD-A1E7-AC07441BD1CA}"/>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1" name="正方形/長方形 10">
          <a:extLst>
            <a:ext uri="{FF2B5EF4-FFF2-40B4-BE49-F238E27FC236}">
              <a16:creationId xmlns:a16="http://schemas.microsoft.com/office/drawing/2014/main" id="{9AEE96F1-B581-43B0-98CC-20ECF4FBBDDB}"/>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2" name="正方形/長方形 11">
          <a:extLst>
            <a:ext uri="{FF2B5EF4-FFF2-40B4-BE49-F238E27FC236}">
              <a16:creationId xmlns:a16="http://schemas.microsoft.com/office/drawing/2014/main" id="{25238DAF-73A8-40A8-8AA7-0D07580B997B}"/>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3" name="正方形/長方形 12">
          <a:extLst>
            <a:ext uri="{FF2B5EF4-FFF2-40B4-BE49-F238E27FC236}">
              <a16:creationId xmlns:a16="http://schemas.microsoft.com/office/drawing/2014/main" id="{F427B1E5-F26E-4A1D-92A2-152008C6E8EE}"/>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4" name="正方形/長方形 13">
          <a:extLst>
            <a:ext uri="{FF2B5EF4-FFF2-40B4-BE49-F238E27FC236}">
              <a16:creationId xmlns:a16="http://schemas.microsoft.com/office/drawing/2014/main" id="{602AF2B2-26C1-4EC6-9168-569C0C0FACBA}"/>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5" name="正方形/長方形 14">
          <a:extLst>
            <a:ext uri="{FF2B5EF4-FFF2-40B4-BE49-F238E27FC236}">
              <a16:creationId xmlns:a16="http://schemas.microsoft.com/office/drawing/2014/main" id="{1819CCFF-2292-4F14-B4CC-8864ABF2951F}"/>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6" name="正方形/長方形 15">
          <a:extLst>
            <a:ext uri="{FF2B5EF4-FFF2-40B4-BE49-F238E27FC236}">
              <a16:creationId xmlns:a16="http://schemas.microsoft.com/office/drawing/2014/main" id="{0D204843-BC65-427E-B195-392A9C849633}"/>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7" name="正方形/長方形 16">
          <a:extLst>
            <a:ext uri="{FF2B5EF4-FFF2-40B4-BE49-F238E27FC236}">
              <a16:creationId xmlns:a16="http://schemas.microsoft.com/office/drawing/2014/main" id="{62ED7241-513A-4DCF-9B8C-26AB8D0FC18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8" name="正方形/長方形 17">
          <a:extLst>
            <a:ext uri="{FF2B5EF4-FFF2-40B4-BE49-F238E27FC236}">
              <a16:creationId xmlns:a16="http://schemas.microsoft.com/office/drawing/2014/main" id="{B8C232B3-FDC6-4FAF-8973-D80154210002}"/>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9" name="正方形/長方形 18">
          <a:extLst>
            <a:ext uri="{FF2B5EF4-FFF2-40B4-BE49-F238E27FC236}">
              <a16:creationId xmlns:a16="http://schemas.microsoft.com/office/drawing/2014/main" id="{6A39AB85-F952-4B93-B551-DE175A24499E}"/>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0" name="正方形/長方形 19">
          <a:extLst>
            <a:ext uri="{FF2B5EF4-FFF2-40B4-BE49-F238E27FC236}">
              <a16:creationId xmlns:a16="http://schemas.microsoft.com/office/drawing/2014/main" id="{7455AD8A-F180-4153-AFAC-5DB1D7E651F9}"/>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1" name="正方形/長方形 20">
          <a:extLst>
            <a:ext uri="{FF2B5EF4-FFF2-40B4-BE49-F238E27FC236}">
              <a16:creationId xmlns:a16="http://schemas.microsoft.com/office/drawing/2014/main" id="{62CBE942-0612-4592-A20C-8EF4401E7456}"/>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32,161
31,276
16.85
16,112,928
15,648,623
464,305
7,291,640
7,917,798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2" name="正方形/長方形 21">
          <a:extLst>
            <a:ext uri="{FF2B5EF4-FFF2-40B4-BE49-F238E27FC236}">
              <a16:creationId xmlns:a16="http://schemas.microsoft.com/office/drawing/2014/main" id="{693AB8CB-5886-4305-9813-BD3EF4C8498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3" name="正方形/長方形 22">
          <a:extLst>
            <a:ext uri="{FF2B5EF4-FFF2-40B4-BE49-F238E27FC236}">
              <a16:creationId xmlns:a16="http://schemas.microsoft.com/office/drawing/2014/main" id="{9AE462CE-A39E-44C2-B4FE-96DDE1B2C72E}"/>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4" name="正方形/長方形 23">
          <a:extLst>
            <a:ext uri="{FF2B5EF4-FFF2-40B4-BE49-F238E27FC236}">
              <a16:creationId xmlns:a16="http://schemas.microsoft.com/office/drawing/2014/main" id="{5A30DE60-BB71-4116-ABD6-0126C17CD11E}"/>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5" name="正方形/長方形 24">
          <a:extLst>
            <a:ext uri="{FF2B5EF4-FFF2-40B4-BE49-F238E27FC236}">
              <a16:creationId xmlns:a16="http://schemas.microsoft.com/office/drawing/2014/main" id="{65C0CD37-C4BB-4128-A7CA-CF27D25A3699}"/>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6" name="正方形/長方形 25">
          <a:extLst>
            <a:ext uri="{FF2B5EF4-FFF2-40B4-BE49-F238E27FC236}">
              <a16:creationId xmlns:a16="http://schemas.microsoft.com/office/drawing/2014/main" id="{832D2310-A601-4A0E-8B8B-C567EC52FD6E}"/>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7" name="正方形/長方形 26">
          <a:extLst>
            <a:ext uri="{FF2B5EF4-FFF2-40B4-BE49-F238E27FC236}">
              <a16:creationId xmlns:a16="http://schemas.microsoft.com/office/drawing/2014/main" id="{61B891E4-8E96-4D69-B888-97E5A5931056}"/>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8" name="角丸四角形 27">
          <a:extLst>
            <a:ext uri="{FF2B5EF4-FFF2-40B4-BE49-F238E27FC236}">
              <a16:creationId xmlns:a16="http://schemas.microsoft.com/office/drawing/2014/main" id="{B394EB43-5776-4C88-9B33-13DD6ED817B1}"/>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9" name="正方形/長方形 28">
          <a:extLst>
            <a:ext uri="{FF2B5EF4-FFF2-40B4-BE49-F238E27FC236}">
              <a16:creationId xmlns:a16="http://schemas.microsoft.com/office/drawing/2014/main" id="{AB58CC94-8923-4EC2-968E-6033AC5CC0F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0" name="正方形/長方形 29">
          <a:extLst>
            <a:ext uri="{FF2B5EF4-FFF2-40B4-BE49-F238E27FC236}">
              <a16:creationId xmlns:a16="http://schemas.microsoft.com/office/drawing/2014/main" id="{061BFD72-E838-4513-8A46-935168F031CF}"/>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1" name="正方形/長方形 30">
          <a:extLst>
            <a:ext uri="{FF2B5EF4-FFF2-40B4-BE49-F238E27FC236}">
              <a16:creationId xmlns:a16="http://schemas.microsoft.com/office/drawing/2014/main" id="{76EDF354-ED1C-48B3-8ADB-0AB5D67D992E}"/>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2" name="直線コネクタ 31">
          <a:extLst>
            <a:ext uri="{FF2B5EF4-FFF2-40B4-BE49-F238E27FC236}">
              <a16:creationId xmlns:a16="http://schemas.microsoft.com/office/drawing/2014/main" id="{A16F3EEB-68A8-4D33-83C0-4EFEA3CA5D8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3" name="楕円 32">
          <a:extLst>
            <a:ext uri="{FF2B5EF4-FFF2-40B4-BE49-F238E27FC236}">
              <a16:creationId xmlns:a16="http://schemas.microsoft.com/office/drawing/2014/main" id="{1B71D041-6CBB-46CB-9067-4CEC72E9FD0B}"/>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4" name="フローチャート: 判断 33">
          <a:extLst>
            <a:ext uri="{FF2B5EF4-FFF2-40B4-BE49-F238E27FC236}">
              <a16:creationId xmlns:a16="http://schemas.microsoft.com/office/drawing/2014/main" id="{C02781DD-5E61-4801-8440-4407D4BB24F5}"/>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5" name="直線コネクタ 34">
          <a:extLst>
            <a:ext uri="{FF2B5EF4-FFF2-40B4-BE49-F238E27FC236}">
              <a16:creationId xmlns:a16="http://schemas.microsoft.com/office/drawing/2014/main" id="{0A5E865D-0CA9-4A7F-9F14-4136C380167C}"/>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6" name="直線コネクタ 35">
          <a:extLst>
            <a:ext uri="{FF2B5EF4-FFF2-40B4-BE49-F238E27FC236}">
              <a16:creationId xmlns:a16="http://schemas.microsoft.com/office/drawing/2014/main" id="{DBC6A91B-8FA1-409F-A432-F08E3E0E32E9}"/>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7" name="直線コネクタ 36">
          <a:extLst>
            <a:ext uri="{FF2B5EF4-FFF2-40B4-BE49-F238E27FC236}">
              <a16:creationId xmlns:a16="http://schemas.microsoft.com/office/drawing/2014/main" id="{1DAE3AFA-8D1B-46DC-90B4-2D4DC3441B06}"/>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8" name="直線コネクタ 37">
          <a:extLst>
            <a:ext uri="{FF2B5EF4-FFF2-40B4-BE49-F238E27FC236}">
              <a16:creationId xmlns:a16="http://schemas.microsoft.com/office/drawing/2014/main" id="{0DE11CA1-4950-491C-A9E3-ED98B6FB286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9" name="テキスト ボックス 38">
          <a:extLst>
            <a:ext uri="{FF2B5EF4-FFF2-40B4-BE49-F238E27FC236}">
              <a16:creationId xmlns:a16="http://schemas.microsoft.com/office/drawing/2014/main" id="{EC952F54-BD1C-493D-9DF3-A4016BB9C093}"/>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0" name="テキスト ボックス 39">
          <a:extLst>
            <a:ext uri="{FF2B5EF4-FFF2-40B4-BE49-F238E27FC236}">
              <a16:creationId xmlns:a16="http://schemas.microsoft.com/office/drawing/2014/main" id="{E9B5D736-2067-4725-B25A-CA92BB64FA4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1" name="テキスト ボックス 40">
          <a:extLst>
            <a:ext uri="{FF2B5EF4-FFF2-40B4-BE49-F238E27FC236}">
              <a16:creationId xmlns:a16="http://schemas.microsoft.com/office/drawing/2014/main" id="{C46499E6-3D69-4B58-BB05-610C5C725D6F}"/>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2" name="テキスト ボックス 41">
          <a:extLst>
            <a:ext uri="{FF2B5EF4-FFF2-40B4-BE49-F238E27FC236}">
              <a16:creationId xmlns:a16="http://schemas.microsoft.com/office/drawing/2014/main" id="{EEFBE7D0-AB79-437D-A8E4-AA7AA06B47BE}"/>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3" name="テキスト ボックス 42">
          <a:extLst>
            <a:ext uri="{FF2B5EF4-FFF2-40B4-BE49-F238E27FC236}">
              <a16:creationId xmlns:a16="http://schemas.microsoft.com/office/drawing/2014/main" id="{E4AE83CF-C29D-4035-9B17-C0F5BCB4FCAE}"/>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4" name="正方形/長方形 43">
          <a:extLst>
            <a:ext uri="{FF2B5EF4-FFF2-40B4-BE49-F238E27FC236}">
              <a16:creationId xmlns:a16="http://schemas.microsoft.com/office/drawing/2014/main" id="{E8828C88-2E3F-465C-B02B-950ABDABEB2B}"/>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5" name="正方形/長方形 44">
          <a:extLst>
            <a:ext uri="{FF2B5EF4-FFF2-40B4-BE49-F238E27FC236}">
              <a16:creationId xmlns:a16="http://schemas.microsoft.com/office/drawing/2014/main" id="{204E75BC-0565-40AF-864A-BEEF510F52C7}"/>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6" name="正方形/長方形 45">
          <a:extLst>
            <a:ext uri="{FF2B5EF4-FFF2-40B4-BE49-F238E27FC236}">
              <a16:creationId xmlns:a16="http://schemas.microsoft.com/office/drawing/2014/main" id="{1800F5CB-6706-4EF8-84A4-F8702CBFB82A}"/>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[ 53.0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7" name="正方形/長方形 46">
          <a:extLst>
            <a:ext uri="{FF2B5EF4-FFF2-40B4-BE49-F238E27FC236}">
              <a16:creationId xmlns:a16="http://schemas.microsoft.com/office/drawing/2014/main" id="{4B724340-0C37-45B5-BCD2-245268C3E96A}"/>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8" name="正方形/長方形 47">
          <a:extLst>
            <a:ext uri="{FF2B5EF4-FFF2-40B4-BE49-F238E27FC236}">
              <a16:creationId xmlns:a16="http://schemas.microsoft.com/office/drawing/2014/main" id="{BBEE510C-4E4C-41B4-8B10-C59281F7A378}"/>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9" name="正方形/長方形 48">
          <a:extLst>
            <a:ext uri="{FF2B5EF4-FFF2-40B4-BE49-F238E27FC236}">
              <a16:creationId xmlns:a16="http://schemas.microsoft.com/office/drawing/2014/main" id="{784A785B-CA53-4AB4-8458-88776E7FAB28}"/>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0" name="正方形/長方形 49">
          <a:extLst>
            <a:ext uri="{FF2B5EF4-FFF2-40B4-BE49-F238E27FC236}">
              <a16:creationId xmlns:a16="http://schemas.microsoft.com/office/drawing/2014/main" id="{A8C4AF33-F040-4DC9-9B5F-EC92A37FB8DD}"/>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1" name="正方形/長方形 50">
          <a:extLst>
            <a:ext uri="{FF2B5EF4-FFF2-40B4-BE49-F238E27FC236}">
              <a16:creationId xmlns:a16="http://schemas.microsoft.com/office/drawing/2014/main" id="{15209024-F256-48A0-A9CE-E6996BCBDC0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2" name="正方形/長方形 51">
          <a:extLst>
            <a:ext uri="{FF2B5EF4-FFF2-40B4-BE49-F238E27FC236}">
              <a16:creationId xmlns:a16="http://schemas.microsoft.com/office/drawing/2014/main" id="{A4CAE49A-C66F-4D9E-904C-BAC74C730444}"/>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3" name="正方形/長方形 52">
          <a:extLst>
            <a:ext uri="{FF2B5EF4-FFF2-40B4-BE49-F238E27FC236}">
              <a16:creationId xmlns:a16="http://schemas.microsoft.com/office/drawing/2014/main" id="{7BF905B8-AE17-4F84-8107-0EB2B5E00775}"/>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4" name="正方形/長方形 53">
          <a:extLst>
            <a:ext uri="{FF2B5EF4-FFF2-40B4-BE49-F238E27FC236}">
              <a16:creationId xmlns:a16="http://schemas.microsoft.com/office/drawing/2014/main" id="{AF28CC31-23BC-4171-96E3-12B90EE81A59}"/>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5" name="正方形/長方形 54">
          <a:extLst>
            <a:ext uri="{FF2B5EF4-FFF2-40B4-BE49-F238E27FC236}">
              <a16:creationId xmlns:a16="http://schemas.microsoft.com/office/drawing/2014/main" id="{FC5183E2-955C-42F4-8C25-9A2A69238B52}"/>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6" name="テキスト ボックス 55">
          <a:extLst>
            <a:ext uri="{FF2B5EF4-FFF2-40B4-BE49-F238E27FC236}">
              <a16:creationId xmlns:a16="http://schemas.microsoft.com/office/drawing/2014/main" id="{CE45BF8C-88F1-4817-8D48-A2302819EC83}"/>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0" i="0" u="none" strike="noStrike" kern="0" cap="none" spc="0" normalizeH="0" baseline="0" noProof="0">
              <a:ln>
                <a:noFill/>
              </a:ln>
              <a:solidFill>
                <a:prstClr val="black"/>
              </a:solidFill>
              <a:effectLst/>
              <a:uLnTx/>
              <a:uFillTx/>
              <a:latin typeface="+mn-ea"/>
              <a:ea typeface="+mn-ea"/>
              <a:cs typeface="+mn-cs"/>
            </a:rPr>
            <a:t>類似団体内平均、全国平均、東京都平均と比較しても下回っている状況ですが、今後改修期限を迎える施設が多い現状があります。引き続き、建物や設備の性能や機能を良好に保つため、公共施設等総合管理計画等の方針</a:t>
          </a:r>
          <a:r>
            <a:rPr kumimoji="1" lang="ja-JP" altLang="ja-JP" sz="1100" b="0" i="0" baseline="0">
              <a:solidFill>
                <a:schemeClr val="dk1"/>
              </a:solidFill>
              <a:effectLst/>
              <a:latin typeface="+mn-ea"/>
              <a:ea typeface="+mn-ea"/>
              <a:cs typeface="+mn-cs"/>
            </a:rPr>
            <a:t>及び個別施設計画の適正管理方針を踏まえて</a:t>
          </a:r>
          <a:r>
            <a:rPr kumimoji="1" lang="ja-JP" altLang="en-US" sz="1100" b="0" i="0" u="none" strike="noStrike" kern="0" cap="none" spc="0" normalizeH="0" baseline="0" noProof="0">
              <a:ln>
                <a:noFill/>
              </a:ln>
              <a:solidFill>
                <a:prstClr val="black"/>
              </a:solidFill>
              <a:effectLst/>
              <a:uLnTx/>
              <a:uFillTx/>
              <a:latin typeface="+mn-ea"/>
              <a:ea typeface="+mn-ea"/>
              <a:cs typeface="+mn-cs"/>
            </a:rPr>
            <a:t>、建物の点検・診断を行い、維持管理に必要な改修や設備の更新を行う必要があります。</a:t>
          </a:r>
          <a:endParaRPr kumimoji="1" lang="ja-JP" altLang="en-US" sz="1100">
            <a:latin typeface="+mn-ea"/>
            <a:ea typeface="+mn-ea"/>
          </a:endParaRPr>
        </a:p>
      </xdr:txBody>
    </xdr:sp>
    <xdr:clientData/>
  </xdr:twoCellAnchor>
  <xdr:oneCellAnchor>
    <xdr:from>
      <xdr:col>4</xdr:col>
      <xdr:colOff>174625</xdr:colOff>
      <xdr:row>23</xdr:row>
      <xdr:rowOff>47625</xdr:rowOff>
    </xdr:from>
    <xdr:ext cx="349839" cy="225703"/>
    <xdr:sp macro="" textlink="">
      <xdr:nvSpPr>
        <xdr:cNvPr id="57" name="テキスト ボックス 56">
          <a:extLst>
            <a:ext uri="{FF2B5EF4-FFF2-40B4-BE49-F238E27FC236}">
              <a16:creationId xmlns:a16="http://schemas.microsoft.com/office/drawing/2014/main" id="{B2B7DA0B-7F0C-4F0E-B78F-6F8A80859191}"/>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8" name="直線コネクタ 57">
          <a:extLst>
            <a:ext uri="{FF2B5EF4-FFF2-40B4-BE49-F238E27FC236}">
              <a16:creationId xmlns:a16="http://schemas.microsoft.com/office/drawing/2014/main" id="{2F704307-51E0-4DCF-8ACD-8D354DC34496}"/>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9" name="テキスト ボックス 58">
          <a:extLst>
            <a:ext uri="{FF2B5EF4-FFF2-40B4-BE49-F238E27FC236}">
              <a16:creationId xmlns:a16="http://schemas.microsoft.com/office/drawing/2014/main" id="{1B221597-8991-4ABD-B4C8-6585D03F5AB4}"/>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0" name="直線コネクタ 59">
          <a:extLst>
            <a:ext uri="{FF2B5EF4-FFF2-40B4-BE49-F238E27FC236}">
              <a16:creationId xmlns:a16="http://schemas.microsoft.com/office/drawing/2014/main" id="{64253F5D-067A-493C-9590-2EE9A5702A44}"/>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1" name="テキスト ボックス 60">
          <a:extLst>
            <a:ext uri="{FF2B5EF4-FFF2-40B4-BE49-F238E27FC236}">
              <a16:creationId xmlns:a16="http://schemas.microsoft.com/office/drawing/2014/main" id="{BD5CFDB6-A36D-4E27-AD67-34FDF95009AF}"/>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2" name="直線コネクタ 61">
          <a:extLst>
            <a:ext uri="{FF2B5EF4-FFF2-40B4-BE49-F238E27FC236}">
              <a16:creationId xmlns:a16="http://schemas.microsoft.com/office/drawing/2014/main" id="{4D927A2E-CF9B-4A1A-8589-B551694F0877}"/>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3" name="テキスト ボックス 62">
          <a:extLst>
            <a:ext uri="{FF2B5EF4-FFF2-40B4-BE49-F238E27FC236}">
              <a16:creationId xmlns:a16="http://schemas.microsoft.com/office/drawing/2014/main" id="{F45BF3E6-F7CD-4314-80E6-AA7FEB2559B8}"/>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4" name="直線コネクタ 63">
          <a:extLst>
            <a:ext uri="{FF2B5EF4-FFF2-40B4-BE49-F238E27FC236}">
              <a16:creationId xmlns:a16="http://schemas.microsoft.com/office/drawing/2014/main" id="{C74AA419-A2EA-40B9-834C-842EF37BE243}"/>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5" name="テキスト ボックス 64">
          <a:extLst>
            <a:ext uri="{FF2B5EF4-FFF2-40B4-BE49-F238E27FC236}">
              <a16:creationId xmlns:a16="http://schemas.microsoft.com/office/drawing/2014/main" id="{E253CB7D-33EA-4B25-BA77-169E030A36F0}"/>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6" name="直線コネクタ 65">
          <a:extLst>
            <a:ext uri="{FF2B5EF4-FFF2-40B4-BE49-F238E27FC236}">
              <a16:creationId xmlns:a16="http://schemas.microsoft.com/office/drawing/2014/main" id="{E0BA9C03-95AF-4C57-A24D-80E90B539CE2}"/>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7" name="テキスト ボックス 66">
          <a:extLst>
            <a:ext uri="{FF2B5EF4-FFF2-40B4-BE49-F238E27FC236}">
              <a16:creationId xmlns:a16="http://schemas.microsoft.com/office/drawing/2014/main" id="{F2B6A216-4E28-47E7-8349-192B2DC1CE05}"/>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8" name="直線コネクタ 67">
          <a:extLst>
            <a:ext uri="{FF2B5EF4-FFF2-40B4-BE49-F238E27FC236}">
              <a16:creationId xmlns:a16="http://schemas.microsoft.com/office/drawing/2014/main" id="{95840845-A1D9-4B79-917F-FA5DEE287FD8}"/>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9" name="テキスト ボックス 68">
          <a:extLst>
            <a:ext uri="{FF2B5EF4-FFF2-40B4-BE49-F238E27FC236}">
              <a16:creationId xmlns:a16="http://schemas.microsoft.com/office/drawing/2014/main" id="{98A13225-0E1A-4C9C-B15F-E9870534C4D6}"/>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a:extLst>
            <a:ext uri="{FF2B5EF4-FFF2-40B4-BE49-F238E27FC236}">
              <a16:creationId xmlns:a16="http://schemas.microsoft.com/office/drawing/2014/main" id="{CD755F4D-DC6C-4CF2-AE51-DAD2C4D1DE6D}"/>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a:extLst>
            <a:ext uri="{FF2B5EF4-FFF2-40B4-BE49-F238E27FC236}">
              <a16:creationId xmlns:a16="http://schemas.microsoft.com/office/drawing/2014/main" id="{886CC931-448D-4FD2-95E2-18291639678C}"/>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a:extLst>
            <a:ext uri="{FF2B5EF4-FFF2-40B4-BE49-F238E27FC236}">
              <a16:creationId xmlns:a16="http://schemas.microsoft.com/office/drawing/2014/main" id="{2DF916D5-391C-47C5-A4E6-E17D1C78FE7B}"/>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29633</xdr:rowOff>
    </xdr:from>
    <xdr:to>
      <xdr:col>23</xdr:col>
      <xdr:colOff>85090</xdr:colOff>
      <xdr:row>35</xdr:row>
      <xdr:rowOff>62654</xdr:rowOff>
    </xdr:to>
    <xdr:cxnSp macro="">
      <xdr:nvCxnSpPr>
        <xdr:cNvPr id="73" name="直線コネクタ 72">
          <a:extLst>
            <a:ext uri="{FF2B5EF4-FFF2-40B4-BE49-F238E27FC236}">
              <a16:creationId xmlns:a16="http://schemas.microsoft.com/office/drawing/2014/main" id="{4BD40194-3662-4C53-B4BE-BA0FEADBF4F3}"/>
            </a:ext>
          </a:extLst>
        </xdr:cNvPr>
        <xdr:cNvCxnSpPr/>
      </xdr:nvCxnSpPr>
      <xdr:spPr>
        <a:xfrm flipV="1">
          <a:off x="4760595" y="5258858"/>
          <a:ext cx="1270" cy="1576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35</xdr:row>
      <xdr:rowOff>66481</xdr:rowOff>
    </xdr:from>
    <xdr:ext cx="405111" cy="259045"/>
    <xdr:sp macro="" textlink="">
      <xdr:nvSpPr>
        <xdr:cNvPr id="74" name="有形固定資産減価償却率最小値テキスト">
          <a:extLst>
            <a:ext uri="{FF2B5EF4-FFF2-40B4-BE49-F238E27FC236}">
              <a16:creationId xmlns:a16="http://schemas.microsoft.com/office/drawing/2014/main" id="{6C7497C5-2BE2-4B29-85AF-F5B029635C98}"/>
            </a:ext>
          </a:extLst>
        </xdr:cNvPr>
        <xdr:cNvSpPr txBox="1"/>
      </xdr:nvSpPr>
      <xdr:spPr>
        <a:xfrm>
          <a:off x="4813300" y="6838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35</xdr:row>
      <xdr:rowOff>62654</xdr:rowOff>
    </xdr:from>
    <xdr:to>
      <xdr:col>23</xdr:col>
      <xdr:colOff>174625</xdr:colOff>
      <xdr:row>35</xdr:row>
      <xdr:rowOff>62654</xdr:rowOff>
    </xdr:to>
    <xdr:cxnSp macro="">
      <xdr:nvCxnSpPr>
        <xdr:cNvPr id="75" name="直線コネクタ 74">
          <a:extLst>
            <a:ext uri="{FF2B5EF4-FFF2-40B4-BE49-F238E27FC236}">
              <a16:creationId xmlns:a16="http://schemas.microsoft.com/office/drawing/2014/main" id="{9685224D-96C0-4905-8D5E-6DDE5B63702A}"/>
            </a:ext>
          </a:extLst>
        </xdr:cNvPr>
        <xdr:cNvCxnSpPr/>
      </xdr:nvCxnSpPr>
      <xdr:spPr>
        <a:xfrm>
          <a:off x="4673600" y="68349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147760</xdr:rowOff>
    </xdr:from>
    <xdr:ext cx="405111" cy="259045"/>
    <xdr:sp macro="" textlink="">
      <xdr:nvSpPr>
        <xdr:cNvPr id="76" name="有形固定資産減価償却率最大値テキスト">
          <a:extLst>
            <a:ext uri="{FF2B5EF4-FFF2-40B4-BE49-F238E27FC236}">
              <a16:creationId xmlns:a16="http://schemas.microsoft.com/office/drawing/2014/main" id="{0299D1B3-B21F-44BB-91EC-59EA654437F6}"/>
            </a:ext>
          </a:extLst>
        </xdr:cNvPr>
        <xdr:cNvSpPr txBox="1"/>
      </xdr:nvSpPr>
      <xdr:spPr>
        <a:xfrm>
          <a:off x="4813300" y="50340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29633</xdr:rowOff>
    </xdr:from>
    <xdr:to>
      <xdr:col>23</xdr:col>
      <xdr:colOff>174625</xdr:colOff>
      <xdr:row>26</xdr:row>
      <xdr:rowOff>29633</xdr:rowOff>
    </xdr:to>
    <xdr:cxnSp macro="">
      <xdr:nvCxnSpPr>
        <xdr:cNvPr id="77" name="直線コネクタ 76">
          <a:extLst>
            <a:ext uri="{FF2B5EF4-FFF2-40B4-BE49-F238E27FC236}">
              <a16:creationId xmlns:a16="http://schemas.microsoft.com/office/drawing/2014/main" id="{5C38D705-E7D8-4CEA-B51B-9B98CD7128AA}"/>
            </a:ext>
          </a:extLst>
        </xdr:cNvPr>
        <xdr:cNvCxnSpPr/>
      </xdr:nvCxnSpPr>
      <xdr:spPr>
        <a:xfrm>
          <a:off x="4673600" y="5258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127864</xdr:rowOff>
    </xdr:from>
    <xdr:ext cx="405111" cy="259045"/>
    <xdr:sp macro="" textlink="">
      <xdr:nvSpPr>
        <xdr:cNvPr id="78" name="有形固定資産減価償却率平均値テキスト">
          <a:extLst>
            <a:ext uri="{FF2B5EF4-FFF2-40B4-BE49-F238E27FC236}">
              <a16:creationId xmlns:a16="http://schemas.microsoft.com/office/drawing/2014/main" id="{9DEC6E04-B2FF-4461-9EE1-CBA2B08515AE}"/>
            </a:ext>
          </a:extLst>
        </xdr:cNvPr>
        <xdr:cNvSpPr txBox="1"/>
      </xdr:nvSpPr>
      <xdr:spPr>
        <a:xfrm>
          <a:off x="4813300" y="604288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149437</xdr:rowOff>
    </xdr:from>
    <xdr:to>
      <xdr:col>23</xdr:col>
      <xdr:colOff>136525</xdr:colOff>
      <xdr:row>31</xdr:row>
      <xdr:rowOff>79587</xdr:rowOff>
    </xdr:to>
    <xdr:sp macro="" textlink="">
      <xdr:nvSpPr>
        <xdr:cNvPr id="79" name="フローチャート: 判断 78">
          <a:extLst>
            <a:ext uri="{FF2B5EF4-FFF2-40B4-BE49-F238E27FC236}">
              <a16:creationId xmlns:a16="http://schemas.microsoft.com/office/drawing/2014/main" id="{4B3CE22A-830B-4DB6-BB1A-A20E823B95D4}"/>
            </a:ext>
          </a:extLst>
        </xdr:cNvPr>
        <xdr:cNvSpPr/>
      </xdr:nvSpPr>
      <xdr:spPr>
        <a:xfrm>
          <a:off x="4711700" y="6064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102658</xdr:rowOff>
    </xdr:from>
    <xdr:to>
      <xdr:col>19</xdr:col>
      <xdr:colOff>187325</xdr:colOff>
      <xdr:row>31</xdr:row>
      <xdr:rowOff>32808</xdr:rowOff>
    </xdr:to>
    <xdr:sp macro="" textlink="">
      <xdr:nvSpPr>
        <xdr:cNvPr id="80" name="フローチャート: 判断 79">
          <a:extLst>
            <a:ext uri="{FF2B5EF4-FFF2-40B4-BE49-F238E27FC236}">
              <a16:creationId xmlns:a16="http://schemas.microsoft.com/office/drawing/2014/main" id="{DC03669B-BCAE-4AA3-9017-4913180D2178}"/>
            </a:ext>
          </a:extLst>
        </xdr:cNvPr>
        <xdr:cNvSpPr/>
      </xdr:nvSpPr>
      <xdr:spPr>
        <a:xfrm>
          <a:off x="40005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120650</xdr:rowOff>
    </xdr:from>
    <xdr:to>
      <xdr:col>15</xdr:col>
      <xdr:colOff>187325</xdr:colOff>
      <xdr:row>31</xdr:row>
      <xdr:rowOff>50800</xdr:rowOff>
    </xdr:to>
    <xdr:sp macro="" textlink="">
      <xdr:nvSpPr>
        <xdr:cNvPr id="81" name="フローチャート: 判断 80">
          <a:extLst>
            <a:ext uri="{FF2B5EF4-FFF2-40B4-BE49-F238E27FC236}">
              <a16:creationId xmlns:a16="http://schemas.microsoft.com/office/drawing/2014/main" id="{64CD28DB-FF88-4535-BD34-40300E580D58}"/>
            </a:ext>
          </a:extLst>
        </xdr:cNvPr>
        <xdr:cNvSpPr/>
      </xdr:nvSpPr>
      <xdr:spPr>
        <a:xfrm>
          <a:off x="3238500" y="6035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77470</xdr:rowOff>
    </xdr:from>
    <xdr:to>
      <xdr:col>11</xdr:col>
      <xdr:colOff>187325</xdr:colOff>
      <xdr:row>31</xdr:row>
      <xdr:rowOff>7620</xdr:rowOff>
    </xdr:to>
    <xdr:sp macro="" textlink="">
      <xdr:nvSpPr>
        <xdr:cNvPr id="82" name="フローチャート: 判断 81">
          <a:extLst>
            <a:ext uri="{FF2B5EF4-FFF2-40B4-BE49-F238E27FC236}">
              <a16:creationId xmlns:a16="http://schemas.microsoft.com/office/drawing/2014/main" id="{2B3149F6-0159-453B-A0AC-51564804A54D}"/>
            </a:ext>
          </a:extLst>
        </xdr:cNvPr>
        <xdr:cNvSpPr/>
      </xdr:nvSpPr>
      <xdr:spPr>
        <a:xfrm>
          <a:off x="2476500" y="5992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41487</xdr:rowOff>
    </xdr:from>
    <xdr:to>
      <xdr:col>7</xdr:col>
      <xdr:colOff>187325</xdr:colOff>
      <xdr:row>30</xdr:row>
      <xdr:rowOff>143087</xdr:rowOff>
    </xdr:to>
    <xdr:sp macro="" textlink="">
      <xdr:nvSpPr>
        <xdr:cNvPr id="83" name="フローチャート: 判断 82">
          <a:extLst>
            <a:ext uri="{FF2B5EF4-FFF2-40B4-BE49-F238E27FC236}">
              <a16:creationId xmlns:a16="http://schemas.microsoft.com/office/drawing/2014/main" id="{EE389656-10AD-4159-A2D9-DC0AE0037763}"/>
            </a:ext>
          </a:extLst>
        </xdr:cNvPr>
        <xdr:cNvSpPr/>
      </xdr:nvSpPr>
      <xdr:spPr>
        <a:xfrm>
          <a:off x="1714500" y="5956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a:extLst>
            <a:ext uri="{FF2B5EF4-FFF2-40B4-BE49-F238E27FC236}">
              <a16:creationId xmlns:a16="http://schemas.microsoft.com/office/drawing/2014/main" id="{29A7867D-398E-4437-84CA-D8B4A567624F}"/>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a:extLst>
            <a:ext uri="{FF2B5EF4-FFF2-40B4-BE49-F238E27FC236}">
              <a16:creationId xmlns:a16="http://schemas.microsoft.com/office/drawing/2014/main" id="{3A07B188-DF2D-46A7-94B1-50FF6A854D0A}"/>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13E1087F-2BD0-4241-AC9D-5FCB2041C594}"/>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928D1124-FA0B-43AA-9157-7926481A1268}"/>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B2540327-DF87-4AF6-8E75-30CE8A892058}"/>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157692</xdr:rowOff>
    </xdr:from>
    <xdr:to>
      <xdr:col>23</xdr:col>
      <xdr:colOff>136525</xdr:colOff>
      <xdr:row>29</xdr:row>
      <xdr:rowOff>87842</xdr:rowOff>
    </xdr:to>
    <xdr:sp macro="" textlink="">
      <xdr:nvSpPr>
        <xdr:cNvPr id="89" name="楕円 88">
          <a:extLst>
            <a:ext uri="{FF2B5EF4-FFF2-40B4-BE49-F238E27FC236}">
              <a16:creationId xmlns:a16="http://schemas.microsoft.com/office/drawing/2014/main" id="{A888DAB4-63B9-4598-AAA4-142BD505A0F1}"/>
            </a:ext>
          </a:extLst>
        </xdr:cNvPr>
        <xdr:cNvSpPr/>
      </xdr:nvSpPr>
      <xdr:spPr>
        <a:xfrm>
          <a:off x="4711700" y="5729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9119</xdr:rowOff>
    </xdr:from>
    <xdr:ext cx="405111" cy="259045"/>
    <xdr:sp macro="" textlink="">
      <xdr:nvSpPr>
        <xdr:cNvPr id="90" name="有形固定資産減価償却率該当値テキスト">
          <a:extLst>
            <a:ext uri="{FF2B5EF4-FFF2-40B4-BE49-F238E27FC236}">
              <a16:creationId xmlns:a16="http://schemas.microsoft.com/office/drawing/2014/main" id="{DBFC44BA-9D02-4AE6-BC03-44C28F2A75F7}"/>
            </a:ext>
          </a:extLst>
        </xdr:cNvPr>
        <xdr:cNvSpPr txBox="1"/>
      </xdr:nvSpPr>
      <xdr:spPr>
        <a:xfrm>
          <a:off x="4813300" y="55812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28</xdr:row>
      <xdr:rowOff>85725</xdr:rowOff>
    </xdr:from>
    <xdr:to>
      <xdr:col>19</xdr:col>
      <xdr:colOff>187325</xdr:colOff>
      <xdr:row>29</xdr:row>
      <xdr:rowOff>15875</xdr:rowOff>
    </xdr:to>
    <xdr:sp macro="" textlink="">
      <xdr:nvSpPr>
        <xdr:cNvPr id="91" name="楕円 90">
          <a:extLst>
            <a:ext uri="{FF2B5EF4-FFF2-40B4-BE49-F238E27FC236}">
              <a16:creationId xmlns:a16="http://schemas.microsoft.com/office/drawing/2014/main" id="{E3905E8F-DB84-42EB-906F-700811116269}"/>
            </a:ext>
          </a:extLst>
        </xdr:cNvPr>
        <xdr:cNvSpPr/>
      </xdr:nvSpPr>
      <xdr:spPr>
        <a:xfrm>
          <a:off x="4000500" y="565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136525</xdr:rowOff>
    </xdr:from>
    <xdr:to>
      <xdr:col>23</xdr:col>
      <xdr:colOff>85725</xdr:colOff>
      <xdr:row>29</xdr:row>
      <xdr:rowOff>37042</xdr:rowOff>
    </xdr:to>
    <xdr:cxnSp macro="">
      <xdr:nvCxnSpPr>
        <xdr:cNvPr id="92" name="直線コネクタ 91">
          <a:extLst>
            <a:ext uri="{FF2B5EF4-FFF2-40B4-BE49-F238E27FC236}">
              <a16:creationId xmlns:a16="http://schemas.microsoft.com/office/drawing/2014/main" id="{AFFD75A6-FBB7-48C6-988C-80DEBBA9E09F}"/>
            </a:ext>
          </a:extLst>
        </xdr:cNvPr>
        <xdr:cNvCxnSpPr/>
      </xdr:nvCxnSpPr>
      <xdr:spPr>
        <a:xfrm>
          <a:off x="4051300" y="5708650"/>
          <a:ext cx="711200" cy="71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24553</xdr:rowOff>
    </xdr:from>
    <xdr:to>
      <xdr:col>15</xdr:col>
      <xdr:colOff>187325</xdr:colOff>
      <xdr:row>28</xdr:row>
      <xdr:rowOff>126153</xdr:rowOff>
    </xdr:to>
    <xdr:sp macro="" textlink="">
      <xdr:nvSpPr>
        <xdr:cNvPr id="93" name="楕円 92">
          <a:extLst>
            <a:ext uri="{FF2B5EF4-FFF2-40B4-BE49-F238E27FC236}">
              <a16:creationId xmlns:a16="http://schemas.microsoft.com/office/drawing/2014/main" id="{70CEC4F4-8785-4D2C-B541-45C1EE965A20}"/>
            </a:ext>
          </a:extLst>
        </xdr:cNvPr>
        <xdr:cNvSpPr/>
      </xdr:nvSpPr>
      <xdr:spPr>
        <a:xfrm>
          <a:off x="3238500" y="5596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28</xdr:row>
      <xdr:rowOff>75353</xdr:rowOff>
    </xdr:from>
    <xdr:to>
      <xdr:col>19</xdr:col>
      <xdr:colOff>136525</xdr:colOff>
      <xdr:row>28</xdr:row>
      <xdr:rowOff>136525</xdr:rowOff>
    </xdr:to>
    <xdr:cxnSp macro="">
      <xdr:nvCxnSpPr>
        <xdr:cNvPr id="94" name="直線コネクタ 93">
          <a:extLst>
            <a:ext uri="{FF2B5EF4-FFF2-40B4-BE49-F238E27FC236}">
              <a16:creationId xmlns:a16="http://schemas.microsoft.com/office/drawing/2014/main" id="{BD89FB7B-6CC7-4CB4-A02E-69BFC78C4CAB}"/>
            </a:ext>
          </a:extLst>
        </xdr:cNvPr>
        <xdr:cNvCxnSpPr/>
      </xdr:nvCxnSpPr>
      <xdr:spPr>
        <a:xfrm>
          <a:off x="3289300" y="5647478"/>
          <a:ext cx="762000" cy="61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25823</xdr:rowOff>
    </xdr:from>
    <xdr:to>
      <xdr:col>11</xdr:col>
      <xdr:colOff>187325</xdr:colOff>
      <xdr:row>29</xdr:row>
      <xdr:rowOff>127423</xdr:rowOff>
    </xdr:to>
    <xdr:sp macro="" textlink="">
      <xdr:nvSpPr>
        <xdr:cNvPr id="95" name="楕円 94">
          <a:extLst>
            <a:ext uri="{FF2B5EF4-FFF2-40B4-BE49-F238E27FC236}">
              <a16:creationId xmlns:a16="http://schemas.microsoft.com/office/drawing/2014/main" id="{BA955A37-283B-41DA-9B3F-6484F1133596}"/>
            </a:ext>
          </a:extLst>
        </xdr:cNvPr>
        <xdr:cNvSpPr/>
      </xdr:nvSpPr>
      <xdr:spPr>
        <a:xfrm>
          <a:off x="2476500" y="5769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75353</xdr:rowOff>
    </xdr:from>
    <xdr:to>
      <xdr:col>15</xdr:col>
      <xdr:colOff>136525</xdr:colOff>
      <xdr:row>29</xdr:row>
      <xdr:rowOff>76623</xdr:rowOff>
    </xdr:to>
    <xdr:cxnSp macro="">
      <xdr:nvCxnSpPr>
        <xdr:cNvPr id="96" name="直線コネクタ 95">
          <a:extLst>
            <a:ext uri="{FF2B5EF4-FFF2-40B4-BE49-F238E27FC236}">
              <a16:creationId xmlns:a16="http://schemas.microsoft.com/office/drawing/2014/main" id="{03298B5C-064D-414E-97FB-C2A2FC18CAEE}"/>
            </a:ext>
          </a:extLst>
        </xdr:cNvPr>
        <xdr:cNvCxnSpPr/>
      </xdr:nvCxnSpPr>
      <xdr:spPr>
        <a:xfrm flipV="1">
          <a:off x="2527300" y="5647478"/>
          <a:ext cx="762000" cy="172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121708</xdr:rowOff>
    </xdr:from>
    <xdr:to>
      <xdr:col>7</xdr:col>
      <xdr:colOff>187325</xdr:colOff>
      <xdr:row>29</xdr:row>
      <xdr:rowOff>51858</xdr:rowOff>
    </xdr:to>
    <xdr:sp macro="" textlink="">
      <xdr:nvSpPr>
        <xdr:cNvPr id="97" name="楕円 96">
          <a:extLst>
            <a:ext uri="{FF2B5EF4-FFF2-40B4-BE49-F238E27FC236}">
              <a16:creationId xmlns:a16="http://schemas.microsoft.com/office/drawing/2014/main" id="{5F534EA3-BB6A-488F-AB9F-2AEBE9CD2E99}"/>
            </a:ext>
          </a:extLst>
        </xdr:cNvPr>
        <xdr:cNvSpPr/>
      </xdr:nvSpPr>
      <xdr:spPr>
        <a:xfrm>
          <a:off x="1714500" y="5693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1058</xdr:rowOff>
    </xdr:from>
    <xdr:to>
      <xdr:col>11</xdr:col>
      <xdr:colOff>136525</xdr:colOff>
      <xdr:row>29</xdr:row>
      <xdr:rowOff>76623</xdr:rowOff>
    </xdr:to>
    <xdr:cxnSp macro="">
      <xdr:nvCxnSpPr>
        <xdr:cNvPr id="98" name="直線コネクタ 97">
          <a:extLst>
            <a:ext uri="{FF2B5EF4-FFF2-40B4-BE49-F238E27FC236}">
              <a16:creationId xmlns:a16="http://schemas.microsoft.com/office/drawing/2014/main" id="{FB21CBCB-4647-4461-8F60-128EF9E29A0B}"/>
            </a:ext>
          </a:extLst>
        </xdr:cNvPr>
        <xdr:cNvCxnSpPr/>
      </xdr:nvCxnSpPr>
      <xdr:spPr>
        <a:xfrm>
          <a:off x="1765300" y="5744633"/>
          <a:ext cx="7620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23935</xdr:rowOff>
    </xdr:from>
    <xdr:ext cx="405111" cy="259045"/>
    <xdr:sp macro="" textlink="">
      <xdr:nvSpPr>
        <xdr:cNvPr id="99" name="n_1aveValue有形固定資産減価償却率">
          <a:extLst>
            <a:ext uri="{FF2B5EF4-FFF2-40B4-BE49-F238E27FC236}">
              <a16:creationId xmlns:a16="http://schemas.microsoft.com/office/drawing/2014/main" id="{5526E5D9-1963-4C6E-97B1-A58062970F20}"/>
            </a:ext>
          </a:extLst>
        </xdr:cNvPr>
        <xdr:cNvSpPr txBox="1"/>
      </xdr:nvSpPr>
      <xdr:spPr>
        <a:xfrm>
          <a:off x="3836044" y="6110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41927</xdr:rowOff>
    </xdr:from>
    <xdr:ext cx="405111" cy="259045"/>
    <xdr:sp macro="" textlink="">
      <xdr:nvSpPr>
        <xdr:cNvPr id="100" name="n_2aveValue有形固定資産減価償却率">
          <a:extLst>
            <a:ext uri="{FF2B5EF4-FFF2-40B4-BE49-F238E27FC236}">
              <a16:creationId xmlns:a16="http://schemas.microsoft.com/office/drawing/2014/main" id="{F0C1CD98-99D7-4520-AEA2-8D009851581C}"/>
            </a:ext>
          </a:extLst>
        </xdr:cNvPr>
        <xdr:cNvSpPr txBox="1"/>
      </xdr:nvSpPr>
      <xdr:spPr>
        <a:xfrm>
          <a:off x="3086744" y="6128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170197</xdr:rowOff>
    </xdr:from>
    <xdr:ext cx="405111" cy="259045"/>
    <xdr:sp macro="" textlink="">
      <xdr:nvSpPr>
        <xdr:cNvPr id="101" name="n_3aveValue有形固定資産減価償却率">
          <a:extLst>
            <a:ext uri="{FF2B5EF4-FFF2-40B4-BE49-F238E27FC236}">
              <a16:creationId xmlns:a16="http://schemas.microsoft.com/office/drawing/2014/main" id="{C3BA9EEC-DB40-40E9-BDC7-F3F254914735}"/>
            </a:ext>
          </a:extLst>
        </xdr:cNvPr>
        <xdr:cNvSpPr txBox="1"/>
      </xdr:nvSpPr>
      <xdr:spPr>
        <a:xfrm>
          <a:off x="232474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134214</xdr:rowOff>
    </xdr:from>
    <xdr:ext cx="405111" cy="259045"/>
    <xdr:sp macro="" textlink="">
      <xdr:nvSpPr>
        <xdr:cNvPr id="102" name="n_4aveValue有形固定資産減価償却率">
          <a:extLst>
            <a:ext uri="{FF2B5EF4-FFF2-40B4-BE49-F238E27FC236}">
              <a16:creationId xmlns:a16="http://schemas.microsoft.com/office/drawing/2014/main" id="{774EC7FA-A759-4E72-98CB-BC466143380C}"/>
            </a:ext>
          </a:extLst>
        </xdr:cNvPr>
        <xdr:cNvSpPr txBox="1"/>
      </xdr:nvSpPr>
      <xdr:spPr>
        <a:xfrm>
          <a:off x="1562744" y="6049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32402</xdr:rowOff>
    </xdr:from>
    <xdr:ext cx="405111" cy="259045"/>
    <xdr:sp macro="" textlink="">
      <xdr:nvSpPr>
        <xdr:cNvPr id="103" name="n_1mainValue有形固定資産減価償却率">
          <a:extLst>
            <a:ext uri="{FF2B5EF4-FFF2-40B4-BE49-F238E27FC236}">
              <a16:creationId xmlns:a16="http://schemas.microsoft.com/office/drawing/2014/main" id="{2794ADEA-782F-4535-85C6-A4125F2223C7}"/>
            </a:ext>
          </a:extLst>
        </xdr:cNvPr>
        <xdr:cNvSpPr txBox="1"/>
      </xdr:nvSpPr>
      <xdr:spPr>
        <a:xfrm>
          <a:off x="3836044" y="5433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26</xdr:row>
      <xdr:rowOff>142680</xdr:rowOff>
    </xdr:from>
    <xdr:ext cx="405111" cy="259045"/>
    <xdr:sp macro="" textlink="">
      <xdr:nvSpPr>
        <xdr:cNvPr id="104" name="n_2mainValue有形固定資産減価償却率">
          <a:extLst>
            <a:ext uri="{FF2B5EF4-FFF2-40B4-BE49-F238E27FC236}">
              <a16:creationId xmlns:a16="http://schemas.microsoft.com/office/drawing/2014/main" id="{0EEDB48F-57F8-45F3-BE67-68C29019C01C}"/>
            </a:ext>
          </a:extLst>
        </xdr:cNvPr>
        <xdr:cNvSpPr txBox="1"/>
      </xdr:nvSpPr>
      <xdr:spPr>
        <a:xfrm>
          <a:off x="3086744" y="5371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143950</xdr:rowOff>
    </xdr:from>
    <xdr:ext cx="405111" cy="259045"/>
    <xdr:sp macro="" textlink="">
      <xdr:nvSpPr>
        <xdr:cNvPr id="105" name="n_3mainValue有形固定資産減価償却率">
          <a:extLst>
            <a:ext uri="{FF2B5EF4-FFF2-40B4-BE49-F238E27FC236}">
              <a16:creationId xmlns:a16="http://schemas.microsoft.com/office/drawing/2014/main" id="{4143B60F-2640-4D80-88C5-395F11841B81}"/>
            </a:ext>
          </a:extLst>
        </xdr:cNvPr>
        <xdr:cNvSpPr txBox="1"/>
      </xdr:nvSpPr>
      <xdr:spPr>
        <a:xfrm>
          <a:off x="2324744" y="5544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68385</xdr:rowOff>
    </xdr:from>
    <xdr:ext cx="405111" cy="259045"/>
    <xdr:sp macro="" textlink="">
      <xdr:nvSpPr>
        <xdr:cNvPr id="106" name="n_4mainValue有形固定資産減価償却率">
          <a:extLst>
            <a:ext uri="{FF2B5EF4-FFF2-40B4-BE49-F238E27FC236}">
              <a16:creationId xmlns:a16="http://schemas.microsoft.com/office/drawing/2014/main" id="{0DC2400D-3CCC-4C16-BF0F-358A3E306C2C}"/>
            </a:ext>
          </a:extLst>
        </xdr:cNvPr>
        <xdr:cNvSpPr txBox="1"/>
      </xdr:nvSpPr>
      <xdr:spPr>
        <a:xfrm>
          <a:off x="1562744" y="54690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a:extLst>
            <a:ext uri="{FF2B5EF4-FFF2-40B4-BE49-F238E27FC236}">
              <a16:creationId xmlns:a16="http://schemas.microsoft.com/office/drawing/2014/main" id="{FFF26705-10D2-43ED-AA2B-1BB4F7ECDFD1}"/>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a:extLst>
            <a:ext uri="{FF2B5EF4-FFF2-40B4-BE49-F238E27FC236}">
              <a16:creationId xmlns:a16="http://schemas.microsoft.com/office/drawing/2014/main" id="{AFC08E82-9CCE-4116-9F0E-09747A7393A9}"/>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a:extLst>
            <a:ext uri="{FF2B5EF4-FFF2-40B4-BE49-F238E27FC236}">
              <a16:creationId xmlns:a16="http://schemas.microsoft.com/office/drawing/2014/main" id="{6B30B78E-69C4-4B4E-8A22-9D41C6B19C6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[ 102.7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a:extLst>
            <a:ext uri="{FF2B5EF4-FFF2-40B4-BE49-F238E27FC236}">
              <a16:creationId xmlns:a16="http://schemas.microsoft.com/office/drawing/2014/main" id="{228080B3-5EAA-46ED-B158-04F8524D2BE4}"/>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a:extLst>
            <a:ext uri="{FF2B5EF4-FFF2-40B4-BE49-F238E27FC236}">
              <a16:creationId xmlns:a16="http://schemas.microsoft.com/office/drawing/2014/main" id="{01B764B9-07CC-4EF5-BAB3-131EDB60E9A6}"/>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a:extLst>
            <a:ext uri="{FF2B5EF4-FFF2-40B4-BE49-F238E27FC236}">
              <a16:creationId xmlns:a16="http://schemas.microsoft.com/office/drawing/2014/main" id="{952B28B0-2AD8-45C5-B3B5-C55EE766614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a:extLst>
            <a:ext uri="{FF2B5EF4-FFF2-40B4-BE49-F238E27FC236}">
              <a16:creationId xmlns:a16="http://schemas.microsoft.com/office/drawing/2014/main" id="{3BE5D253-E558-41FB-B5D9-1700D389C7FB}"/>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a:extLst>
            <a:ext uri="{FF2B5EF4-FFF2-40B4-BE49-F238E27FC236}">
              <a16:creationId xmlns:a16="http://schemas.microsoft.com/office/drawing/2014/main" id="{816A836B-17B1-4302-9ED1-819CE5C6AB1D}"/>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a:extLst>
            <a:ext uri="{FF2B5EF4-FFF2-40B4-BE49-F238E27FC236}">
              <a16:creationId xmlns:a16="http://schemas.microsoft.com/office/drawing/2014/main" id="{D9BBF94C-24AB-453A-824C-92A0C4A2FC81}"/>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a:extLst>
            <a:ext uri="{FF2B5EF4-FFF2-40B4-BE49-F238E27FC236}">
              <a16:creationId xmlns:a16="http://schemas.microsoft.com/office/drawing/2014/main" id="{00AD9700-5AB0-42AA-A4A2-2087C0395307}"/>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a:extLst>
            <a:ext uri="{FF2B5EF4-FFF2-40B4-BE49-F238E27FC236}">
              <a16:creationId xmlns:a16="http://schemas.microsoft.com/office/drawing/2014/main" id="{E4F14F6D-FB2E-45FD-AFFB-76CBB27D25DC}"/>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a:extLst>
            <a:ext uri="{FF2B5EF4-FFF2-40B4-BE49-F238E27FC236}">
              <a16:creationId xmlns:a16="http://schemas.microsoft.com/office/drawing/2014/main" id="{DD2BFDFE-214A-4784-8FEB-06B4218A7EF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a:extLst>
            <a:ext uri="{FF2B5EF4-FFF2-40B4-BE49-F238E27FC236}">
              <a16:creationId xmlns:a16="http://schemas.microsoft.com/office/drawing/2014/main" id="{3AABFAEB-B665-4696-BEBE-C3772FD2BD42}"/>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類似団体内平均、全国平均と比較しても下回っているため、健全性が保たれていますが、今後、改修期限を迎える施設が多いことから、年々数値が上昇すると考えられます。引き続き、地方債に依存しない計画的な事業実施に努めます。</a:t>
          </a:r>
        </a:p>
      </xdr:txBody>
    </xdr:sp>
    <xdr:clientData/>
  </xdr:twoCellAnchor>
  <xdr:oneCellAnchor>
    <xdr:from>
      <xdr:col>57</xdr:col>
      <xdr:colOff>111125</xdr:colOff>
      <xdr:row>23</xdr:row>
      <xdr:rowOff>47625</xdr:rowOff>
    </xdr:from>
    <xdr:ext cx="349839" cy="225703"/>
    <xdr:sp macro="" textlink="">
      <xdr:nvSpPr>
        <xdr:cNvPr id="120" name="テキスト ボックス 119">
          <a:extLst>
            <a:ext uri="{FF2B5EF4-FFF2-40B4-BE49-F238E27FC236}">
              <a16:creationId xmlns:a16="http://schemas.microsoft.com/office/drawing/2014/main" id="{7E43035D-27EA-4497-B8B2-776498B7377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a:extLst>
            <a:ext uri="{FF2B5EF4-FFF2-40B4-BE49-F238E27FC236}">
              <a16:creationId xmlns:a16="http://schemas.microsoft.com/office/drawing/2014/main" id="{85C931BF-FE6C-45C7-9A2A-228DD385E2D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a:extLst>
            <a:ext uri="{FF2B5EF4-FFF2-40B4-BE49-F238E27FC236}">
              <a16:creationId xmlns:a16="http://schemas.microsoft.com/office/drawing/2014/main" id="{A4527F79-5B47-4E1B-B488-920DBB7FF90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a:extLst>
            <a:ext uri="{FF2B5EF4-FFF2-40B4-BE49-F238E27FC236}">
              <a16:creationId xmlns:a16="http://schemas.microsoft.com/office/drawing/2014/main" id="{C0869D37-64F9-476B-912E-651401B00BAB}"/>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a:extLst>
            <a:ext uri="{FF2B5EF4-FFF2-40B4-BE49-F238E27FC236}">
              <a16:creationId xmlns:a16="http://schemas.microsoft.com/office/drawing/2014/main" id="{8CA1BF4B-A56B-43A7-9B83-78E1D893888A}"/>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a:extLst>
            <a:ext uri="{FF2B5EF4-FFF2-40B4-BE49-F238E27FC236}">
              <a16:creationId xmlns:a16="http://schemas.microsoft.com/office/drawing/2014/main" id="{8642C2D3-9772-477E-B916-619AB9256CEB}"/>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6" name="テキスト ボックス 125">
          <a:extLst>
            <a:ext uri="{FF2B5EF4-FFF2-40B4-BE49-F238E27FC236}">
              <a16:creationId xmlns:a16="http://schemas.microsoft.com/office/drawing/2014/main" id="{FC9C0ADD-D798-4665-8883-701F4E37E65D}"/>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a:extLst>
            <a:ext uri="{FF2B5EF4-FFF2-40B4-BE49-F238E27FC236}">
              <a16:creationId xmlns:a16="http://schemas.microsoft.com/office/drawing/2014/main" id="{26215D2F-112F-4957-8DE9-8FFDF4D84E3E}"/>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8" name="テキスト ボックス 127">
          <a:extLst>
            <a:ext uri="{FF2B5EF4-FFF2-40B4-BE49-F238E27FC236}">
              <a16:creationId xmlns:a16="http://schemas.microsoft.com/office/drawing/2014/main" id="{B6129835-5331-4AAA-8E09-8A6F18F6D583}"/>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a:extLst>
            <a:ext uri="{FF2B5EF4-FFF2-40B4-BE49-F238E27FC236}">
              <a16:creationId xmlns:a16="http://schemas.microsoft.com/office/drawing/2014/main" id="{6C1BB0E2-89CD-403B-B3D4-E6402D0EA681}"/>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a:extLst>
            <a:ext uri="{FF2B5EF4-FFF2-40B4-BE49-F238E27FC236}">
              <a16:creationId xmlns:a16="http://schemas.microsoft.com/office/drawing/2014/main" id="{62EB81F2-0049-4586-B573-EC8EAEEDEE9B}"/>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a:extLst>
            <a:ext uri="{FF2B5EF4-FFF2-40B4-BE49-F238E27FC236}">
              <a16:creationId xmlns:a16="http://schemas.microsoft.com/office/drawing/2014/main" id="{A08C3927-05BD-4014-928B-1B32B688118A}"/>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a:extLst>
            <a:ext uri="{FF2B5EF4-FFF2-40B4-BE49-F238E27FC236}">
              <a16:creationId xmlns:a16="http://schemas.microsoft.com/office/drawing/2014/main" id="{2BBCDEE3-7596-423D-A71E-BADE41D58A36}"/>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a:extLst>
            <a:ext uri="{FF2B5EF4-FFF2-40B4-BE49-F238E27FC236}">
              <a16:creationId xmlns:a16="http://schemas.microsoft.com/office/drawing/2014/main" id="{D54AD365-56A5-4CBE-8F52-F3414298E7E1}"/>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a:extLst>
            <a:ext uri="{FF2B5EF4-FFF2-40B4-BE49-F238E27FC236}">
              <a16:creationId xmlns:a16="http://schemas.microsoft.com/office/drawing/2014/main" id="{FB2B7C63-1316-4270-AB49-1FE9B96BBD4C}"/>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47709</xdr:rowOff>
    </xdr:to>
    <xdr:cxnSp macro="">
      <xdr:nvCxnSpPr>
        <xdr:cNvPr id="135" name="直線コネクタ 134">
          <a:extLst>
            <a:ext uri="{FF2B5EF4-FFF2-40B4-BE49-F238E27FC236}">
              <a16:creationId xmlns:a16="http://schemas.microsoft.com/office/drawing/2014/main" id="{5DE85672-B52F-4498-89CA-6B2076467FF8}"/>
            </a:ext>
          </a:extLst>
        </xdr:cNvPr>
        <xdr:cNvCxnSpPr/>
      </xdr:nvCxnSpPr>
      <xdr:spPr>
        <a:xfrm flipV="1">
          <a:off x="14793595" y="5312833"/>
          <a:ext cx="1269" cy="13357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51536</xdr:rowOff>
    </xdr:from>
    <xdr:ext cx="560923" cy="259045"/>
    <xdr:sp macro="" textlink="">
      <xdr:nvSpPr>
        <xdr:cNvPr id="136" name="債務償還比率最小値テキスト">
          <a:extLst>
            <a:ext uri="{FF2B5EF4-FFF2-40B4-BE49-F238E27FC236}">
              <a16:creationId xmlns:a16="http://schemas.microsoft.com/office/drawing/2014/main" id="{85CFC271-9E73-4C5E-A0D2-B5D24032039D}"/>
            </a:ext>
          </a:extLst>
        </xdr:cNvPr>
        <xdr:cNvSpPr txBox="1"/>
      </xdr:nvSpPr>
      <xdr:spPr>
        <a:xfrm>
          <a:off x="14846300" y="665236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47709</xdr:rowOff>
    </xdr:from>
    <xdr:to>
      <xdr:col>76</xdr:col>
      <xdr:colOff>111125</xdr:colOff>
      <xdr:row>34</xdr:row>
      <xdr:rowOff>47709</xdr:rowOff>
    </xdr:to>
    <xdr:cxnSp macro="">
      <xdr:nvCxnSpPr>
        <xdr:cNvPr id="137" name="直線コネクタ 136">
          <a:extLst>
            <a:ext uri="{FF2B5EF4-FFF2-40B4-BE49-F238E27FC236}">
              <a16:creationId xmlns:a16="http://schemas.microsoft.com/office/drawing/2014/main" id="{FA78CB00-59B6-44B1-8EDB-35231ACF48E7}"/>
            </a:ext>
          </a:extLst>
        </xdr:cNvPr>
        <xdr:cNvCxnSpPr/>
      </xdr:nvCxnSpPr>
      <xdr:spPr>
        <a:xfrm>
          <a:off x="14706600" y="6648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a:extLst>
            <a:ext uri="{FF2B5EF4-FFF2-40B4-BE49-F238E27FC236}">
              <a16:creationId xmlns:a16="http://schemas.microsoft.com/office/drawing/2014/main" id="{62C55A02-3508-4E78-A55A-4D18D9A2BE46}"/>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a:extLst>
            <a:ext uri="{FF2B5EF4-FFF2-40B4-BE49-F238E27FC236}">
              <a16:creationId xmlns:a16="http://schemas.microsoft.com/office/drawing/2014/main" id="{88A86639-6DAE-4861-8886-9EE4832FFF53}"/>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39634</xdr:rowOff>
    </xdr:from>
    <xdr:ext cx="469744" cy="259045"/>
    <xdr:sp macro="" textlink="">
      <xdr:nvSpPr>
        <xdr:cNvPr id="140" name="債務償還比率平均値テキスト">
          <a:extLst>
            <a:ext uri="{FF2B5EF4-FFF2-40B4-BE49-F238E27FC236}">
              <a16:creationId xmlns:a16="http://schemas.microsoft.com/office/drawing/2014/main" id="{CD542469-8BF4-4628-B735-04262076C718}"/>
            </a:ext>
          </a:extLst>
        </xdr:cNvPr>
        <xdr:cNvSpPr txBox="1"/>
      </xdr:nvSpPr>
      <xdr:spPr>
        <a:xfrm>
          <a:off x="14846300" y="57832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61207</xdr:rowOff>
    </xdr:from>
    <xdr:to>
      <xdr:col>76</xdr:col>
      <xdr:colOff>73025</xdr:colOff>
      <xdr:row>29</xdr:row>
      <xdr:rowOff>162807</xdr:rowOff>
    </xdr:to>
    <xdr:sp macro="" textlink="">
      <xdr:nvSpPr>
        <xdr:cNvPr id="141" name="フローチャート: 判断 140">
          <a:extLst>
            <a:ext uri="{FF2B5EF4-FFF2-40B4-BE49-F238E27FC236}">
              <a16:creationId xmlns:a16="http://schemas.microsoft.com/office/drawing/2014/main" id="{0B4093A1-39D7-40CD-8E70-EC746B2A11BB}"/>
            </a:ext>
          </a:extLst>
        </xdr:cNvPr>
        <xdr:cNvSpPr/>
      </xdr:nvSpPr>
      <xdr:spPr>
        <a:xfrm>
          <a:off x="14744700" y="5804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7472</xdr:rowOff>
    </xdr:from>
    <xdr:to>
      <xdr:col>72</xdr:col>
      <xdr:colOff>123825</xdr:colOff>
      <xdr:row>29</xdr:row>
      <xdr:rowOff>109072</xdr:rowOff>
    </xdr:to>
    <xdr:sp macro="" textlink="">
      <xdr:nvSpPr>
        <xdr:cNvPr id="142" name="フローチャート: 判断 141">
          <a:extLst>
            <a:ext uri="{FF2B5EF4-FFF2-40B4-BE49-F238E27FC236}">
              <a16:creationId xmlns:a16="http://schemas.microsoft.com/office/drawing/2014/main" id="{0C6B7929-6738-45AF-8528-7356994CF1FB}"/>
            </a:ext>
          </a:extLst>
        </xdr:cNvPr>
        <xdr:cNvSpPr/>
      </xdr:nvSpPr>
      <xdr:spPr>
        <a:xfrm>
          <a:off x="14033500" y="575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13539</xdr:rowOff>
    </xdr:from>
    <xdr:to>
      <xdr:col>68</xdr:col>
      <xdr:colOff>123825</xdr:colOff>
      <xdr:row>30</xdr:row>
      <xdr:rowOff>115139</xdr:rowOff>
    </xdr:to>
    <xdr:sp macro="" textlink="">
      <xdr:nvSpPr>
        <xdr:cNvPr id="143" name="フローチャート: 判断 142">
          <a:extLst>
            <a:ext uri="{FF2B5EF4-FFF2-40B4-BE49-F238E27FC236}">
              <a16:creationId xmlns:a16="http://schemas.microsoft.com/office/drawing/2014/main" id="{647260F2-C010-4F3E-B402-AD88498C0F7F}"/>
            </a:ext>
          </a:extLst>
        </xdr:cNvPr>
        <xdr:cNvSpPr/>
      </xdr:nvSpPr>
      <xdr:spPr>
        <a:xfrm>
          <a:off x="13271500" y="5928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73392</xdr:rowOff>
    </xdr:from>
    <xdr:to>
      <xdr:col>64</xdr:col>
      <xdr:colOff>123825</xdr:colOff>
      <xdr:row>31</xdr:row>
      <xdr:rowOff>3542</xdr:rowOff>
    </xdr:to>
    <xdr:sp macro="" textlink="">
      <xdr:nvSpPr>
        <xdr:cNvPr id="144" name="フローチャート: 判断 143">
          <a:extLst>
            <a:ext uri="{FF2B5EF4-FFF2-40B4-BE49-F238E27FC236}">
              <a16:creationId xmlns:a16="http://schemas.microsoft.com/office/drawing/2014/main" id="{A2F8A91A-DE82-48EE-B15F-7D6F23BB6BAF}"/>
            </a:ext>
          </a:extLst>
        </xdr:cNvPr>
        <xdr:cNvSpPr/>
      </xdr:nvSpPr>
      <xdr:spPr>
        <a:xfrm>
          <a:off x="12509500" y="5988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56480</xdr:rowOff>
    </xdr:from>
    <xdr:to>
      <xdr:col>60</xdr:col>
      <xdr:colOff>123825</xdr:colOff>
      <xdr:row>30</xdr:row>
      <xdr:rowOff>158080</xdr:rowOff>
    </xdr:to>
    <xdr:sp macro="" textlink="">
      <xdr:nvSpPr>
        <xdr:cNvPr id="145" name="フローチャート: 判断 144">
          <a:extLst>
            <a:ext uri="{FF2B5EF4-FFF2-40B4-BE49-F238E27FC236}">
              <a16:creationId xmlns:a16="http://schemas.microsoft.com/office/drawing/2014/main" id="{D257AA17-13FA-4B7D-8964-85F7136237A6}"/>
            </a:ext>
          </a:extLst>
        </xdr:cNvPr>
        <xdr:cNvSpPr/>
      </xdr:nvSpPr>
      <xdr:spPr>
        <a:xfrm>
          <a:off x="11747500" y="597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a:extLst>
            <a:ext uri="{FF2B5EF4-FFF2-40B4-BE49-F238E27FC236}">
              <a16:creationId xmlns:a16="http://schemas.microsoft.com/office/drawing/2014/main" id="{0D48E645-F304-4685-AB9D-A957D698FA2D}"/>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a:extLst>
            <a:ext uri="{FF2B5EF4-FFF2-40B4-BE49-F238E27FC236}">
              <a16:creationId xmlns:a16="http://schemas.microsoft.com/office/drawing/2014/main" id="{A0867C3C-69C9-4771-A7E9-AF4C65CEC1CC}"/>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a:extLst>
            <a:ext uri="{FF2B5EF4-FFF2-40B4-BE49-F238E27FC236}">
              <a16:creationId xmlns:a16="http://schemas.microsoft.com/office/drawing/2014/main" id="{E10AC9EE-79D1-49E1-A68A-658B5D37A0D6}"/>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a:extLst>
            <a:ext uri="{FF2B5EF4-FFF2-40B4-BE49-F238E27FC236}">
              <a16:creationId xmlns:a16="http://schemas.microsoft.com/office/drawing/2014/main" id="{06B93E56-8887-42AC-8F93-D720E634240D}"/>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4BF7A96-CAFD-48E0-83B3-AB0885B2394C}"/>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155991</xdr:rowOff>
    </xdr:from>
    <xdr:to>
      <xdr:col>76</xdr:col>
      <xdr:colOff>73025</xdr:colOff>
      <xdr:row>27</xdr:row>
      <xdr:rowOff>86141</xdr:rowOff>
    </xdr:to>
    <xdr:sp macro="" textlink="">
      <xdr:nvSpPr>
        <xdr:cNvPr id="151" name="楕円 150">
          <a:extLst>
            <a:ext uri="{FF2B5EF4-FFF2-40B4-BE49-F238E27FC236}">
              <a16:creationId xmlns:a16="http://schemas.microsoft.com/office/drawing/2014/main" id="{1C1DB158-13BA-4090-A4C0-7C86132812DC}"/>
            </a:ext>
          </a:extLst>
        </xdr:cNvPr>
        <xdr:cNvSpPr/>
      </xdr:nvSpPr>
      <xdr:spPr>
        <a:xfrm>
          <a:off x="14744700" y="538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26</xdr:row>
      <xdr:rowOff>70918</xdr:rowOff>
    </xdr:from>
    <xdr:ext cx="469744" cy="259045"/>
    <xdr:sp macro="" textlink="">
      <xdr:nvSpPr>
        <xdr:cNvPr id="152" name="債務償還比率該当値テキスト">
          <a:extLst>
            <a:ext uri="{FF2B5EF4-FFF2-40B4-BE49-F238E27FC236}">
              <a16:creationId xmlns:a16="http://schemas.microsoft.com/office/drawing/2014/main" id="{0CF0E5F9-1D20-4022-9F76-2BA18BCE8094}"/>
            </a:ext>
          </a:extLst>
        </xdr:cNvPr>
        <xdr:cNvSpPr txBox="1"/>
      </xdr:nvSpPr>
      <xdr:spPr>
        <a:xfrm>
          <a:off x="14846300" y="5300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16687</xdr:rowOff>
    </xdr:from>
    <xdr:to>
      <xdr:col>72</xdr:col>
      <xdr:colOff>123825</xdr:colOff>
      <xdr:row>27</xdr:row>
      <xdr:rowOff>118287</xdr:rowOff>
    </xdr:to>
    <xdr:sp macro="" textlink="">
      <xdr:nvSpPr>
        <xdr:cNvPr id="153" name="楕円 152">
          <a:extLst>
            <a:ext uri="{FF2B5EF4-FFF2-40B4-BE49-F238E27FC236}">
              <a16:creationId xmlns:a16="http://schemas.microsoft.com/office/drawing/2014/main" id="{0D63D77A-5751-403E-9B56-2887D61E492E}"/>
            </a:ext>
          </a:extLst>
        </xdr:cNvPr>
        <xdr:cNvSpPr/>
      </xdr:nvSpPr>
      <xdr:spPr>
        <a:xfrm>
          <a:off x="14033500" y="5417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35341</xdr:rowOff>
    </xdr:from>
    <xdr:to>
      <xdr:col>76</xdr:col>
      <xdr:colOff>22225</xdr:colOff>
      <xdr:row>27</xdr:row>
      <xdr:rowOff>67487</xdr:rowOff>
    </xdr:to>
    <xdr:cxnSp macro="">
      <xdr:nvCxnSpPr>
        <xdr:cNvPr id="154" name="直線コネクタ 153">
          <a:extLst>
            <a:ext uri="{FF2B5EF4-FFF2-40B4-BE49-F238E27FC236}">
              <a16:creationId xmlns:a16="http://schemas.microsoft.com/office/drawing/2014/main" id="{C9BF9A43-3CDC-4F8B-B8C5-D525192E4F57}"/>
            </a:ext>
          </a:extLst>
        </xdr:cNvPr>
        <xdr:cNvCxnSpPr/>
      </xdr:nvCxnSpPr>
      <xdr:spPr>
        <a:xfrm flipV="1">
          <a:off x="14084300" y="5436016"/>
          <a:ext cx="711200" cy="32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15797</xdr:rowOff>
    </xdr:from>
    <xdr:to>
      <xdr:col>68</xdr:col>
      <xdr:colOff>123825</xdr:colOff>
      <xdr:row>28</xdr:row>
      <xdr:rowOff>117397</xdr:rowOff>
    </xdr:to>
    <xdr:sp macro="" textlink="">
      <xdr:nvSpPr>
        <xdr:cNvPr id="155" name="楕円 154">
          <a:extLst>
            <a:ext uri="{FF2B5EF4-FFF2-40B4-BE49-F238E27FC236}">
              <a16:creationId xmlns:a16="http://schemas.microsoft.com/office/drawing/2014/main" id="{AFCC97AF-691E-4924-9FE2-19675BDD40AA}"/>
            </a:ext>
          </a:extLst>
        </xdr:cNvPr>
        <xdr:cNvSpPr/>
      </xdr:nvSpPr>
      <xdr:spPr>
        <a:xfrm>
          <a:off x="13271500" y="558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67487</xdr:rowOff>
    </xdr:from>
    <xdr:to>
      <xdr:col>72</xdr:col>
      <xdr:colOff>73025</xdr:colOff>
      <xdr:row>28</xdr:row>
      <xdr:rowOff>66597</xdr:rowOff>
    </xdr:to>
    <xdr:cxnSp macro="">
      <xdr:nvCxnSpPr>
        <xdr:cNvPr id="156" name="直線コネクタ 155">
          <a:extLst>
            <a:ext uri="{FF2B5EF4-FFF2-40B4-BE49-F238E27FC236}">
              <a16:creationId xmlns:a16="http://schemas.microsoft.com/office/drawing/2014/main" id="{8EF8D5C8-AE0E-4F10-9A43-A12C016F2476}"/>
            </a:ext>
          </a:extLst>
        </xdr:cNvPr>
        <xdr:cNvCxnSpPr/>
      </xdr:nvCxnSpPr>
      <xdr:spPr>
        <a:xfrm flipV="1">
          <a:off x="13322300" y="5468162"/>
          <a:ext cx="762000" cy="170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142028</xdr:rowOff>
    </xdr:from>
    <xdr:to>
      <xdr:col>64</xdr:col>
      <xdr:colOff>123825</xdr:colOff>
      <xdr:row>28</xdr:row>
      <xdr:rowOff>72178</xdr:rowOff>
    </xdr:to>
    <xdr:sp macro="" textlink="">
      <xdr:nvSpPr>
        <xdr:cNvPr id="157" name="楕円 156">
          <a:extLst>
            <a:ext uri="{FF2B5EF4-FFF2-40B4-BE49-F238E27FC236}">
              <a16:creationId xmlns:a16="http://schemas.microsoft.com/office/drawing/2014/main" id="{C7DADD39-2475-4ED4-9B26-06F8581EE769}"/>
            </a:ext>
          </a:extLst>
        </xdr:cNvPr>
        <xdr:cNvSpPr/>
      </xdr:nvSpPr>
      <xdr:spPr>
        <a:xfrm>
          <a:off x="12509500" y="5542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21378</xdr:rowOff>
    </xdr:from>
    <xdr:to>
      <xdr:col>68</xdr:col>
      <xdr:colOff>73025</xdr:colOff>
      <xdr:row>28</xdr:row>
      <xdr:rowOff>66597</xdr:rowOff>
    </xdr:to>
    <xdr:cxnSp macro="">
      <xdr:nvCxnSpPr>
        <xdr:cNvPr id="158" name="直線コネクタ 157">
          <a:extLst>
            <a:ext uri="{FF2B5EF4-FFF2-40B4-BE49-F238E27FC236}">
              <a16:creationId xmlns:a16="http://schemas.microsoft.com/office/drawing/2014/main" id="{F4100B8B-114F-4F03-A011-908DD7B71428}"/>
            </a:ext>
          </a:extLst>
        </xdr:cNvPr>
        <xdr:cNvCxnSpPr/>
      </xdr:nvCxnSpPr>
      <xdr:spPr>
        <a:xfrm>
          <a:off x="12560300" y="5593503"/>
          <a:ext cx="762000" cy="45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26</xdr:row>
      <xdr:rowOff>160549</xdr:rowOff>
    </xdr:from>
    <xdr:to>
      <xdr:col>60</xdr:col>
      <xdr:colOff>123825</xdr:colOff>
      <xdr:row>27</xdr:row>
      <xdr:rowOff>90699</xdr:rowOff>
    </xdr:to>
    <xdr:sp macro="" textlink="">
      <xdr:nvSpPr>
        <xdr:cNvPr id="159" name="楕円 158">
          <a:extLst>
            <a:ext uri="{FF2B5EF4-FFF2-40B4-BE49-F238E27FC236}">
              <a16:creationId xmlns:a16="http://schemas.microsoft.com/office/drawing/2014/main" id="{32C767D7-D165-4C69-AC22-327C7CCE62D9}"/>
            </a:ext>
          </a:extLst>
        </xdr:cNvPr>
        <xdr:cNvSpPr/>
      </xdr:nvSpPr>
      <xdr:spPr>
        <a:xfrm>
          <a:off x="11747500" y="538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39899</xdr:rowOff>
    </xdr:from>
    <xdr:to>
      <xdr:col>64</xdr:col>
      <xdr:colOff>73025</xdr:colOff>
      <xdr:row>28</xdr:row>
      <xdr:rowOff>21378</xdr:rowOff>
    </xdr:to>
    <xdr:cxnSp macro="">
      <xdr:nvCxnSpPr>
        <xdr:cNvPr id="160" name="直線コネクタ 159">
          <a:extLst>
            <a:ext uri="{FF2B5EF4-FFF2-40B4-BE49-F238E27FC236}">
              <a16:creationId xmlns:a16="http://schemas.microsoft.com/office/drawing/2014/main" id="{C74C4357-502C-457A-B9BE-9477F77B9BEA}"/>
            </a:ext>
          </a:extLst>
        </xdr:cNvPr>
        <xdr:cNvCxnSpPr/>
      </xdr:nvCxnSpPr>
      <xdr:spPr>
        <a:xfrm>
          <a:off x="11798300" y="5440574"/>
          <a:ext cx="762000" cy="152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100199</xdr:rowOff>
    </xdr:from>
    <xdr:ext cx="469744" cy="259045"/>
    <xdr:sp macro="" textlink="">
      <xdr:nvSpPr>
        <xdr:cNvPr id="161" name="n_1aveValue債務償還比率">
          <a:extLst>
            <a:ext uri="{FF2B5EF4-FFF2-40B4-BE49-F238E27FC236}">
              <a16:creationId xmlns:a16="http://schemas.microsoft.com/office/drawing/2014/main" id="{D8A73E63-C02B-4D2A-A9A9-BAAF2EE3E01D}"/>
            </a:ext>
          </a:extLst>
        </xdr:cNvPr>
        <xdr:cNvSpPr txBox="1"/>
      </xdr:nvSpPr>
      <xdr:spPr>
        <a:xfrm>
          <a:off x="13836727" y="5843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106266</xdr:rowOff>
    </xdr:from>
    <xdr:ext cx="469744" cy="259045"/>
    <xdr:sp macro="" textlink="">
      <xdr:nvSpPr>
        <xdr:cNvPr id="162" name="n_2aveValue債務償還比率">
          <a:extLst>
            <a:ext uri="{FF2B5EF4-FFF2-40B4-BE49-F238E27FC236}">
              <a16:creationId xmlns:a16="http://schemas.microsoft.com/office/drawing/2014/main" id="{5FE1F908-0A5C-4318-88D1-106BBCE6BB06}"/>
            </a:ext>
          </a:extLst>
        </xdr:cNvPr>
        <xdr:cNvSpPr txBox="1"/>
      </xdr:nvSpPr>
      <xdr:spPr>
        <a:xfrm>
          <a:off x="13087427" y="6021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166119</xdr:rowOff>
    </xdr:from>
    <xdr:ext cx="469744" cy="259045"/>
    <xdr:sp macro="" textlink="">
      <xdr:nvSpPr>
        <xdr:cNvPr id="163" name="n_3aveValue債務償還比率">
          <a:extLst>
            <a:ext uri="{FF2B5EF4-FFF2-40B4-BE49-F238E27FC236}">
              <a16:creationId xmlns:a16="http://schemas.microsoft.com/office/drawing/2014/main" id="{B6837FC2-2C6A-481C-8B39-7BE044F1DC61}"/>
            </a:ext>
          </a:extLst>
        </xdr:cNvPr>
        <xdr:cNvSpPr txBox="1"/>
      </xdr:nvSpPr>
      <xdr:spPr>
        <a:xfrm>
          <a:off x="12325427" y="6081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149207</xdr:rowOff>
    </xdr:from>
    <xdr:ext cx="469744" cy="259045"/>
    <xdr:sp macro="" textlink="">
      <xdr:nvSpPr>
        <xdr:cNvPr id="164" name="n_4aveValue債務償還比率">
          <a:extLst>
            <a:ext uri="{FF2B5EF4-FFF2-40B4-BE49-F238E27FC236}">
              <a16:creationId xmlns:a16="http://schemas.microsoft.com/office/drawing/2014/main" id="{B239AB99-AB0D-4FA6-8903-DBD7C49CEE2C}"/>
            </a:ext>
          </a:extLst>
        </xdr:cNvPr>
        <xdr:cNvSpPr txBox="1"/>
      </xdr:nvSpPr>
      <xdr:spPr>
        <a:xfrm>
          <a:off x="11563427" y="6064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134814</xdr:rowOff>
    </xdr:from>
    <xdr:ext cx="469744" cy="259045"/>
    <xdr:sp macro="" textlink="">
      <xdr:nvSpPr>
        <xdr:cNvPr id="165" name="n_1mainValue債務償還比率">
          <a:extLst>
            <a:ext uri="{FF2B5EF4-FFF2-40B4-BE49-F238E27FC236}">
              <a16:creationId xmlns:a16="http://schemas.microsoft.com/office/drawing/2014/main" id="{B37138AD-479E-4665-995D-FBCDC5F3C010}"/>
            </a:ext>
          </a:extLst>
        </xdr:cNvPr>
        <xdr:cNvSpPr txBox="1"/>
      </xdr:nvSpPr>
      <xdr:spPr>
        <a:xfrm>
          <a:off x="13836727" y="5192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133924</xdr:rowOff>
    </xdr:from>
    <xdr:ext cx="469744" cy="259045"/>
    <xdr:sp macro="" textlink="">
      <xdr:nvSpPr>
        <xdr:cNvPr id="166" name="n_2mainValue債務償還比率">
          <a:extLst>
            <a:ext uri="{FF2B5EF4-FFF2-40B4-BE49-F238E27FC236}">
              <a16:creationId xmlns:a16="http://schemas.microsoft.com/office/drawing/2014/main" id="{038CD1DF-5AAA-47B7-BD9E-AA4052C187C2}"/>
            </a:ext>
          </a:extLst>
        </xdr:cNvPr>
        <xdr:cNvSpPr txBox="1"/>
      </xdr:nvSpPr>
      <xdr:spPr>
        <a:xfrm>
          <a:off x="13087427" y="53631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88705</xdr:rowOff>
    </xdr:from>
    <xdr:ext cx="469744" cy="259045"/>
    <xdr:sp macro="" textlink="">
      <xdr:nvSpPr>
        <xdr:cNvPr id="167" name="n_3mainValue債務償還比率">
          <a:extLst>
            <a:ext uri="{FF2B5EF4-FFF2-40B4-BE49-F238E27FC236}">
              <a16:creationId xmlns:a16="http://schemas.microsoft.com/office/drawing/2014/main" id="{0CF95B2D-2F12-425B-81E0-DCDC5EDE3893}"/>
            </a:ext>
          </a:extLst>
        </xdr:cNvPr>
        <xdr:cNvSpPr txBox="1"/>
      </xdr:nvSpPr>
      <xdr:spPr>
        <a:xfrm>
          <a:off x="12325427" y="5317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25</xdr:row>
      <xdr:rowOff>107226</xdr:rowOff>
    </xdr:from>
    <xdr:ext cx="469744" cy="259045"/>
    <xdr:sp macro="" textlink="">
      <xdr:nvSpPr>
        <xdr:cNvPr id="168" name="n_4mainValue債務償還比率">
          <a:extLst>
            <a:ext uri="{FF2B5EF4-FFF2-40B4-BE49-F238E27FC236}">
              <a16:creationId xmlns:a16="http://schemas.microsoft.com/office/drawing/2014/main" id="{BEB32F9F-506F-4E51-A6D1-5BE49A6E9F77}"/>
            </a:ext>
          </a:extLst>
        </xdr:cNvPr>
        <xdr:cNvSpPr txBox="1"/>
      </xdr:nvSpPr>
      <xdr:spPr>
        <a:xfrm>
          <a:off x="11563427" y="516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a:extLst>
            <a:ext uri="{FF2B5EF4-FFF2-40B4-BE49-F238E27FC236}">
              <a16:creationId xmlns:a16="http://schemas.microsoft.com/office/drawing/2014/main" id="{2E3E72D0-75C2-4A5B-97A8-C6D076EE1256}"/>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a:extLst>
            <a:ext uri="{FF2B5EF4-FFF2-40B4-BE49-F238E27FC236}">
              <a16:creationId xmlns:a16="http://schemas.microsoft.com/office/drawing/2014/main" id="{63577CE5-6102-430F-8BBF-A75171B0D22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a:extLst>
            <a:ext uri="{FF2B5EF4-FFF2-40B4-BE49-F238E27FC236}">
              <a16:creationId xmlns:a16="http://schemas.microsoft.com/office/drawing/2014/main" id="{E6D5DF84-D486-460A-BC9B-15A47837B146}"/>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a:extLst>
            <a:ext uri="{FF2B5EF4-FFF2-40B4-BE49-F238E27FC236}">
              <a16:creationId xmlns:a16="http://schemas.microsoft.com/office/drawing/2014/main" id="{1E1CF157-9DA5-408A-A1C2-C38DAE790D94}"/>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a:extLst>
            <a:ext uri="{FF2B5EF4-FFF2-40B4-BE49-F238E27FC236}">
              <a16:creationId xmlns:a16="http://schemas.microsoft.com/office/drawing/2014/main" id="{C86970DA-7282-44D5-A0B7-C2FB142BF7D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a:extLst>
            <a:ext uri="{FF2B5EF4-FFF2-40B4-BE49-F238E27FC236}">
              <a16:creationId xmlns:a16="http://schemas.microsoft.com/office/drawing/2014/main" id="{4A0E1CB1-6A47-4716-A3BE-BE9510E650B4}"/>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AFEFFBE-16D4-406A-BD01-4AB94B2A4532}"/>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16D91560-8BF7-476B-911C-D42E7985DA0E}"/>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5E1C4BDD-B6CF-4AD0-B68E-5875506918F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700AC60F-739D-44BC-8578-7884AE50619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565D4086-571D-4384-979F-8F8AEC195402}"/>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4ACBAD7-C9AB-44E8-8CAC-D3704F33C667}"/>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D0F77CB6-53FB-4ACF-B0BC-5A475956581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B2818BC-DA46-4FC4-9768-54A4D8D242E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B93A14F1-7F84-4DA0-8FD4-58C7723F939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EEA1F09-40C5-474F-9883-2283BCC5B44D}"/>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32,161
31,276
16.85
16,112,928
15,648,623
464,305
7,291,640
7,917,798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A946E40C-832B-45A3-97A1-33785CA083C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FAB4FF83-7D2A-4CD1-A4CD-0ABD43C3E27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E4D4CB0-99DD-4746-9277-C99B12393AC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A168E4E-C2D9-4691-89B1-207F0D338B59}"/>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72A91435-BAD8-43FF-9340-9BBF841F7EA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50FE626E-7406-47D4-9B60-EDC6B8F6044E}"/>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DE23172-534B-4719-A1A5-7241E498FAD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9BF4863-26E1-45C5-9076-B151B4EA931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8215DFE-F972-48E1-BF3B-01C3CB762E3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FD3F45E-AC47-4620-8266-DE31FF9732C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C9E2495-FEE1-4543-A90F-2567F2C1891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B31B87F9-4417-42FC-9251-0171B4222ADE}"/>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1BC2B66-4968-4840-91F7-B4F044516AD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D0CAE699-AE4C-4C62-9397-33A4C2C956E4}"/>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380BFB9-CDE1-49E7-A3F2-E4B09401D3E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A7C38D7-CED0-4889-B63B-1FDABD022CEC}"/>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0649175-78F8-4CDC-BD47-9CFC856DB53D}"/>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F27018E-CDFF-4BF6-8DBC-A5148585DEA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3E0CCD69-7A4C-4EB1-B335-9862B269425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5547729-54FD-4D17-B18D-B97FBF5D8BAC}"/>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9C093A8-6B3E-4EAA-98A1-1F17984A65E9}"/>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F4E6A75-44D8-4A37-9A61-DF472CD2AC83}"/>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87AEF57-A888-4712-AA1B-2AA4FF413E5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1D74A8BB-0563-4E8A-8758-05F67068ECC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FA82A6C-2139-4CE2-A0AE-9E17F60FC5D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B8E6A70-BDC6-4274-A013-96FD1357381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5D566747-5D0E-4636-B24F-BE3ECDA1FB5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BE299D7-D4E5-4A50-A001-D444A9E0298C}"/>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F7A377F-8E16-491F-8057-A868284B8E5B}"/>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172F858-59DB-4477-A641-AE94C6F3A68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A3BE8C27-34A2-41D4-AF37-AA0E06C0CF7F}"/>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A1EF36F-90FD-49E3-BFBC-91F7B9AC5E05}"/>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91B62B42-B4BF-4A8A-8E61-162EE9979FBE}"/>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A726592C-AC70-4997-AD44-86989CFA9F1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D97C0F07-E2D1-4D3A-83E0-529F7835B07B}"/>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8ED4C53-D468-4D1B-8DC9-48C8EFD03F12}"/>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84156AD-D7F6-4149-8400-4641460C144B}"/>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C7A9B6B5-4ABA-4EBB-AAB9-B72A8EC26CD7}"/>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5BC041C-9AD7-4BD8-9073-D0EE8ADD22C9}"/>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4053836F-8ECB-4676-B88A-13557DC72753}"/>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2F7E99A8-FEB9-4963-9E9A-355DAC658AF1}"/>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2E08D2F1-E35E-4DB9-A941-9354B1EE0C54}"/>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C7C10CC4-E8F4-4A84-B736-B8ADC32B5F0B}"/>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E72AEA68-4989-4DFE-9A62-C4F6C1608269}"/>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20033F68-727A-47A2-AB55-97587522FC34}"/>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144780</xdr:rowOff>
    </xdr:from>
    <xdr:to>
      <xdr:col>24</xdr:col>
      <xdr:colOff>62865</xdr:colOff>
      <xdr:row>42</xdr:row>
      <xdr:rowOff>36195</xdr:rowOff>
    </xdr:to>
    <xdr:cxnSp macro="">
      <xdr:nvCxnSpPr>
        <xdr:cNvPr id="57" name="直線コネクタ 56">
          <a:extLst>
            <a:ext uri="{FF2B5EF4-FFF2-40B4-BE49-F238E27FC236}">
              <a16:creationId xmlns:a16="http://schemas.microsoft.com/office/drawing/2014/main" id="{A472C1B8-E717-47A6-BFAC-9A01FC3901EE}"/>
            </a:ext>
          </a:extLst>
        </xdr:cNvPr>
        <xdr:cNvCxnSpPr/>
      </xdr:nvCxnSpPr>
      <xdr:spPr>
        <a:xfrm flipV="1">
          <a:off x="4634865" y="5974080"/>
          <a:ext cx="0" cy="12630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40022</xdr:rowOff>
    </xdr:from>
    <xdr:ext cx="405111" cy="259045"/>
    <xdr:sp macro="" textlink="">
      <xdr:nvSpPr>
        <xdr:cNvPr id="58" name="【道路】&#10;有形固定資産減価償却率最小値テキスト">
          <a:extLst>
            <a:ext uri="{FF2B5EF4-FFF2-40B4-BE49-F238E27FC236}">
              <a16:creationId xmlns:a16="http://schemas.microsoft.com/office/drawing/2014/main" id="{7B7D12CA-9B8F-4FD7-9144-9734177659BF}"/>
            </a:ext>
          </a:extLst>
        </xdr:cNvPr>
        <xdr:cNvSpPr txBox="1"/>
      </xdr:nvSpPr>
      <xdr:spPr>
        <a:xfrm>
          <a:off x="4673600" y="724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36195</xdr:rowOff>
    </xdr:from>
    <xdr:to>
      <xdr:col>24</xdr:col>
      <xdr:colOff>152400</xdr:colOff>
      <xdr:row>42</xdr:row>
      <xdr:rowOff>36195</xdr:rowOff>
    </xdr:to>
    <xdr:cxnSp macro="">
      <xdr:nvCxnSpPr>
        <xdr:cNvPr id="59" name="直線コネクタ 58">
          <a:extLst>
            <a:ext uri="{FF2B5EF4-FFF2-40B4-BE49-F238E27FC236}">
              <a16:creationId xmlns:a16="http://schemas.microsoft.com/office/drawing/2014/main" id="{F98E1289-2BE8-44F3-B04C-77C750D7AA56}"/>
            </a:ext>
          </a:extLst>
        </xdr:cNvPr>
        <xdr:cNvCxnSpPr/>
      </xdr:nvCxnSpPr>
      <xdr:spPr>
        <a:xfrm>
          <a:off x="4546600" y="72370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91457</xdr:rowOff>
    </xdr:from>
    <xdr:ext cx="405111" cy="259045"/>
    <xdr:sp macro="" textlink="">
      <xdr:nvSpPr>
        <xdr:cNvPr id="60" name="【道路】&#10;有形固定資産減価償却率最大値テキスト">
          <a:extLst>
            <a:ext uri="{FF2B5EF4-FFF2-40B4-BE49-F238E27FC236}">
              <a16:creationId xmlns:a16="http://schemas.microsoft.com/office/drawing/2014/main" id="{A336E452-EEF8-4F61-8486-4E0FC577CEF9}"/>
            </a:ext>
          </a:extLst>
        </xdr:cNvPr>
        <xdr:cNvSpPr txBox="1"/>
      </xdr:nvSpPr>
      <xdr:spPr>
        <a:xfrm>
          <a:off x="4673600" y="5749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144780</xdr:rowOff>
    </xdr:from>
    <xdr:to>
      <xdr:col>24</xdr:col>
      <xdr:colOff>152400</xdr:colOff>
      <xdr:row>34</xdr:row>
      <xdr:rowOff>144780</xdr:rowOff>
    </xdr:to>
    <xdr:cxnSp macro="">
      <xdr:nvCxnSpPr>
        <xdr:cNvPr id="61" name="直線コネクタ 60">
          <a:extLst>
            <a:ext uri="{FF2B5EF4-FFF2-40B4-BE49-F238E27FC236}">
              <a16:creationId xmlns:a16="http://schemas.microsoft.com/office/drawing/2014/main" id="{DBC32F7E-1C8A-4493-91E2-E5A86B642702}"/>
            </a:ext>
          </a:extLst>
        </xdr:cNvPr>
        <xdr:cNvCxnSpPr/>
      </xdr:nvCxnSpPr>
      <xdr:spPr>
        <a:xfrm>
          <a:off x="4546600" y="5974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161942</xdr:rowOff>
    </xdr:from>
    <xdr:ext cx="405111" cy="259045"/>
    <xdr:sp macro="" textlink="">
      <xdr:nvSpPr>
        <xdr:cNvPr id="62" name="【道路】&#10;有形固定資産減価償却率平均値テキスト">
          <a:extLst>
            <a:ext uri="{FF2B5EF4-FFF2-40B4-BE49-F238E27FC236}">
              <a16:creationId xmlns:a16="http://schemas.microsoft.com/office/drawing/2014/main" id="{97391FDF-86FA-4EF4-BD36-37C358256EC2}"/>
            </a:ext>
          </a:extLst>
        </xdr:cNvPr>
        <xdr:cNvSpPr txBox="1"/>
      </xdr:nvSpPr>
      <xdr:spPr>
        <a:xfrm>
          <a:off x="4673600" y="65055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12065</xdr:rowOff>
    </xdr:from>
    <xdr:to>
      <xdr:col>24</xdr:col>
      <xdr:colOff>114300</xdr:colOff>
      <xdr:row>38</xdr:row>
      <xdr:rowOff>113665</xdr:rowOff>
    </xdr:to>
    <xdr:sp macro="" textlink="">
      <xdr:nvSpPr>
        <xdr:cNvPr id="63" name="フローチャート: 判断 62">
          <a:extLst>
            <a:ext uri="{FF2B5EF4-FFF2-40B4-BE49-F238E27FC236}">
              <a16:creationId xmlns:a16="http://schemas.microsoft.com/office/drawing/2014/main" id="{2B5A7206-5684-496B-BEED-DFC39F32A460}"/>
            </a:ext>
          </a:extLst>
        </xdr:cNvPr>
        <xdr:cNvSpPr/>
      </xdr:nvSpPr>
      <xdr:spPr>
        <a:xfrm>
          <a:off x="45847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170180</xdr:rowOff>
    </xdr:from>
    <xdr:to>
      <xdr:col>20</xdr:col>
      <xdr:colOff>38100</xdr:colOff>
      <xdr:row>38</xdr:row>
      <xdr:rowOff>100330</xdr:rowOff>
    </xdr:to>
    <xdr:sp macro="" textlink="">
      <xdr:nvSpPr>
        <xdr:cNvPr id="64" name="フローチャート: 判断 63">
          <a:extLst>
            <a:ext uri="{FF2B5EF4-FFF2-40B4-BE49-F238E27FC236}">
              <a16:creationId xmlns:a16="http://schemas.microsoft.com/office/drawing/2014/main" id="{3DEEF654-FB7A-4FCB-863E-650B1E5A1AA4}"/>
            </a:ext>
          </a:extLst>
        </xdr:cNvPr>
        <xdr:cNvSpPr/>
      </xdr:nvSpPr>
      <xdr:spPr>
        <a:xfrm>
          <a:off x="37465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4445</xdr:rowOff>
    </xdr:from>
    <xdr:to>
      <xdr:col>15</xdr:col>
      <xdr:colOff>101600</xdr:colOff>
      <xdr:row>38</xdr:row>
      <xdr:rowOff>106045</xdr:rowOff>
    </xdr:to>
    <xdr:sp macro="" textlink="">
      <xdr:nvSpPr>
        <xdr:cNvPr id="65" name="フローチャート: 判断 64">
          <a:extLst>
            <a:ext uri="{FF2B5EF4-FFF2-40B4-BE49-F238E27FC236}">
              <a16:creationId xmlns:a16="http://schemas.microsoft.com/office/drawing/2014/main" id="{A5585E25-F324-49B6-A239-794B277F7A7F}"/>
            </a:ext>
          </a:extLst>
        </xdr:cNvPr>
        <xdr:cNvSpPr/>
      </xdr:nvSpPr>
      <xdr:spPr>
        <a:xfrm>
          <a:off x="2857500" y="6519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147320</xdr:rowOff>
    </xdr:from>
    <xdr:to>
      <xdr:col>10</xdr:col>
      <xdr:colOff>165100</xdr:colOff>
      <xdr:row>38</xdr:row>
      <xdr:rowOff>77470</xdr:rowOff>
    </xdr:to>
    <xdr:sp macro="" textlink="">
      <xdr:nvSpPr>
        <xdr:cNvPr id="66" name="フローチャート: 判断 65">
          <a:extLst>
            <a:ext uri="{FF2B5EF4-FFF2-40B4-BE49-F238E27FC236}">
              <a16:creationId xmlns:a16="http://schemas.microsoft.com/office/drawing/2014/main" id="{5BDC182A-5A9A-4A8E-82FF-20D33B222EDB}"/>
            </a:ext>
          </a:extLst>
        </xdr:cNvPr>
        <xdr:cNvSpPr/>
      </xdr:nvSpPr>
      <xdr:spPr>
        <a:xfrm>
          <a:off x="1968500" y="6490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113030</xdr:rowOff>
    </xdr:from>
    <xdr:to>
      <xdr:col>6</xdr:col>
      <xdr:colOff>38100</xdr:colOff>
      <xdr:row>38</xdr:row>
      <xdr:rowOff>43180</xdr:rowOff>
    </xdr:to>
    <xdr:sp macro="" textlink="">
      <xdr:nvSpPr>
        <xdr:cNvPr id="67" name="フローチャート: 判断 66">
          <a:extLst>
            <a:ext uri="{FF2B5EF4-FFF2-40B4-BE49-F238E27FC236}">
              <a16:creationId xmlns:a16="http://schemas.microsoft.com/office/drawing/2014/main" id="{E89D52BB-6B27-4CAE-903A-5900B47CA327}"/>
            </a:ext>
          </a:extLst>
        </xdr:cNvPr>
        <xdr:cNvSpPr/>
      </xdr:nvSpPr>
      <xdr:spPr>
        <a:xfrm>
          <a:off x="1079500" y="6456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FD6CD5A-D97E-410E-A2C8-9DD3819664A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A8216A6-1AB3-4705-8186-1222CD3A7A5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16928F34-6382-40DF-AF7E-AAC5C80965B3}"/>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B8C5432-7D54-475A-8CDB-39CDD0895CD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5BBD3371-F1AC-4407-B433-7DCD0C4CCBB5}"/>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15875</xdr:rowOff>
    </xdr:from>
    <xdr:to>
      <xdr:col>24</xdr:col>
      <xdr:colOff>114300</xdr:colOff>
      <xdr:row>37</xdr:row>
      <xdr:rowOff>117475</xdr:rowOff>
    </xdr:to>
    <xdr:sp macro="" textlink="">
      <xdr:nvSpPr>
        <xdr:cNvPr id="73" name="楕円 72">
          <a:extLst>
            <a:ext uri="{FF2B5EF4-FFF2-40B4-BE49-F238E27FC236}">
              <a16:creationId xmlns:a16="http://schemas.microsoft.com/office/drawing/2014/main" id="{CD72C345-AD56-402A-9DF2-2B357E0AD8FD}"/>
            </a:ext>
          </a:extLst>
        </xdr:cNvPr>
        <xdr:cNvSpPr/>
      </xdr:nvSpPr>
      <xdr:spPr>
        <a:xfrm>
          <a:off x="4584700" y="6359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38752</xdr:rowOff>
    </xdr:from>
    <xdr:ext cx="405111" cy="259045"/>
    <xdr:sp macro="" textlink="">
      <xdr:nvSpPr>
        <xdr:cNvPr id="74" name="【道路】&#10;有形固定資産減価償却率該当値テキスト">
          <a:extLst>
            <a:ext uri="{FF2B5EF4-FFF2-40B4-BE49-F238E27FC236}">
              <a16:creationId xmlns:a16="http://schemas.microsoft.com/office/drawing/2014/main" id="{D735CD5C-1525-47AD-8779-C93EBD7CEF72}"/>
            </a:ext>
          </a:extLst>
        </xdr:cNvPr>
        <xdr:cNvSpPr txBox="1"/>
      </xdr:nvSpPr>
      <xdr:spPr>
        <a:xfrm>
          <a:off x="4673600"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151130</xdr:rowOff>
    </xdr:from>
    <xdr:to>
      <xdr:col>20</xdr:col>
      <xdr:colOff>38100</xdr:colOff>
      <xdr:row>37</xdr:row>
      <xdr:rowOff>81280</xdr:rowOff>
    </xdr:to>
    <xdr:sp macro="" textlink="">
      <xdr:nvSpPr>
        <xdr:cNvPr id="75" name="楕円 74">
          <a:extLst>
            <a:ext uri="{FF2B5EF4-FFF2-40B4-BE49-F238E27FC236}">
              <a16:creationId xmlns:a16="http://schemas.microsoft.com/office/drawing/2014/main" id="{8D89BBA4-C639-44C1-ACC9-7227CDE3F160}"/>
            </a:ext>
          </a:extLst>
        </xdr:cNvPr>
        <xdr:cNvSpPr/>
      </xdr:nvSpPr>
      <xdr:spPr>
        <a:xfrm>
          <a:off x="3746500" y="6323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30480</xdr:rowOff>
    </xdr:from>
    <xdr:to>
      <xdr:col>24</xdr:col>
      <xdr:colOff>63500</xdr:colOff>
      <xdr:row>37</xdr:row>
      <xdr:rowOff>66675</xdr:rowOff>
    </xdr:to>
    <xdr:cxnSp macro="">
      <xdr:nvCxnSpPr>
        <xdr:cNvPr id="76" name="直線コネクタ 75">
          <a:extLst>
            <a:ext uri="{FF2B5EF4-FFF2-40B4-BE49-F238E27FC236}">
              <a16:creationId xmlns:a16="http://schemas.microsoft.com/office/drawing/2014/main" id="{33CBBF93-0A7C-458F-8ED2-8A64E19934EA}"/>
            </a:ext>
          </a:extLst>
        </xdr:cNvPr>
        <xdr:cNvCxnSpPr/>
      </xdr:nvCxnSpPr>
      <xdr:spPr>
        <a:xfrm>
          <a:off x="3797300" y="6374130"/>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122555</xdr:rowOff>
    </xdr:from>
    <xdr:to>
      <xdr:col>15</xdr:col>
      <xdr:colOff>101600</xdr:colOff>
      <xdr:row>37</xdr:row>
      <xdr:rowOff>52705</xdr:rowOff>
    </xdr:to>
    <xdr:sp macro="" textlink="">
      <xdr:nvSpPr>
        <xdr:cNvPr id="77" name="楕円 76">
          <a:extLst>
            <a:ext uri="{FF2B5EF4-FFF2-40B4-BE49-F238E27FC236}">
              <a16:creationId xmlns:a16="http://schemas.microsoft.com/office/drawing/2014/main" id="{C4543462-64DE-4BCC-BB1E-2D5DBFCAF0E2}"/>
            </a:ext>
          </a:extLst>
        </xdr:cNvPr>
        <xdr:cNvSpPr/>
      </xdr:nvSpPr>
      <xdr:spPr>
        <a:xfrm>
          <a:off x="2857500" y="629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1905</xdr:rowOff>
    </xdr:from>
    <xdr:to>
      <xdr:col>19</xdr:col>
      <xdr:colOff>177800</xdr:colOff>
      <xdr:row>37</xdr:row>
      <xdr:rowOff>30480</xdr:rowOff>
    </xdr:to>
    <xdr:cxnSp macro="">
      <xdr:nvCxnSpPr>
        <xdr:cNvPr id="78" name="直線コネクタ 77">
          <a:extLst>
            <a:ext uri="{FF2B5EF4-FFF2-40B4-BE49-F238E27FC236}">
              <a16:creationId xmlns:a16="http://schemas.microsoft.com/office/drawing/2014/main" id="{E55BBDBD-ACEA-44A5-A895-AA7A23A4A13C}"/>
            </a:ext>
          </a:extLst>
        </xdr:cNvPr>
        <xdr:cNvCxnSpPr/>
      </xdr:nvCxnSpPr>
      <xdr:spPr>
        <a:xfrm>
          <a:off x="2908300" y="634555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92075</xdr:rowOff>
    </xdr:from>
    <xdr:to>
      <xdr:col>10</xdr:col>
      <xdr:colOff>165100</xdr:colOff>
      <xdr:row>37</xdr:row>
      <xdr:rowOff>22225</xdr:rowOff>
    </xdr:to>
    <xdr:sp macro="" textlink="">
      <xdr:nvSpPr>
        <xdr:cNvPr id="79" name="楕円 78">
          <a:extLst>
            <a:ext uri="{FF2B5EF4-FFF2-40B4-BE49-F238E27FC236}">
              <a16:creationId xmlns:a16="http://schemas.microsoft.com/office/drawing/2014/main" id="{F4B1FD25-2B8C-49EE-91F3-85BD389C6B22}"/>
            </a:ext>
          </a:extLst>
        </xdr:cNvPr>
        <xdr:cNvSpPr/>
      </xdr:nvSpPr>
      <xdr:spPr>
        <a:xfrm>
          <a:off x="1968500" y="626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142875</xdr:rowOff>
    </xdr:from>
    <xdr:to>
      <xdr:col>15</xdr:col>
      <xdr:colOff>50800</xdr:colOff>
      <xdr:row>37</xdr:row>
      <xdr:rowOff>1905</xdr:rowOff>
    </xdr:to>
    <xdr:cxnSp macro="">
      <xdr:nvCxnSpPr>
        <xdr:cNvPr id="80" name="直線コネクタ 79">
          <a:extLst>
            <a:ext uri="{FF2B5EF4-FFF2-40B4-BE49-F238E27FC236}">
              <a16:creationId xmlns:a16="http://schemas.microsoft.com/office/drawing/2014/main" id="{9117A40D-2AB9-46DD-8419-655EE2216DCF}"/>
            </a:ext>
          </a:extLst>
        </xdr:cNvPr>
        <xdr:cNvCxnSpPr/>
      </xdr:nvCxnSpPr>
      <xdr:spPr>
        <a:xfrm>
          <a:off x="2019300" y="6315075"/>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53975</xdr:rowOff>
    </xdr:from>
    <xdr:to>
      <xdr:col>6</xdr:col>
      <xdr:colOff>38100</xdr:colOff>
      <xdr:row>36</xdr:row>
      <xdr:rowOff>155575</xdr:rowOff>
    </xdr:to>
    <xdr:sp macro="" textlink="">
      <xdr:nvSpPr>
        <xdr:cNvPr id="81" name="楕円 80">
          <a:extLst>
            <a:ext uri="{FF2B5EF4-FFF2-40B4-BE49-F238E27FC236}">
              <a16:creationId xmlns:a16="http://schemas.microsoft.com/office/drawing/2014/main" id="{F91EFBE8-077C-4295-97A9-4B5ABF7ED415}"/>
            </a:ext>
          </a:extLst>
        </xdr:cNvPr>
        <xdr:cNvSpPr/>
      </xdr:nvSpPr>
      <xdr:spPr>
        <a:xfrm>
          <a:off x="1079500" y="6226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104775</xdr:rowOff>
    </xdr:from>
    <xdr:to>
      <xdr:col>10</xdr:col>
      <xdr:colOff>114300</xdr:colOff>
      <xdr:row>36</xdr:row>
      <xdr:rowOff>142875</xdr:rowOff>
    </xdr:to>
    <xdr:cxnSp macro="">
      <xdr:nvCxnSpPr>
        <xdr:cNvPr id="82" name="直線コネクタ 81">
          <a:extLst>
            <a:ext uri="{FF2B5EF4-FFF2-40B4-BE49-F238E27FC236}">
              <a16:creationId xmlns:a16="http://schemas.microsoft.com/office/drawing/2014/main" id="{3AD26E37-33DC-4894-B2C9-309974AD3E1C}"/>
            </a:ext>
          </a:extLst>
        </xdr:cNvPr>
        <xdr:cNvCxnSpPr/>
      </xdr:nvCxnSpPr>
      <xdr:spPr>
        <a:xfrm>
          <a:off x="1130300" y="62769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91457</xdr:rowOff>
    </xdr:from>
    <xdr:ext cx="405111" cy="259045"/>
    <xdr:sp macro="" textlink="">
      <xdr:nvSpPr>
        <xdr:cNvPr id="83" name="n_1aveValue【道路】&#10;有形固定資産減価償却率">
          <a:extLst>
            <a:ext uri="{FF2B5EF4-FFF2-40B4-BE49-F238E27FC236}">
              <a16:creationId xmlns:a16="http://schemas.microsoft.com/office/drawing/2014/main" id="{EE1A4A07-70F5-4AEB-B7A2-91D90FDF596B}"/>
            </a:ext>
          </a:extLst>
        </xdr:cNvPr>
        <xdr:cNvSpPr txBox="1"/>
      </xdr:nvSpPr>
      <xdr:spPr>
        <a:xfrm>
          <a:off x="3582044"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97172</xdr:rowOff>
    </xdr:from>
    <xdr:ext cx="405111" cy="259045"/>
    <xdr:sp macro="" textlink="">
      <xdr:nvSpPr>
        <xdr:cNvPr id="84" name="n_2aveValue【道路】&#10;有形固定資産減価償却率">
          <a:extLst>
            <a:ext uri="{FF2B5EF4-FFF2-40B4-BE49-F238E27FC236}">
              <a16:creationId xmlns:a16="http://schemas.microsoft.com/office/drawing/2014/main" id="{DB402040-691D-40BA-975E-BFDBA485C4A1}"/>
            </a:ext>
          </a:extLst>
        </xdr:cNvPr>
        <xdr:cNvSpPr txBox="1"/>
      </xdr:nvSpPr>
      <xdr:spPr>
        <a:xfrm>
          <a:off x="2705744" y="661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68597</xdr:rowOff>
    </xdr:from>
    <xdr:ext cx="405111" cy="259045"/>
    <xdr:sp macro="" textlink="">
      <xdr:nvSpPr>
        <xdr:cNvPr id="85" name="n_3aveValue【道路】&#10;有形固定資産減価償却率">
          <a:extLst>
            <a:ext uri="{FF2B5EF4-FFF2-40B4-BE49-F238E27FC236}">
              <a16:creationId xmlns:a16="http://schemas.microsoft.com/office/drawing/2014/main" id="{28CD10D7-6764-4EEE-8C9E-7C95B75E1834}"/>
            </a:ext>
          </a:extLst>
        </xdr:cNvPr>
        <xdr:cNvSpPr txBox="1"/>
      </xdr:nvSpPr>
      <xdr:spPr>
        <a:xfrm>
          <a:off x="1816744" y="6583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34307</xdr:rowOff>
    </xdr:from>
    <xdr:ext cx="405111" cy="259045"/>
    <xdr:sp macro="" textlink="">
      <xdr:nvSpPr>
        <xdr:cNvPr id="86" name="n_4aveValue【道路】&#10;有形固定資産減価償却率">
          <a:extLst>
            <a:ext uri="{FF2B5EF4-FFF2-40B4-BE49-F238E27FC236}">
              <a16:creationId xmlns:a16="http://schemas.microsoft.com/office/drawing/2014/main" id="{313A8A92-8628-41CE-BF08-2D7AEFFA9031}"/>
            </a:ext>
          </a:extLst>
        </xdr:cNvPr>
        <xdr:cNvSpPr txBox="1"/>
      </xdr:nvSpPr>
      <xdr:spPr>
        <a:xfrm>
          <a:off x="927744" y="65494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97807</xdr:rowOff>
    </xdr:from>
    <xdr:ext cx="405111" cy="259045"/>
    <xdr:sp macro="" textlink="">
      <xdr:nvSpPr>
        <xdr:cNvPr id="87" name="n_1mainValue【道路】&#10;有形固定資産減価償却率">
          <a:extLst>
            <a:ext uri="{FF2B5EF4-FFF2-40B4-BE49-F238E27FC236}">
              <a16:creationId xmlns:a16="http://schemas.microsoft.com/office/drawing/2014/main" id="{BD5EBFF4-9C60-45E0-B862-D9B438373A60}"/>
            </a:ext>
          </a:extLst>
        </xdr:cNvPr>
        <xdr:cNvSpPr txBox="1"/>
      </xdr:nvSpPr>
      <xdr:spPr>
        <a:xfrm>
          <a:off x="3582044" y="609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69232</xdr:rowOff>
    </xdr:from>
    <xdr:ext cx="405111" cy="259045"/>
    <xdr:sp macro="" textlink="">
      <xdr:nvSpPr>
        <xdr:cNvPr id="88" name="n_2mainValue【道路】&#10;有形固定資産減価償却率">
          <a:extLst>
            <a:ext uri="{FF2B5EF4-FFF2-40B4-BE49-F238E27FC236}">
              <a16:creationId xmlns:a16="http://schemas.microsoft.com/office/drawing/2014/main" id="{763C2F0C-73A1-49CE-AB20-CBF22AC4A0FE}"/>
            </a:ext>
          </a:extLst>
        </xdr:cNvPr>
        <xdr:cNvSpPr txBox="1"/>
      </xdr:nvSpPr>
      <xdr:spPr>
        <a:xfrm>
          <a:off x="2705744"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38752</xdr:rowOff>
    </xdr:from>
    <xdr:ext cx="405111" cy="259045"/>
    <xdr:sp macro="" textlink="">
      <xdr:nvSpPr>
        <xdr:cNvPr id="89" name="n_3mainValue【道路】&#10;有形固定資産減価償却率">
          <a:extLst>
            <a:ext uri="{FF2B5EF4-FFF2-40B4-BE49-F238E27FC236}">
              <a16:creationId xmlns:a16="http://schemas.microsoft.com/office/drawing/2014/main" id="{0138311A-4A82-4517-BAEF-A92BBDEBE696}"/>
            </a:ext>
          </a:extLst>
        </xdr:cNvPr>
        <xdr:cNvSpPr txBox="1"/>
      </xdr:nvSpPr>
      <xdr:spPr>
        <a:xfrm>
          <a:off x="1816744" y="603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652</xdr:rowOff>
    </xdr:from>
    <xdr:ext cx="405111" cy="259045"/>
    <xdr:sp macro="" textlink="">
      <xdr:nvSpPr>
        <xdr:cNvPr id="90" name="n_4mainValue【道路】&#10;有形固定資産減価償却率">
          <a:extLst>
            <a:ext uri="{FF2B5EF4-FFF2-40B4-BE49-F238E27FC236}">
              <a16:creationId xmlns:a16="http://schemas.microsoft.com/office/drawing/2014/main" id="{E63663FB-8960-43A6-BFA4-487EB3591C2E}"/>
            </a:ext>
          </a:extLst>
        </xdr:cNvPr>
        <xdr:cNvSpPr txBox="1"/>
      </xdr:nvSpPr>
      <xdr:spPr>
        <a:xfrm>
          <a:off x="927744" y="600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12C8E99F-0631-4BF2-AF30-1E6FC942750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E60E22E9-A6C6-43EB-A5A1-A0B7C1316B2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387F3D73-3AB9-429D-995C-C37B647DBEB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99DFF5C-7FBE-48BE-923C-C843CD28D388}"/>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52DC0864-B156-429F-8B79-1C139410E05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C0AC0482-B8CC-4FA3-971F-87716EF7864C}"/>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7FF975F3-856F-43D4-9AB6-2F7E1AC62B5A}"/>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79CA6020-6B0B-42E0-AB7B-323DAE534D4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9CDA3F9C-2CED-47FC-8AB0-4FE3E7596ADC}"/>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50DEFE79-CD39-4F6A-811C-2F0D0FEE2A85}"/>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903B102B-0CCE-47D3-9EC6-72C27BB1CB7A}"/>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F1FE3936-8617-450F-870E-5E1DEDD536F6}"/>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2AD81296-E8EF-400B-847D-BD5E453951D6}"/>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BC39365-6316-4865-B3FE-0B313AA2E8EB}"/>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9A5473BD-6C83-4BED-8839-5794E543C17A}"/>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C07AA360-4CF3-4BCA-9DD9-A2A11A81165E}"/>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1A1C4B71-F956-4F4D-8B53-0FDDA5C9E5BC}"/>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E6C64F7D-C9BE-486C-95F3-F010ECA15EFC}"/>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4BAEB59A-5559-4C34-A424-D2A63B76915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52BE6185-7E09-40BA-8BDC-5BD6287DAA0C}"/>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1A2C3F66-C76F-4E2C-BCC0-C0F0A1A0A415}"/>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7A340F63-04F7-461C-A198-C75A2A0BEE34}"/>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3FE9C7FC-9EC2-46D3-8F8E-76618840EB4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111557</xdr:rowOff>
    </xdr:from>
    <xdr:to>
      <xdr:col>54</xdr:col>
      <xdr:colOff>189865</xdr:colOff>
      <xdr:row>41</xdr:row>
      <xdr:rowOff>122339</xdr:rowOff>
    </xdr:to>
    <xdr:cxnSp macro="">
      <xdr:nvCxnSpPr>
        <xdr:cNvPr id="114" name="直線コネクタ 113">
          <a:extLst>
            <a:ext uri="{FF2B5EF4-FFF2-40B4-BE49-F238E27FC236}">
              <a16:creationId xmlns:a16="http://schemas.microsoft.com/office/drawing/2014/main" id="{D2D1B27F-7EDE-40FF-8E7A-1D806DD2DEC1}"/>
            </a:ext>
          </a:extLst>
        </xdr:cNvPr>
        <xdr:cNvCxnSpPr/>
      </xdr:nvCxnSpPr>
      <xdr:spPr>
        <a:xfrm flipV="1">
          <a:off x="10476865" y="5940857"/>
          <a:ext cx="0" cy="12109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126166</xdr:rowOff>
    </xdr:from>
    <xdr:ext cx="469744" cy="259045"/>
    <xdr:sp macro="" textlink="">
      <xdr:nvSpPr>
        <xdr:cNvPr id="115" name="【道路】&#10;一人当たり延長最小値テキスト">
          <a:extLst>
            <a:ext uri="{FF2B5EF4-FFF2-40B4-BE49-F238E27FC236}">
              <a16:creationId xmlns:a16="http://schemas.microsoft.com/office/drawing/2014/main" id="{580871CB-1DBF-4649-9519-56AF96758B99}"/>
            </a:ext>
          </a:extLst>
        </xdr:cNvPr>
        <xdr:cNvSpPr txBox="1"/>
      </xdr:nvSpPr>
      <xdr:spPr>
        <a:xfrm>
          <a:off x="10515600" y="7155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122339</xdr:rowOff>
    </xdr:from>
    <xdr:to>
      <xdr:col>55</xdr:col>
      <xdr:colOff>88900</xdr:colOff>
      <xdr:row>41</xdr:row>
      <xdr:rowOff>122339</xdr:rowOff>
    </xdr:to>
    <xdr:cxnSp macro="">
      <xdr:nvCxnSpPr>
        <xdr:cNvPr id="116" name="直線コネクタ 115">
          <a:extLst>
            <a:ext uri="{FF2B5EF4-FFF2-40B4-BE49-F238E27FC236}">
              <a16:creationId xmlns:a16="http://schemas.microsoft.com/office/drawing/2014/main" id="{2884152C-8106-4001-9BB9-7ACB6FA124C9}"/>
            </a:ext>
          </a:extLst>
        </xdr:cNvPr>
        <xdr:cNvCxnSpPr/>
      </xdr:nvCxnSpPr>
      <xdr:spPr>
        <a:xfrm>
          <a:off x="10388600" y="7151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58234</xdr:rowOff>
    </xdr:from>
    <xdr:ext cx="534377" cy="259045"/>
    <xdr:sp macro="" textlink="">
      <xdr:nvSpPr>
        <xdr:cNvPr id="117" name="【道路】&#10;一人当たり延長最大値テキスト">
          <a:extLst>
            <a:ext uri="{FF2B5EF4-FFF2-40B4-BE49-F238E27FC236}">
              <a16:creationId xmlns:a16="http://schemas.microsoft.com/office/drawing/2014/main" id="{D075BF70-88C8-44DB-A948-9864D3D81601}"/>
            </a:ext>
          </a:extLst>
        </xdr:cNvPr>
        <xdr:cNvSpPr txBox="1"/>
      </xdr:nvSpPr>
      <xdr:spPr>
        <a:xfrm>
          <a:off x="10515600" y="5716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111557</xdr:rowOff>
    </xdr:from>
    <xdr:to>
      <xdr:col>55</xdr:col>
      <xdr:colOff>88900</xdr:colOff>
      <xdr:row>34</xdr:row>
      <xdr:rowOff>111557</xdr:rowOff>
    </xdr:to>
    <xdr:cxnSp macro="">
      <xdr:nvCxnSpPr>
        <xdr:cNvPr id="118" name="直線コネクタ 117">
          <a:extLst>
            <a:ext uri="{FF2B5EF4-FFF2-40B4-BE49-F238E27FC236}">
              <a16:creationId xmlns:a16="http://schemas.microsoft.com/office/drawing/2014/main" id="{24F985A8-24FC-40C7-B84E-C67304BC746B}"/>
            </a:ext>
          </a:extLst>
        </xdr:cNvPr>
        <xdr:cNvCxnSpPr/>
      </xdr:nvCxnSpPr>
      <xdr:spPr>
        <a:xfrm>
          <a:off x="10388600" y="5940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146613</xdr:rowOff>
    </xdr:from>
    <xdr:ext cx="469744" cy="259045"/>
    <xdr:sp macro="" textlink="">
      <xdr:nvSpPr>
        <xdr:cNvPr id="119" name="【道路】&#10;一人当たり延長平均値テキスト">
          <a:extLst>
            <a:ext uri="{FF2B5EF4-FFF2-40B4-BE49-F238E27FC236}">
              <a16:creationId xmlns:a16="http://schemas.microsoft.com/office/drawing/2014/main" id="{799B18ED-810C-48CF-A4E7-FE75C205A773}"/>
            </a:ext>
          </a:extLst>
        </xdr:cNvPr>
        <xdr:cNvSpPr txBox="1"/>
      </xdr:nvSpPr>
      <xdr:spPr>
        <a:xfrm>
          <a:off x="10515600" y="66617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123736</xdr:rowOff>
    </xdr:from>
    <xdr:to>
      <xdr:col>55</xdr:col>
      <xdr:colOff>50800</xdr:colOff>
      <xdr:row>40</xdr:row>
      <xdr:rowOff>53886</xdr:rowOff>
    </xdr:to>
    <xdr:sp macro="" textlink="">
      <xdr:nvSpPr>
        <xdr:cNvPr id="120" name="フローチャート: 判断 119">
          <a:extLst>
            <a:ext uri="{FF2B5EF4-FFF2-40B4-BE49-F238E27FC236}">
              <a16:creationId xmlns:a16="http://schemas.microsoft.com/office/drawing/2014/main" id="{FAA70CBD-4C97-445C-A46B-8C770E6FAC25}"/>
            </a:ext>
          </a:extLst>
        </xdr:cNvPr>
        <xdr:cNvSpPr/>
      </xdr:nvSpPr>
      <xdr:spPr>
        <a:xfrm>
          <a:off x="10426700" y="6810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136576</xdr:rowOff>
    </xdr:from>
    <xdr:to>
      <xdr:col>50</xdr:col>
      <xdr:colOff>165100</xdr:colOff>
      <xdr:row>40</xdr:row>
      <xdr:rowOff>66726</xdr:rowOff>
    </xdr:to>
    <xdr:sp macro="" textlink="">
      <xdr:nvSpPr>
        <xdr:cNvPr id="121" name="フローチャート: 判断 120">
          <a:extLst>
            <a:ext uri="{FF2B5EF4-FFF2-40B4-BE49-F238E27FC236}">
              <a16:creationId xmlns:a16="http://schemas.microsoft.com/office/drawing/2014/main" id="{B0E1C0AE-EB17-4559-AE7E-A3CE2C7A0DB7}"/>
            </a:ext>
          </a:extLst>
        </xdr:cNvPr>
        <xdr:cNvSpPr/>
      </xdr:nvSpPr>
      <xdr:spPr>
        <a:xfrm>
          <a:off x="9588500" y="6823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153264</xdr:rowOff>
    </xdr:from>
    <xdr:to>
      <xdr:col>46</xdr:col>
      <xdr:colOff>38100</xdr:colOff>
      <xdr:row>40</xdr:row>
      <xdr:rowOff>83414</xdr:rowOff>
    </xdr:to>
    <xdr:sp macro="" textlink="">
      <xdr:nvSpPr>
        <xdr:cNvPr id="122" name="フローチャート: 判断 121">
          <a:extLst>
            <a:ext uri="{FF2B5EF4-FFF2-40B4-BE49-F238E27FC236}">
              <a16:creationId xmlns:a16="http://schemas.microsoft.com/office/drawing/2014/main" id="{C350DB53-D56F-4918-881A-B32742536F92}"/>
            </a:ext>
          </a:extLst>
        </xdr:cNvPr>
        <xdr:cNvSpPr/>
      </xdr:nvSpPr>
      <xdr:spPr>
        <a:xfrm>
          <a:off x="8699500" y="683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137605</xdr:rowOff>
    </xdr:from>
    <xdr:to>
      <xdr:col>41</xdr:col>
      <xdr:colOff>101600</xdr:colOff>
      <xdr:row>40</xdr:row>
      <xdr:rowOff>67755</xdr:rowOff>
    </xdr:to>
    <xdr:sp macro="" textlink="">
      <xdr:nvSpPr>
        <xdr:cNvPr id="123" name="フローチャート: 判断 122">
          <a:extLst>
            <a:ext uri="{FF2B5EF4-FFF2-40B4-BE49-F238E27FC236}">
              <a16:creationId xmlns:a16="http://schemas.microsoft.com/office/drawing/2014/main" id="{AACDBF0E-3FC0-42D0-941D-3E30134D41A0}"/>
            </a:ext>
          </a:extLst>
        </xdr:cNvPr>
        <xdr:cNvSpPr/>
      </xdr:nvSpPr>
      <xdr:spPr>
        <a:xfrm>
          <a:off x="7810500" y="682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135699</xdr:rowOff>
    </xdr:from>
    <xdr:to>
      <xdr:col>36</xdr:col>
      <xdr:colOff>165100</xdr:colOff>
      <xdr:row>40</xdr:row>
      <xdr:rowOff>65849</xdr:rowOff>
    </xdr:to>
    <xdr:sp macro="" textlink="">
      <xdr:nvSpPr>
        <xdr:cNvPr id="124" name="フローチャート: 判断 123">
          <a:extLst>
            <a:ext uri="{FF2B5EF4-FFF2-40B4-BE49-F238E27FC236}">
              <a16:creationId xmlns:a16="http://schemas.microsoft.com/office/drawing/2014/main" id="{50B96C19-3499-4272-8845-102373C9DCEC}"/>
            </a:ext>
          </a:extLst>
        </xdr:cNvPr>
        <xdr:cNvSpPr/>
      </xdr:nvSpPr>
      <xdr:spPr>
        <a:xfrm>
          <a:off x="6921500" y="6822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81B98AF-E2F8-49E2-861A-CA4E90360ED8}"/>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F717F5C1-2133-481B-9831-26E0E4056D8E}"/>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2224217-99E5-4B9F-8544-7A251B3E76B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D49165B3-B56D-40BC-B321-9D5D241950B8}"/>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EC7C1D9-B928-4AFF-AAF5-11BDFE221C9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69367</xdr:rowOff>
    </xdr:from>
    <xdr:to>
      <xdr:col>55</xdr:col>
      <xdr:colOff>50800</xdr:colOff>
      <xdr:row>40</xdr:row>
      <xdr:rowOff>170967</xdr:rowOff>
    </xdr:to>
    <xdr:sp macro="" textlink="">
      <xdr:nvSpPr>
        <xdr:cNvPr id="130" name="楕円 129">
          <a:extLst>
            <a:ext uri="{FF2B5EF4-FFF2-40B4-BE49-F238E27FC236}">
              <a16:creationId xmlns:a16="http://schemas.microsoft.com/office/drawing/2014/main" id="{5B3FD71D-3258-41D7-8BEC-556C16B31078}"/>
            </a:ext>
          </a:extLst>
        </xdr:cNvPr>
        <xdr:cNvSpPr/>
      </xdr:nvSpPr>
      <xdr:spPr>
        <a:xfrm>
          <a:off x="10426700" y="6927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47794</xdr:rowOff>
    </xdr:from>
    <xdr:ext cx="469744" cy="259045"/>
    <xdr:sp macro="" textlink="">
      <xdr:nvSpPr>
        <xdr:cNvPr id="131" name="【道路】&#10;一人当たり延長該当値テキスト">
          <a:extLst>
            <a:ext uri="{FF2B5EF4-FFF2-40B4-BE49-F238E27FC236}">
              <a16:creationId xmlns:a16="http://schemas.microsoft.com/office/drawing/2014/main" id="{CC0111D4-3916-40A7-85BD-4F31440D3395}"/>
            </a:ext>
          </a:extLst>
        </xdr:cNvPr>
        <xdr:cNvSpPr txBox="1"/>
      </xdr:nvSpPr>
      <xdr:spPr>
        <a:xfrm>
          <a:off x="10515600" y="6905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71310</xdr:rowOff>
    </xdr:from>
    <xdr:to>
      <xdr:col>50</xdr:col>
      <xdr:colOff>165100</xdr:colOff>
      <xdr:row>41</xdr:row>
      <xdr:rowOff>1460</xdr:rowOff>
    </xdr:to>
    <xdr:sp macro="" textlink="">
      <xdr:nvSpPr>
        <xdr:cNvPr id="132" name="楕円 131">
          <a:extLst>
            <a:ext uri="{FF2B5EF4-FFF2-40B4-BE49-F238E27FC236}">
              <a16:creationId xmlns:a16="http://schemas.microsoft.com/office/drawing/2014/main" id="{F0FBE4EA-2463-4459-9EA5-EC3CA9C4A025}"/>
            </a:ext>
          </a:extLst>
        </xdr:cNvPr>
        <xdr:cNvSpPr/>
      </xdr:nvSpPr>
      <xdr:spPr>
        <a:xfrm>
          <a:off x="9588500" y="692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120167</xdr:rowOff>
    </xdr:from>
    <xdr:to>
      <xdr:col>55</xdr:col>
      <xdr:colOff>0</xdr:colOff>
      <xdr:row>40</xdr:row>
      <xdr:rowOff>122110</xdr:rowOff>
    </xdr:to>
    <xdr:cxnSp macro="">
      <xdr:nvCxnSpPr>
        <xdr:cNvPr id="133" name="直線コネクタ 132">
          <a:extLst>
            <a:ext uri="{FF2B5EF4-FFF2-40B4-BE49-F238E27FC236}">
              <a16:creationId xmlns:a16="http://schemas.microsoft.com/office/drawing/2014/main" id="{F5E15A61-A6B8-4ECF-8CC1-4B6DC9935737}"/>
            </a:ext>
          </a:extLst>
        </xdr:cNvPr>
        <xdr:cNvCxnSpPr/>
      </xdr:nvCxnSpPr>
      <xdr:spPr>
        <a:xfrm flipV="1">
          <a:off x="9639300" y="6978167"/>
          <a:ext cx="838200" cy="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73063</xdr:rowOff>
    </xdr:from>
    <xdr:to>
      <xdr:col>46</xdr:col>
      <xdr:colOff>38100</xdr:colOff>
      <xdr:row>41</xdr:row>
      <xdr:rowOff>3213</xdr:rowOff>
    </xdr:to>
    <xdr:sp macro="" textlink="">
      <xdr:nvSpPr>
        <xdr:cNvPr id="134" name="楕円 133">
          <a:extLst>
            <a:ext uri="{FF2B5EF4-FFF2-40B4-BE49-F238E27FC236}">
              <a16:creationId xmlns:a16="http://schemas.microsoft.com/office/drawing/2014/main" id="{D8505B2D-4978-4FCB-A8CC-2B1523860EC7}"/>
            </a:ext>
          </a:extLst>
        </xdr:cNvPr>
        <xdr:cNvSpPr/>
      </xdr:nvSpPr>
      <xdr:spPr>
        <a:xfrm>
          <a:off x="8699500" y="6931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122110</xdr:rowOff>
    </xdr:from>
    <xdr:to>
      <xdr:col>50</xdr:col>
      <xdr:colOff>114300</xdr:colOff>
      <xdr:row>40</xdr:row>
      <xdr:rowOff>123863</xdr:rowOff>
    </xdr:to>
    <xdr:cxnSp macro="">
      <xdr:nvCxnSpPr>
        <xdr:cNvPr id="135" name="直線コネクタ 134">
          <a:extLst>
            <a:ext uri="{FF2B5EF4-FFF2-40B4-BE49-F238E27FC236}">
              <a16:creationId xmlns:a16="http://schemas.microsoft.com/office/drawing/2014/main" id="{C6C181E6-906E-4A20-BB59-0969EC8728BF}"/>
            </a:ext>
          </a:extLst>
        </xdr:cNvPr>
        <xdr:cNvCxnSpPr/>
      </xdr:nvCxnSpPr>
      <xdr:spPr>
        <a:xfrm flipV="1">
          <a:off x="8750300" y="6980110"/>
          <a:ext cx="889000" cy="1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75197</xdr:rowOff>
    </xdr:from>
    <xdr:to>
      <xdr:col>41</xdr:col>
      <xdr:colOff>101600</xdr:colOff>
      <xdr:row>41</xdr:row>
      <xdr:rowOff>5347</xdr:rowOff>
    </xdr:to>
    <xdr:sp macro="" textlink="">
      <xdr:nvSpPr>
        <xdr:cNvPr id="136" name="楕円 135">
          <a:extLst>
            <a:ext uri="{FF2B5EF4-FFF2-40B4-BE49-F238E27FC236}">
              <a16:creationId xmlns:a16="http://schemas.microsoft.com/office/drawing/2014/main" id="{AC04B8B5-2BCF-409B-8962-92C79538D28B}"/>
            </a:ext>
          </a:extLst>
        </xdr:cNvPr>
        <xdr:cNvSpPr/>
      </xdr:nvSpPr>
      <xdr:spPr>
        <a:xfrm>
          <a:off x="7810500" y="693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123863</xdr:rowOff>
    </xdr:from>
    <xdr:to>
      <xdr:col>45</xdr:col>
      <xdr:colOff>177800</xdr:colOff>
      <xdr:row>40</xdr:row>
      <xdr:rowOff>125997</xdr:rowOff>
    </xdr:to>
    <xdr:cxnSp macro="">
      <xdr:nvCxnSpPr>
        <xdr:cNvPr id="137" name="直線コネクタ 136">
          <a:extLst>
            <a:ext uri="{FF2B5EF4-FFF2-40B4-BE49-F238E27FC236}">
              <a16:creationId xmlns:a16="http://schemas.microsoft.com/office/drawing/2014/main" id="{2D841517-642C-4EF4-AF55-A4CB9409C871}"/>
            </a:ext>
          </a:extLst>
        </xdr:cNvPr>
        <xdr:cNvCxnSpPr/>
      </xdr:nvCxnSpPr>
      <xdr:spPr>
        <a:xfrm flipV="1">
          <a:off x="7861300" y="6981863"/>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78283</xdr:rowOff>
    </xdr:from>
    <xdr:to>
      <xdr:col>36</xdr:col>
      <xdr:colOff>165100</xdr:colOff>
      <xdr:row>41</xdr:row>
      <xdr:rowOff>8433</xdr:rowOff>
    </xdr:to>
    <xdr:sp macro="" textlink="">
      <xdr:nvSpPr>
        <xdr:cNvPr id="138" name="楕円 137">
          <a:extLst>
            <a:ext uri="{FF2B5EF4-FFF2-40B4-BE49-F238E27FC236}">
              <a16:creationId xmlns:a16="http://schemas.microsoft.com/office/drawing/2014/main" id="{00CF9F0D-F8B1-465A-9585-9875AE7A39D1}"/>
            </a:ext>
          </a:extLst>
        </xdr:cNvPr>
        <xdr:cNvSpPr/>
      </xdr:nvSpPr>
      <xdr:spPr>
        <a:xfrm>
          <a:off x="6921500" y="693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125997</xdr:rowOff>
    </xdr:from>
    <xdr:to>
      <xdr:col>41</xdr:col>
      <xdr:colOff>50800</xdr:colOff>
      <xdr:row>40</xdr:row>
      <xdr:rowOff>129083</xdr:rowOff>
    </xdr:to>
    <xdr:cxnSp macro="">
      <xdr:nvCxnSpPr>
        <xdr:cNvPr id="139" name="直線コネクタ 138">
          <a:extLst>
            <a:ext uri="{FF2B5EF4-FFF2-40B4-BE49-F238E27FC236}">
              <a16:creationId xmlns:a16="http://schemas.microsoft.com/office/drawing/2014/main" id="{95F645AA-8F84-4882-83CC-3160BF6101BD}"/>
            </a:ext>
          </a:extLst>
        </xdr:cNvPr>
        <xdr:cNvCxnSpPr/>
      </xdr:nvCxnSpPr>
      <xdr:spPr>
        <a:xfrm flipV="1">
          <a:off x="6972300" y="6983997"/>
          <a:ext cx="889000" cy="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83253</xdr:rowOff>
    </xdr:from>
    <xdr:ext cx="469744" cy="259045"/>
    <xdr:sp macro="" textlink="">
      <xdr:nvSpPr>
        <xdr:cNvPr id="140" name="n_1aveValue【道路】&#10;一人当たり延長">
          <a:extLst>
            <a:ext uri="{FF2B5EF4-FFF2-40B4-BE49-F238E27FC236}">
              <a16:creationId xmlns:a16="http://schemas.microsoft.com/office/drawing/2014/main" id="{674BA2FA-C13B-4BE7-A7AF-7B080354EE3E}"/>
            </a:ext>
          </a:extLst>
        </xdr:cNvPr>
        <xdr:cNvSpPr txBox="1"/>
      </xdr:nvSpPr>
      <xdr:spPr>
        <a:xfrm>
          <a:off x="9391727" y="65983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99941</xdr:rowOff>
    </xdr:from>
    <xdr:ext cx="469744" cy="259045"/>
    <xdr:sp macro="" textlink="">
      <xdr:nvSpPr>
        <xdr:cNvPr id="141" name="n_2aveValue【道路】&#10;一人当たり延長">
          <a:extLst>
            <a:ext uri="{FF2B5EF4-FFF2-40B4-BE49-F238E27FC236}">
              <a16:creationId xmlns:a16="http://schemas.microsoft.com/office/drawing/2014/main" id="{4D898C76-AF63-4B0E-9633-B1BB400DC24F}"/>
            </a:ext>
          </a:extLst>
        </xdr:cNvPr>
        <xdr:cNvSpPr txBox="1"/>
      </xdr:nvSpPr>
      <xdr:spPr>
        <a:xfrm>
          <a:off x="8515427" y="6615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84282</xdr:rowOff>
    </xdr:from>
    <xdr:ext cx="469744" cy="259045"/>
    <xdr:sp macro="" textlink="">
      <xdr:nvSpPr>
        <xdr:cNvPr id="142" name="n_3aveValue【道路】&#10;一人当たり延長">
          <a:extLst>
            <a:ext uri="{FF2B5EF4-FFF2-40B4-BE49-F238E27FC236}">
              <a16:creationId xmlns:a16="http://schemas.microsoft.com/office/drawing/2014/main" id="{D6DEB9D6-9E81-4EC9-A6F7-04091924D08D}"/>
            </a:ext>
          </a:extLst>
        </xdr:cNvPr>
        <xdr:cNvSpPr txBox="1"/>
      </xdr:nvSpPr>
      <xdr:spPr>
        <a:xfrm>
          <a:off x="7626427" y="6599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82376</xdr:rowOff>
    </xdr:from>
    <xdr:ext cx="469744" cy="259045"/>
    <xdr:sp macro="" textlink="">
      <xdr:nvSpPr>
        <xdr:cNvPr id="143" name="n_4aveValue【道路】&#10;一人当たり延長">
          <a:extLst>
            <a:ext uri="{FF2B5EF4-FFF2-40B4-BE49-F238E27FC236}">
              <a16:creationId xmlns:a16="http://schemas.microsoft.com/office/drawing/2014/main" id="{589F0608-57A9-4D7A-B740-F6263F5392EA}"/>
            </a:ext>
          </a:extLst>
        </xdr:cNvPr>
        <xdr:cNvSpPr txBox="1"/>
      </xdr:nvSpPr>
      <xdr:spPr>
        <a:xfrm>
          <a:off x="6737427" y="6597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164037</xdr:rowOff>
    </xdr:from>
    <xdr:ext cx="469744" cy="259045"/>
    <xdr:sp macro="" textlink="">
      <xdr:nvSpPr>
        <xdr:cNvPr id="144" name="n_1mainValue【道路】&#10;一人当たり延長">
          <a:extLst>
            <a:ext uri="{FF2B5EF4-FFF2-40B4-BE49-F238E27FC236}">
              <a16:creationId xmlns:a16="http://schemas.microsoft.com/office/drawing/2014/main" id="{9A778CC3-7E57-4B8C-86EF-D44C2258863F}"/>
            </a:ext>
          </a:extLst>
        </xdr:cNvPr>
        <xdr:cNvSpPr txBox="1"/>
      </xdr:nvSpPr>
      <xdr:spPr>
        <a:xfrm>
          <a:off x="9391727" y="7022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165790</xdr:rowOff>
    </xdr:from>
    <xdr:ext cx="469744" cy="259045"/>
    <xdr:sp macro="" textlink="">
      <xdr:nvSpPr>
        <xdr:cNvPr id="145" name="n_2mainValue【道路】&#10;一人当たり延長">
          <a:extLst>
            <a:ext uri="{FF2B5EF4-FFF2-40B4-BE49-F238E27FC236}">
              <a16:creationId xmlns:a16="http://schemas.microsoft.com/office/drawing/2014/main" id="{6DD827FC-04BD-46F0-A6E2-975A000B8C9F}"/>
            </a:ext>
          </a:extLst>
        </xdr:cNvPr>
        <xdr:cNvSpPr txBox="1"/>
      </xdr:nvSpPr>
      <xdr:spPr>
        <a:xfrm>
          <a:off x="8515427" y="7023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167924</xdr:rowOff>
    </xdr:from>
    <xdr:ext cx="469744" cy="259045"/>
    <xdr:sp macro="" textlink="">
      <xdr:nvSpPr>
        <xdr:cNvPr id="146" name="n_3mainValue【道路】&#10;一人当たり延長">
          <a:extLst>
            <a:ext uri="{FF2B5EF4-FFF2-40B4-BE49-F238E27FC236}">
              <a16:creationId xmlns:a16="http://schemas.microsoft.com/office/drawing/2014/main" id="{B1F21A57-80F4-4F79-A729-2A5898829443}"/>
            </a:ext>
          </a:extLst>
        </xdr:cNvPr>
        <xdr:cNvSpPr txBox="1"/>
      </xdr:nvSpPr>
      <xdr:spPr>
        <a:xfrm>
          <a:off x="7626427" y="7025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171010</xdr:rowOff>
    </xdr:from>
    <xdr:ext cx="469744" cy="259045"/>
    <xdr:sp macro="" textlink="">
      <xdr:nvSpPr>
        <xdr:cNvPr id="147" name="n_4mainValue【道路】&#10;一人当たり延長">
          <a:extLst>
            <a:ext uri="{FF2B5EF4-FFF2-40B4-BE49-F238E27FC236}">
              <a16:creationId xmlns:a16="http://schemas.microsoft.com/office/drawing/2014/main" id="{9F061D02-0AA1-453E-BBC3-5C7F01A652C4}"/>
            </a:ext>
          </a:extLst>
        </xdr:cNvPr>
        <xdr:cNvSpPr txBox="1"/>
      </xdr:nvSpPr>
      <xdr:spPr>
        <a:xfrm>
          <a:off x="6737427" y="7029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26A59E66-42F4-44BF-9437-76AA654E45D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31376767-549B-45C7-ACF3-D8911AB8BD7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190CAF46-A035-4B78-8038-E3EBACCD4826}"/>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63535C32-7FC6-4604-995E-C71818C99BF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B9C52539-CD8B-407A-8EE9-DAB79CAC3F3D}"/>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3B1F16A1-3619-49D4-87B7-1D61934A04F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E6D5919-0314-4E9B-A27D-BABBEE4E76AE}"/>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80AA297A-65F7-4187-860A-7DE251DFF194}"/>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156" name="正方形/長方形 155">
          <a:extLst>
            <a:ext uri="{FF2B5EF4-FFF2-40B4-BE49-F238E27FC236}">
              <a16:creationId xmlns:a16="http://schemas.microsoft.com/office/drawing/2014/main" id="{328F8189-066B-41CD-AAF1-595178C7ED9D}"/>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57" name="正方形/長方形 156">
          <a:extLst>
            <a:ext uri="{FF2B5EF4-FFF2-40B4-BE49-F238E27FC236}">
              <a16:creationId xmlns:a16="http://schemas.microsoft.com/office/drawing/2014/main" id="{6E4085B9-DDBA-4BC5-91AE-9B2CD684D869}"/>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58" name="正方形/長方形 157">
          <a:extLst>
            <a:ext uri="{FF2B5EF4-FFF2-40B4-BE49-F238E27FC236}">
              <a16:creationId xmlns:a16="http://schemas.microsoft.com/office/drawing/2014/main" id="{E24B592B-82A6-47C4-B32B-EE715EB7E7F2}"/>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59" name="正方形/長方形 158">
          <a:extLst>
            <a:ext uri="{FF2B5EF4-FFF2-40B4-BE49-F238E27FC236}">
              <a16:creationId xmlns:a16="http://schemas.microsoft.com/office/drawing/2014/main" id="{49FCB2EE-FBB3-4C58-ABDF-676BACCC861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60" name="正方形/長方形 159">
          <a:extLst>
            <a:ext uri="{FF2B5EF4-FFF2-40B4-BE49-F238E27FC236}">
              <a16:creationId xmlns:a16="http://schemas.microsoft.com/office/drawing/2014/main" id="{DAD5E8AF-4885-486E-B120-67C0C1D38D24}"/>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61" name="正方形/長方形 160">
          <a:extLst>
            <a:ext uri="{FF2B5EF4-FFF2-40B4-BE49-F238E27FC236}">
              <a16:creationId xmlns:a16="http://schemas.microsoft.com/office/drawing/2014/main" id="{83C67DDF-DB49-487B-AD3E-8835F1E96871}"/>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62" name="正方形/長方形 161">
          <a:extLst>
            <a:ext uri="{FF2B5EF4-FFF2-40B4-BE49-F238E27FC236}">
              <a16:creationId xmlns:a16="http://schemas.microsoft.com/office/drawing/2014/main" id="{121CBE1F-A0AD-497A-9771-D400B39B3ACF}"/>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63" name="正方形/長方形 162">
          <a:extLst>
            <a:ext uri="{FF2B5EF4-FFF2-40B4-BE49-F238E27FC236}">
              <a16:creationId xmlns:a16="http://schemas.microsoft.com/office/drawing/2014/main" id="{C7DA1C8E-2D5A-4180-A889-AE8D2D454790}"/>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164" name="正方形/長方形 163">
          <a:extLst>
            <a:ext uri="{FF2B5EF4-FFF2-40B4-BE49-F238E27FC236}">
              <a16:creationId xmlns:a16="http://schemas.microsoft.com/office/drawing/2014/main" id="{D2CA20A0-A72C-401D-B1F2-0DD498923E6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5" name="正方形/長方形 164">
          <a:extLst>
            <a:ext uri="{FF2B5EF4-FFF2-40B4-BE49-F238E27FC236}">
              <a16:creationId xmlns:a16="http://schemas.microsoft.com/office/drawing/2014/main" id="{77E90D07-43FB-4676-AB64-010E3CC822F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6" name="正方形/長方形 165">
          <a:extLst>
            <a:ext uri="{FF2B5EF4-FFF2-40B4-BE49-F238E27FC236}">
              <a16:creationId xmlns:a16="http://schemas.microsoft.com/office/drawing/2014/main" id="{1F2AEF44-4E41-426B-B0E4-8688631540CB}"/>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7" name="正方形/長方形 166">
          <a:extLst>
            <a:ext uri="{FF2B5EF4-FFF2-40B4-BE49-F238E27FC236}">
              <a16:creationId xmlns:a16="http://schemas.microsoft.com/office/drawing/2014/main" id="{67E1E66D-406C-4029-A953-14BBC96669CC}"/>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8" name="正方形/長方形 167">
          <a:extLst>
            <a:ext uri="{FF2B5EF4-FFF2-40B4-BE49-F238E27FC236}">
              <a16:creationId xmlns:a16="http://schemas.microsoft.com/office/drawing/2014/main" id="{D14A2A42-8193-420C-89A3-8F2F10F63FDC}"/>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9" name="正方形/長方形 168">
          <a:extLst>
            <a:ext uri="{FF2B5EF4-FFF2-40B4-BE49-F238E27FC236}">
              <a16:creationId xmlns:a16="http://schemas.microsoft.com/office/drawing/2014/main" id="{063BF03E-A471-4987-A0BB-238B90BD733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0" name="正方形/長方形 169">
          <a:extLst>
            <a:ext uri="{FF2B5EF4-FFF2-40B4-BE49-F238E27FC236}">
              <a16:creationId xmlns:a16="http://schemas.microsoft.com/office/drawing/2014/main" id="{9B265F8A-AB34-42A0-9D23-84F17E47F58E}"/>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1" name="正方形/長方形 170">
          <a:extLst>
            <a:ext uri="{FF2B5EF4-FFF2-40B4-BE49-F238E27FC236}">
              <a16:creationId xmlns:a16="http://schemas.microsoft.com/office/drawing/2014/main" id="{9E100CFC-6478-4C01-88D4-311B06E837D2}"/>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2" name="テキスト ボックス 171">
          <a:extLst>
            <a:ext uri="{FF2B5EF4-FFF2-40B4-BE49-F238E27FC236}">
              <a16:creationId xmlns:a16="http://schemas.microsoft.com/office/drawing/2014/main" id="{211196BA-6658-4C5D-83F3-5AC39CA80FAF}"/>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3" name="直線コネクタ 172">
          <a:extLst>
            <a:ext uri="{FF2B5EF4-FFF2-40B4-BE49-F238E27FC236}">
              <a16:creationId xmlns:a16="http://schemas.microsoft.com/office/drawing/2014/main" id="{BE04273F-AE15-4E06-BE39-4D828141044C}"/>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4" name="テキスト ボックス 173">
          <a:extLst>
            <a:ext uri="{FF2B5EF4-FFF2-40B4-BE49-F238E27FC236}">
              <a16:creationId xmlns:a16="http://schemas.microsoft.com/office/drawing/2014/main" id="{175B5C42-1692-4597-A7F5-39BF448D8205}"/>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175" name="直線コネクタ 174">
          <a:extLst>
            <a:ext uri="{FF2B5EF4-FFF2-40B4-BE49-F238E27FC236}">
              <a16:creationId xmlns:a16="http://schemas.microsoft.com/office/drawing/2014/main" id="{B118D0E4-A1DD-4CB7-A8D0-B37D780CB9DF}"/>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176" name="テキスト ボックス 175">
          <a:extLst>
            <a:ext uri="{FF2B5EF4-FFF2-40B4-BE49-F238E27FC236}">
              <a16:creationId xmlns:a16="http://schemas.microsoft.com/office/drawing/2014/main" id="{5012C451-DCEE-4E6F-A4AF-F192238B82D6}"/>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177" name="直線コネクタ 176">
          <a:extLst>
            <a:ext uri="{FF2B5EF4-FFF2-40B4-BE49-F238E27FC236}">
              <a16:creationId xmlns:a16="http://schemas.microsoft.com/office/drawing/2014/main" id="{76BBE137-56DC-4FEF-94AD-D4D9A336D60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178" name="テキスト ボックス 177">
          <a:extLst>
            <a:ext uri="{FF2B5EF4-FFF2-40B4-BE49-F238E27FC236}">
              <a16:creationId xmlns:a16="http://schemas.microsoft.com/office/drawing/2014/main" id="{7EF7A45C-8861-4C2B-9ED7-0438EA8112A5}"/>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179" name="直線コネクタ 178">
          <a:extLst>
            <a:ext uri="{FF2B5EF4-FFF2-40B4-BE49-F238E27FC236}">
              <a16:creationId xmlns:a16="http://schemas.microsoft.com/office/drawing/2014/main" id="{54EB9967-0512-4243-BAB1-C99D835E9CD0}"/>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180" name="テキスト ボックス 179">
          <a:extLst>
            <a:ext uri="{FF2B5EF4-FFF2-40B4-BE49-F238E27FC236}">
              <a16:creationId xmlns:a16="http://schemas.microsoft.com/office/drawing/2014/main" id="{39D11729-7B15-4899-B004-926F87915FDF}"/>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181" name="直線コネクタ 180">
          <a:extLst>
            <a:ext uri="{FF2B5EF4-FFF2-40B4-BE49-F238E27FC236}">
              <a16:creationId xmlns:a16="http://schemas.microsoft.com/office/drawing/2014/main" id="{C72448C2-968C-4947-A576-2B44A0BA9656}"/>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182" name="テキスト ボックス 181">
          <a:extLst>
            <a:ext uri="{FF2B5EF4-FFF2-40B4-BE49-F238E27FC236}">
              <a16:creationId xmlns:a16="http://schemas.microsoft.com/office/drawing/2014/main" id="{ED60AAA5-8D6B-4B78-AEA6-B9CD161AF706}"/>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183" name="直線コネクタ 182">
          <a:extLst>
            <a:ext uri="{FF2B5EF4-FFF2-40B4-BE49-F238E27FC236}">
              <a16:creationId xmlns:a16="http://schemas.microsoft.com/office/drawing/2014/main" id="{D81C27C5-CF95-4FD9-9B33-E0120E755E3E}"/>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184" name="テキスト ボックス 183">
          <a:extLst>
            <a:ext uri="{FF2B5EF4-FFF2-40B4-BE49-F238E27FC236}">
              <a16:creationId xmlns:a16="http://schemas.microsoft.com/office/drawing/2014/main" id="{3248CD00-D2CE-49B7-9FA5-303130CAA0A6}"/>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185" name="直線コネクタ 184">
          <a:extLst>
            <a:ext uri="{FF2B5EF4-FFF2-40B4-BE49-F238E27FC236}">
              <a16:creationId xmlns:a16="http://schemas.microsoft.com/office/drawing/2014/main" id="{BEB4DA00-558A-4FAC-A29B-86160565D56D}"/>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186" name="テキスト ボックス 185">
          <a:extLst>
            <a:ext uri="{FF2B5EF4-FFF2-40B4-BE49-F238E27FC236}">
              <a16:creationId xmlns:a16="http://schemas.microsoft.com/office/drawing/2014/main" id="{471373E7-84D7-4D72-AC38-A90AB81826EA}"/>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7" name="直線コネクタ 186">
          <a:extLst>
            <a:ext uri="{FF2B5EF4-FFF2-40B4-BE49-F238E27FC236}">
              <a16:creationId xmlns:a16="http://schemas.microsoft.com/office/drawing/2014/main" id="{91A44596-5240-4630-A4E7-CECD9E55A57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188" name="【公営住宅】&#10;有形固定資産減価償却率グラフ枠">
          <a:extLst>
            <a:ext uri="{FF2B5EF4-FFF2-40B4-BE49-F238E27FC236}">
              <a16:creationId xmlns:a16="http://schemas.microsoft.com/office/drawing/2014/main" id="{94A42364-965B-471E-B2A5-68375B964DE2}"/>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168729</xdr:rowOff>
    </xdr:from>
    <xdr:to>
      <xdr:col>24</xdr:col>
      <xdr:colOff>62865</xdr:colOff>
      <xdr:row>86</xdr:row>
      <xdr:rowOff>168729</xdr:rowOff>
    </xdr:to>
    <xdr:cxnSp macro="">
      <xdr:nvCxnSpPr>
        <xdr:cNvPr id="189" name="直線コネクタ 188">
          <a:extLst>
            <a:ext uri="{FF2B5EF4-FFF2-40B4-BE49-F238E27FC236}">
              <a16:creationId xmlns:a16="http://schemas.microsoft.com/office/drawing/2014/main" id="{EA378E4A-1D1B-408E-8C05-F4AB98CF93FD}"/>
            </a:ext>
          </a:extLst>
        </xdr:cNvPr>
        <xdr:cNvCxnSpPr/>
      </xdr:nvCxnSpPr>
      <xdr:spPr>
        <a:xfrm flipV="1">
          <a:off x="4634865" y="13370379"/>
          <a:ext cx="0" cy="1543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190" name="【公営住宅】&#10;有形固定資産減価償却率最小値テキスト">
          <a:extLst>
            <a:ext uri="{FF2B5EF4-FFF2-40B4-BE49-F238E27FC236}">
              <a16:creationId xmlns:a16="http://schemas.microsoft.com/office/drawing/2014/main" id="{0C202C35-99F4-448A-8DCA-575762019479}"/>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191" name="直線コネクタ 190">
          <a:extLst>
            <a:ext uri="{FF2B5EF4-FFF2-40B4-BE49-F238E27FC236}">
              <a16:creationId xmlns:a16="http://schemas.microsoft.com/office/drawing/2014/main" id="{B5718E2D-EEAE-4981-BD29-FAEC79178FBB}"/>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115406</xdr:rowOff>
    </xdr:from>
    <xdr:ext cx="340478" cy="259045"/>
    <xdr:sp macro="" textlink="">
      <xdr:nvSpPr>
        <xdr:cNvPr id="192" name="【公営住宅】&#10;有形固定資産減価償却率最大値テキスト">
          <a:extLst>
            <a:ext uri="{FF2B5EF4-FFF2-40B4-BE49-F238E27FC236}">
              <a16:creationId xmlns:a16="http://schemas.microsoft.com/office/drawing/2014/main" id="{C7A5D4C2-36CE-4A6E-8EFD-6C3EA64C5CFC}"/>
            </a:ext>
          </a:extLst>
        </xdr:cNvPr>
        <xdr:cNvSpPr txBox="1"/>
      </xdr:nvSpPr>
      <xdr:spPr>
        <a:xfrm>
          <a:off x="4673600" y="1314560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168729</xdr:rowOff>
    </xdr:from>
    <xdr:to>
      <xdr:col>24</xdr:col>
      <xdr:colOff>152400</xdr:colOff>
      <xdr:row>77</xdr:row>
      <xdr:rowOff>168729</xdr:rowOff>
    </xdr:to>
    <xdr:cxnSp macro="">
      <xdr:nvCxnSpPr>
        <xdr:cNvPr id="193" name="直線コネクタ 192">
          <a:extLst>
            <a:ext uri="{FF2B5EF4-FFF2-40B4-BE49-F238E27FC236}">
              <a16:creationId xmlns:a16="http://schemas.microsoft.com/office/drawing/2014/main" id="{87E7C6FC-DB84-4BE5-B21A-D036476A5B6F}"/>
            </a:ext>
          </a:extLst>
        </xdr:cNvPr>
        <xdr:cNvCxnSpPr/>
      </xdr:nvCxnSpPr>
      <xdr:spPr>
        <a:xfrm>
          <a:off x="4546600" y="133703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6911</xdr:rowOff>
    </xdr:from>
    <xdr:ext cx="405111" cy="259045"/>
    <xdr:sp macro="" textlink="">
      <xdr:nvSpPr>
        <xdr:cNvPr id="194" name="【公営住宅】&#10;有形固定資産減価償却率平均値テキスト">
          <a:extLst>
            <a:ext uri="{FF2B5EF4-FFF2-40B4-BE49-F238E27FC236}">
              <a16:creationId xmlns:a16="http://schemas.microsoft.com/office/drawing/2014/main" id="{DB533A12-52B5-4F99-BA65-7F36A6360AAA}"/>
            </a:ext>
          </a:extLst>
        </xdr:cNvPr>
        <xdr:cNvSpPr txBox="1"/>
      </xdr:nvSpPr>
      <xdr:spPr>
        <a:xfrm>
          <a:off x="4673600" y="140658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155484</xdr:rowOff>
    </xdr:from>
    <xdr:to>
      <xdr:col>24</xdr:col>
      <xdr:colOff>114300</xdr:colOff>
      <xdr:row>83</xdr:row>
      <xdr:rowOff>85634</xdr:rowOff>
    </xdr:to>
    <xdr:sp macro="" textlink="">
      <xdr:nvSpPr>
        <xdr:cNvPr id="195" name="フローチャート: 判断 194">
          <a:extLst>
            <a:ext uri="{FF2B5EF4-FFF2-40B4-BE49-F238E27FC236}">
              <a16:creationId xmlns:a16="http://schemas.microsoft.com/office/drawing/2014/main" id="{83ED9773-97D3-486D-B24A-0FB5E751CB32}"/>
            </a:ext>
          </a:extLst>
        </xdr:cNvPr>
        <xdr:cNvSpPr/>
      </xdr:nvSpPr>
      <xdr:spPr>
        <a:xfrm>
          <a:off x="4584700" y="1421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140788</xdr:rowOff>
    </xdr:from>
    <xdr:to>
      <xdr:col>20</xdr:col>
      <xdr:colOff>38100</xdr:colOff>
      <xdr:row>83</xdr:row>
      <xdr:rowOff>70938</xdr:rowOff>
    </xdr:to>
    <xdr:sp macro="" textlink="">
      <xdr:nvSpPr>
        <xdr:cNvPr id="196" name="フローチャート: 判断 195">
          <a:extLst>
            <a:ext uri="{FF2B5EF4-FFF2-40B4-BE49-F238E27FC236}">
              <a16:creationId xmlns:a16="http://schemas.microsoft.com/office/drawing/2014/main" id="{1D72CD67-3479-4F1D-825E-8934DC5AA9A4}"/>
            </a:ext>
          </a:extLst>
        </xdr:cNvPr>
        <xdr:cNvSpPr/>
      </xdr:nvSpPr>
      <xdr:spPr>
        <a:xfrm>
          <a:off x="3746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41184</xdr:rowOff>
    </xdr:from>
    <xdr:to>
      <xdr:col>15</xdr:col>
      <xdr:colOff>101600</xdr:colOff>
      <xdr:row>83</xdr:row>
      <xdr:rowOff>142784</xdr:rowOff>
    </xdr:to>
    <xdr:sp macro="" textlink="">
      <xdr:nvSpPr>
        <xdr:cNvPr id="197" name="フローチャート: 判断 196">
          <a:extLst>
            <a:ext uri="{FF2B5EF4-FFF2-40B4-BE49-F238E27FC236}">
              <a16:creationId xmlns:a16="http://schemas.microsoft.com/office/drawing/2014/main" id="{C8A31FDB-054A-43EC-97D9-5A977ABEEA5E}"/>
            </a:ext>
          </a:extLst>
        </xdr:cNvPr>
        <xdr:cNvSpPr/>
      </xdr:nvSpPr>
      <xdr:spPr>
        <a:xfrm>
          <a:off x="2857500" y="14271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44450</xdr:rowOff>
    </xdr:from>
    <xdr:to>
      <xdr:col>10</xdr:col>
      <xdr:colOff>165100</xdr:colOff>
      <xdr:row>83</xdr:row>
      <xdr:rowOff>146050</xdr:rowOff>
    </xdr:to>
    <xdr:sp macro="" textlink="">
      <xdr:nvSpPr>
        <xdr:cNvPr id="198" name="フローチャート: 判断 197">
          <a:extLst>
            <a:ext uri="{FF2B5EF4-FFF2-40B4-BE49-F238E27FC236}">
              <a16:creationId xmlns:a16="http://schemas.microsoft.com/office/drawing/2014/main" id="{3B80B03E-6C26-4538-A0B4-54F2D1038DD8}"/>
            </a:ext>
          </a:extLst>
        </xdr:cNvPr>
        <xdr:cNvSpPr/>
      </xdr:nvSpPr>
      <xdr:spPr>
        <a:xfrm>
          <a:off x="1968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36286</xdr:rowOff>
    </xdr:from>
    <xdr:to>
      <xdr:col>6</xdr:col>
      <xdr:colOff>38100</xdr:colOff>
      <xdr:row>83</xdr:row>
      <xdr:rowOff>137886</xdr:rowOff>
    </xdr:to>
    <xdr:sp macro="" textlink="">
      <xdr:nvSpPr>
        <xdr:cNvPr id="199" name="フローチャート: 判断 198">
          <a:extLst>
            <a:ext uri="{FF2B5EF4-FFF2-40B4-BE49-F238E27FC236}">
              <a16:creationId xmlns:a16="http://schemas.microsoft.com/office/drawing/2014/main" id="{E5668854-6F00-4C0F-AB7D-4AC16A91E583}"/>
            </a:ext>
          </a:extLst>
        </xdr:cNvPr>
        <xdr:cNvSpPr/>
      </xdr:nvSpPr>
      <xdr:spPr>
        <a:xfrm>
          <a:off x="1079500" y="142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F4B0E38F-8B1B-4099-A793-9CD3F9BC60CE}"/>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7AFA56BC-C08E-4403-8CE2-EDB6A0D28A9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a:extLst>
            <a:ext uri="{FF2B5EF4-FFF2-40B4-BE49-F238E27FC236}">
              <a16:creationId xmlns:a16="http://schemas.microsoft.com/office/drawing/2014/main" id="{53C74F73-A880-4B02-A908-6CCAF7C9F7D8}"/>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a:extLst>
            <a:ext uri="{FF2B5EF4-FFF2-40B4-BE49-F238E27FC236}">
              <a16:creationId xmlns:a16="http://schemas.microsoft.com/office/drawing/2014/main" id="{CA7A0A0A-FAFE-40C3-9352-1BFFE0A928E4}"/>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a:extLst>
            <a:ext uri="{FF2B5EF4-FFF2-40B4-BE49-F238E27FC236}">
              <a16:creationId xmlns:a16="http://schemas.microsoft.com/office/drawing/2014/main" id="{719B779F-D7EB-4EDC-A2C6-7B49C20F6F12}"/>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85</xdr:row>
      <xdr:rowOff>5262</xdr:rowOff>
    </xdr:from>
    <xdr:to>
      <xdr:col>24</xdr:col>
      <xdr:colOff>114300</xdr:colOff>
      <xdr:row>85</xdr:row>
      <xdr:rowOff>106862</xdr:rowOff>
    </xdr:to>
    <xdr:sp macro="" textlink="">
      <xdr:nvSpPr>
        <xdr:cNvPr id="205" name="楕円 204">
          <a:extLst>
            <a:ext uri="{FF2B5EF4-FFF2-40B4-BE49-F238E27FC236}">
              <a16:creationId xmlns:a16="http://schemas.microsoft.com/office/drawing/2014/main" id="{23C04852-FD2D-4AFF-B519-DB407FC61656}"/>
            </a:ext>
          </a:extLst>
        </xdr:cNvPr>
        <xdr:cNvSpPr/>
      </xdr:nvSpPr>
      <xdr:spPr>
        <a:xfrm>
          <a:off x="4584700" y="145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155139</xdr:rowOff>
    </xdr:from>
    <xdr:ext cx="405111" cy="259045"/>
    <xdr:sp macro="" textlink="">
      <xdr:nvSpPr>
        <xdr:cNvPr id="206" name="【公営住宅】&#10;有形固定資産減価償却率該当値テキスト">
          <a:extLst>
            <a:ext uri="{FF2B5EF4-FFF2-40B4-BE49-F238E27FC236}">
              <a16:creationId xmlns:a16="http://schemas.microsoft.com/office/drawing/2014/main" id="{F37DF0E5-31FB-46A4-9485-C277C3C85BDF}"/>
            </a:ext>
          </a:extLst>
        </xdr:cNvPr>
        <xdr:cNvSpPr txBox="1"/>
      </xdr:nvSpPr>
      <xdr:spPr>
        <a:xfrm>
          <a:off x="4673600" y="14556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140788</xdr:rowOff>
    </xdr:from>
    <xdr:to>
      <xdr:col>20</xdr:col>
      <xdr:colOff>38100</xdr:colOff>
      <xdr:row>85</xdr:row>
      <xdr:rowOff>70938</xdr:rowOff>
    </xdr:to>
    <xdr:sp macro="" textlink="">
      <xdr:nvSpPr>
        <xdr:cNvPr id="207" name="楕円 206">
          <a:extLst>
            <a:ext uri="{FF2B5EF4-FFF2-40B4-BE49-F238E27FC236}">
              <a16:creationId xmlns:a16="http://schemas.microsoft.com/office/drawing/2014/main" id="{B5B3C65F-9511-4A45-823A-4C256E50A451}"/>
            </a:ext>
          </a:extLst>
        </xdr:cNvPr>
        <xdr:cNvSpPr/>
      </xdr:nvSpPr>
      <xdr:spPr>
        <a:xfrm>
          <a:off x="3746500" y="14542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20138</xdr:rowOff>
    </xdr:from>
    <xdr:to>
      <xdr:col>24</xdr:col>
      <xdr:colOff>63500</xdr:colOff>
      <xdr:row>85</xdr:row>
      <xdr:rowOff>56062</xdr:rowOff>
    </xdr:to>
    <xdr:cxnSp macro="">
      <xdr:nvCxnSpPr>
        <xdr:cNvPr id="208" name="直線コネクタ 207">
          <a:extLst>
            <a:ext uri="{FF2B5EF4-FFF2-40B4-BE49-F238E27FC236}">
              <a16:creationId xmlns:a16="http://schemas.microsoft.com/office/drawing/2014/main" id="{17172D35-3B76-4FBA-A48E-F7A92D309478}"/>
            </a:ext>
          </a:extLst>
        </xdr:cNvPr>
        <xdr:cNvCxnSpPr/>
      </xdr:nvCxnSpPr>
      <xdr:spPr>
        <a:xfrm>
          <a:off x="3797300" y="14593388"/>
          <a:ext cx="8382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104866</xdr:rowOff>
    </xdr:from>
    <xdr:to>
      <xdr:col>15</xdr:col>
      <xdr:colOff>101600</xdr:colOff>
      <xdr:row>85</xdr:row>
      <xdr:rowOff>35016</xdr:rowOff>
    </xdr:to>
    <xdr:sp macro="" textlink="">
      <xdr:nvSpPr>
        <xdr:cNvPr id="209" name="楕円 208">
          <a:extLst>
            <a:ext uri="{FF2B5EF4-FFF2-40B4-BE49-F238E27FC236}">
              <a16:creationId xmlns:a16="http://schemas.microsoft.com/office/drawing/2014/main" id="{7C2B732F-CB99-4C5F-B83A-83D8A852A165}"/>
            </a:ext>
          </a:extLst>
        </xdr:cNvPr>
        <xdr:cNvSpPr/>
      </xdr:nvSpPr>
      <xdr:spPr>
        <a:xfrm>
          <a:off x="2857500" y="1450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155666</xdr:rowOff>
    </xdr:from>
    <xdr:to>
      <xdr:col>19</xdr:col>
      <xdr:colOff>177800</xdr:colOff>
      <xdr:row>85</xdr:row>
      <xdr:rowOff>20138</xdr:rowOff>
    </xdr:to>
    <xdr:cxnSp macro="">
      <xdr:nvCxnSpPr>
        <xdr:cNvPr id="210" name="直線コネクタ 209">
          <a:extLst>
            <a:ext uri="{FF2B5EF4-FFF2-40B4-BE49-F238E27FC236}">
              <a16:creationId xmlns:a16="http://schemas.microsoft.com/office/drawing/2014/main" id="{2CFCC803-4CA5-4DBE-AD1E-AE1B015827DC}"/>
            </a:ext>
          </a:extLst>
        </xdr:cNvPr>
        <xdr:cNvCxnSpPr/>
      </xdr:nvCxnSpPr>
      <xdr:spPr>
        <a:xfrm>
          <a:off x="2908300" y="14557466"/>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68943</xdr:rowOff>
    </xdr:from>
    <xdr:to>
      <xdr:col>10</xdr:col>
      <xdr:colOff>165100</xdr:colOff>
      <xdr:row>84</xdr:row>
      <xdr:rowOff>170543</xdr:rowOff>
    </xdr:to>
    <xdr:sp macro="" textlink="">
      <xdr:nvSpPr>
        <xdr:cNvPr id="211" name="楕円 210">
          <a:extLst>
            <a:ext uri="{FF2B5EF4-FFF2-40B4-BE49-F238E27FC236}">
              <a16:creationId xmlns:a16="http://schemas.microsoft.com/office/drawing/2014/main" id="{EF97A3AB-ED4A-4DBE-8136-C980E29BFD3D}"/>
            </a:ext>
          </a:extLst>
        </xdr:cNvPr>
        <xdr:cNvSpPr/>
      </xdr:nvSpPr>
      <xdr:spPr>
        <a:xfrm>
          <a:off x="1968500" y="1447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84</xdr:row>
      <xdr:rowOff>119743</xdr:rowOff>
    </xdr:from>
    <xdr:to>
      <xdr:col>15</xdr:col>
      <xdr:colOff>50800</xdr:colOff>
      <xdr:row>84</xdr:row>
      <xdr:rowOff>155666</xdr:rowOff>
    </xdr:to>
    <xdr:cxnSp macro="">
      <xdr:nvCxnSpPr>
        <xdr:cNvPr id="212" name="直線コネクタ 211">
          <a:extLst>
            <a:ext uri="{FF2B5EF4-FFF2-40B4-BE49-F238E27FC236}">
              <a16:creationId xmlns:a16="http://schemas.microsoft.com/office/drawing/2014/main" id="{8D61DF8A-8E58-432F-99FB-E57087F57696}"/>
            </a:ext>
          </a:extLst>
        </xdr:cNvPr>
        <xdr:cNvCxnSpPr/>
      </xdr:nvCxnSpPr>
      <xdr:spPr>
        <a:xfrm>
          <a:off x="2019300" y="14521543"/>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33020</xdr:rowOff>
    </xdr:from>
    <xdr:to>
      <xdr:col>6</xdr:col>
      <xdr:colOff>38100</xdr:colOff>
      <xdr:row>84</xdr:row>
      <xdr:rowOff>134620</xdr:rowOff>
    </xdr:to>
    <xdr:sp macro="" textlink="">
      <xdr:nvSpPr>
        <xdr:cNvPr id="213" name="楕円 212">
          <a:extLst>
            <a:ext uri="{FF2B5EF4-FFF2-40B4-BE49-F238E27FC236}">
              <a16:creationId xmlns:a16="http://schemas.microsoft.com/office/drawing/2014/main" id="{1B368749-0DED-44AC-960D-8C559DA81423}"/>
            </a:ext>
          </a:extLst>
        </xdr:cNvPr>
        <xdr:cNvSpPr/>
      </xdr:nvSpPr>
      <xdr:spPr>
        <a:xfrm>
          <a:off x="1079500" y="1443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84</xdr:row>
      <xdr:rowOff>83820</xdr:rowOff>
    </xdr:from>
    <xdr:to>
      <xdr:col>10</xdr:col>
      <xdr:colOff>114300</xdr:colOff>
      <xdr:row>84</xdr:row>
      <xdr:rowOff>119743</xdr:rowOff>
    </xdr:to>
    <xdr:cxnSp macro="">
      <xdr:nvCxnSpPr>
        <xdr:cNvPr id="214" name="直線コネクタ 213">
          <a:extLst>
            <a:ext uri="{FF2B5EF4-FFF2-40B4-BE49-F238E27FC236}">
              <a16:creationId xmlns:a16="http://schemas.microsoft.com/office/drawing/2014/main" id="{7E0EDE9B-878F-4275-935C-7301B1CBD685}"/>
            </a:ext>
          </a:extLst>
        </xdr:cNvPr>
        <xdr:cNvCxnSpPr/>
      </xdr:nvCxnSpPr>
      <xdr:spPr>
        <a:xfrm>
          <a:off x="1130300" y="1448562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87465</xdr:rowOff>
    </xdr:from>
    <xdr:ext cx="405111" cy="259045"/>
    <xdr:sp macro="" textlink="">
      <xdr:nvSpPr>
        <xdr:cNvPr id="215" name="n_1aveValue【公営住宅】&#10;有形固定資産減価償却率">
          <a:extLst>
            <a:ext uri="{FF2B5EF4-FFF2-40B4-BE49-F238E27FC236}">
              <a16:creationId xmlns:a16="http://schemas.microsoft.com/office/drawing/2014/main" id="{C8485FB4-392E-431E-9A02-B8650C6861D7}"/>
            </a:ext>
          </a:extLst>
        </xdr:cNvPr>
        <xdr:cNvSpPr txBox="1"/>
      </xdr:nvSpPr>
      <xdr:spPr>
        <a:xfrm>
          <a:off x="3582044" y="1397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159311</xdr:rowOff>
    </xdr:from>
    <xdr:ext cx="405111" cy="259045"/>
    <xdr:sp macro="" textlink="">
      <xdr:nvSpPr>
        <xdr:cNvPr id="216" name="n_2aveValue【公営住宅】&#10;有形固定資産減価償却率">
          <a:extLst>
            <a:ext uri="{FF2B5EF4-FFF2-40B4-BE49-F238E27FC236}">
              <a16:creationId xmlns:a16="http://schemas.microsoft.com/office/drawing/2014/main" id="{4ADB816B-F6F8-44A1-8CC7-A74BC66FC56C}"/>
            </a:ext>
          </a:extLst>
        </xdr:cNvPr>
        <xdr:cNvSpPr txBox="1"/>
      </xdr:nvSpPr>
      <xdr:spPr>
        <a:xfrm>
          <a:off x="2705744" y="14046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162577</xdr:rowOff>
    </xdr:from>
    <xdr:ext cx="405111" cy="259045"/>
    <xdr:sp macro="" textlink="">
      <xdr:nvSpPr>
        <xdr:cNvPr id="217" name="n_3aveValue【公営住宅】&#10;有形固定資産減価償却率">
          <a:extLst>
            <a:ext uri="{FF2B5EF4-FFF2-40B4-BE49-F238E27FC236}">
              <a16:creationId xmlns:a16="http://schemas.microsoft.com/office/drawing/2014/main" id="{C5A39E90-8DA3-455B-AA2B-887C968266C1}"/>
            </a:ext>
          </a:extLst>
        </xdr:cNvPr>
        <xdr:cNvSpPr txBox="1"/>
      </xdr:nvSpPr>
      <xdr:spPr>
        <a:xfrm>
          <a:off x="1816744" y="1405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154413</xdr:rowOff>
    </xdr:from>
    <xdr:ext cx="405111" cy="259045"/>
    <xdr:sp macro="" textlink="">
      <xdr:nvSpPr>
        <xdr:cNvPr id="218" name="n_4aveValue【公営住宅】&#10;有形固定資産減価償却率">
          <a:extLst>
            <a:ext uri="{FF2B5EF4-FFF2-40B4-BE49-F238E27FC236}">
              <a16:creationId xmlns:a16="http://schemas.microsoft.com/office/drawing/2014/main" id="{8004A92A-3563-4733-9441-57F017AFD7ED}"/>
            </a:ext>
          </a:extLst>
        </xdr:cNvPr>
        <xdr:cNvSpPr txBox="1"/>
      </xdr:nvSpPr>
      <xdr:spPr>
        <a:xfrm>
          <a:off x="927744" y="14041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85</xdr:row>
      <xdr:rowOff>62065</xdr:rowOff>
    </xdr:from>
    <xdr:ext cx="405111" cy="259045"/>
    <xdr:sp macro="" textlink="">
      <xdr:nvSpPr>
        <xdr:cNvPr id="219" name="n_1mainValue【公営住宅】&#10;有形固定資産減価償却率">
          <a:extLst>
            <a:ext uri="{FF2B5EF4-FFF2-40B4-BE49-F238E27FC236}">
              <a16:creationId xmlns:a16="http://schemas.microsoft.com/office/drawing/2014/main" id="{979AAFAB-34CF-4951-B553-61897C05FECD}"/>
            </a:ext>
          </a:extLst>
        </xdr:cNvPr>
        <xdr:cNvSpPr txBox="1"/>
      </xdr:nvSpPr>
      <xdr:spPr>
        <a:xfrm>
          <a:off x="3582044" y="14635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26143</xdr:rowOff>
    </xdr:from>
    <xdr:ext cx="405111" cy="259045"/>
    <xdr:sp macro="" textlink="">
      <xdr:nvSpPr>
        <xdr:cNvPr id="220" name="n_2mainValue【公営住宅】&#10;有形固定資産減価償却率">
          <a:extLst>
            <a:ext uri="{FF2B5EF4-FFF2-40B4-BE49-F238E27FC236}">
              <a16:creationId xmlns:a16="http://schemas.microsoft.com/office/drawing/2014/main" id="{13DB27F2-61F2-4238-A202-BE3107EE4C69}"/>
            </a:ext>
          </a:extLst>
        </xdr:cNvPr>
        <xdr:cNvSpPr txBox="1"/>
      </xdr:nvSpPr>
      <xdr:spPr>
        <a:xfrm>
          <a:off x="2705744" y="14599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161670</xdr:rowOff>
    </xdr:from>
    <xdr:ext cx="405111" cy="259045"/>
    <xdr:sp macro="" textlink="">
      <xdr:nvSpPr>
        <xdr:cNvPr id="221" name="n_3mainValue【公営住宅】&#10;有形固定資産減価償却率">
          <a:extLst>
            <a:ext uri="{FF2B5EF4-FFF2-40B4-BE49-F238E27FC236}">
              <a16:creationId xmlns:a16="http://schemas.microsoft.com/office/drawing/2014/main" id="{23313226-7558-4712-B010-DAA53A3DEE4F}"/>
            </a:ext>
          </a:extLst>
        </xdr:cNvPr>
        <xdr:cNvSpPr txBox="1"/>
      </xdr:nvSpPr>
      <xdr:spPr>
        <a:xfrm>
          <a:off x="1816744" y="1456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125747</xdr:rowOff>
    </xdr:from>
    <xdr:ext cx="405111" cy="259045"/>
    <xdr:sp macro="" textlink="">
      <xdr:nvSpPr>
        <xdr:cNvPr id="222" name="n_4mainValue【公営住宅】&#10;有形固定資産減価償却率">
          <a:extLst>
            <a:ext uri="{FF2B5EF4-FFF2-40B4-BE49-F238E27FC236}">
              <a16:creationId xmlns:a16="http://schemas.microsoft.com/office/drawing/2014/main" id="{300656E9-F7FF-4259-8B61-E1659CEAF9CE}"/>
            </a:ext>
          </a:extLst>
        </xdr:cNvPr>
        <xdr:cNvSpPr txBox="1"/>
      </xdr:nvSpPr>
      <xdr:spPr>
        <a:xfrm>
          <a:off x="927744" y="1452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a:extLst>
            <a:ext uri="{FF2B5EF4-FFF2-40B4-BE49-F238E27FC236}">
              <a16:creationId xmlns:a16="http://schemas.microsoft.com/office/drawing/2014/main" id="{49DC0314-D8DD-4F91-8205-9AFDA6E1B0B2}"/>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a:extLst>
            <a:ext uri="{FF2B5EF4-FFF2-40B4-BE49-F238E27FC236}">
              <a16:creationId xmlns:a16="http://schemas.microsoft.com/office/drawing/2014/main" id="{2E596AD9-F99D-4B50-80D0-6B4DE2FBEB45}"/>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a:extLst>
            <a:ext uri="{FF2B5EF4-FFF2-40B4-BE49-F238E27FC236}">
              <a16:creationId xmlns:a16="http://schemas.microsoft.com/office/drawing/2014/main" id="{AEF1F2EE-1B69-4556-9A63-D7E74F713619}"/>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a:extLst>
            <a:ext uri="{FF2B5EF4-FFF2-40B4-BE49-F238E27FC236}">
              <a16:creationId xmlns:a16="http://schemas.microsoft.com/office/drawing/2014/main" id="{D7AC8DC5-65DD-49C6-B90D-017E0BF7BA6A}"/>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a:extLst>
            <a:ext uri="{FF2B5EF4-FFF2-40B4-BE49-F238E27FC236}">
              <a16:creationId xmlns:a16="http://schemas.microsoft.com/office/drawing/2014/main" id="{F01A25C6-6BD8-4740-8CF6-B457B2CD7ED2}"/>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a:extLst>
            <a:ext uri="{FF2B5EF4-FFF2-40B4-BE49-F238E27FC236}">
              <a16:creationId xmlns:a16="http://schemas.microsoft.com/office/drawing/2014/main" id="{CF5A75EF-1239-41EC-9419-AD82421E155E}"/>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a:extLst>
            <a:ext uri="{FF2B5EF4-FFF2-40B4-BE49-F238E27FC236}">
              <a16:creationId xmlns:a16="http://schemas.microsoft.com/office/drawing/2014/main" id="{D74DCDB8-3E1F-4F8E-9406-FC27947F21A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a:extLst>
            <a:ext uri="{FF2B5EF4-FFF2-40B4-BE49-F238E27FC236}">
              <a16:creationId xmlns:a16="http://schemas.microsoft.com/office/drawing/2014/main" id="{D2DCFD26-B099-4171-A098-C2842A7AB5A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a:extLst>
            <a:ext uri="{FF2B5EF4-FFF2-40B4-BE49-F238E27FC236}">
              <a16:creationId xmlns:a16="http://schemas.microsoft.com/office/drawing/2014/main" id="{D797120D-578B-4F83-AF5A-3ECB317A89C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a:extLst>
            <a:ext uri="{FF2B5EF4-FFF2-40B4-BE49-F238E27FC236}">
              <a16:creationId xmlns:a16="http://schemas.microsoft.com/office/drawing/2014/main" id="{310AECB3-2008-4C5D-92D0-8F59151E7692}"/>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233" name="直線コネクタ 232">
          <a:extLst>
            <a:ext uri="{FF2B5EF4-FFF2-40B4-BE49-F238E27FC236}">
              <a16:creationId xmlns:a16="http://schemas.microsoft.com/office/drawing/2014/main" id="{779F215A-6B65-40E0-B679-C92915A9D3E1}"/>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234" name="テキスト ボックス 233">
          <a:extLst>
            <a:ext uri="{FF2B5EF4-FFF2-40B4-BE49-F238E27FC236}">
              <a16:creationId xmlns:a16="http://schemas.microsoft.com/office/drawing/2014/main" id="{D220C473-D15D-4AC8-8025-D35BC03FAAA5}"/>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235" name="直線コネクタ 234">
          <a:extLst>
            <a:ext uri="{FF2B5EF4-FFF2-40B4-BE49-F238E27FC236}">
              <a16:creationId xmlns:a16="http://schemas.microsoft.com/office/drawing/2014/main" id="{457956AB-7621-43C9-B5FE-9CF371E4EF00}"/>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236" name="テキスト ボックス 235">
          <a:extLst>
            <a:ext uri="{FF2B5EF4-FFF2-40B4-BE49-F238E27FC236}">
              <a16:creationId xmlns:a16="http://schemas.microsoft.com/office/drawing/2014/main" id="{3B9D44A8-B7FC-42E9-9B09-7CEEE1E29E6D}"/>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237" name="直線コネクタ 236">
          <a:extLst>
            <a:ext uri="{FF2B5EF4-FFF2-40B4-BE49-F238E27FC236}">
              <a16:creationId xmlns:a16="http://schemas.microsoft.com/office/drawing/2014/main" id="{854BBE25-4031-42E6-928B-9A9CEE9CE860}"/>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238" name="テキスト ボックス 237">
          <a:extLst>
            <a:ext uri="{FF2B5EF4-FFF2-40B4-BE49-F238E27FC236}">
              <a16:creationId xmlns:a16="http://schemas.microsoft.com/office/drawing/2014/main" id="{FCE7F2C8-3D7A-4C23-9078-50B6FCB9D3A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239" name="直線コネクタ 238">
          <a:extLst>
            <a:ext uri="{FF2B5EF4-FFF2-40B4-BE49-F238E27FC236}">
              <a16:creationId xmlns:a16="http://schemas.microsoft.com/office/drawing/2014/main" id="{0E7F9BBD-CF4D-448C-8318-5AB9B919E9E2}"/>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240" name="テキスト ボックス 239">
          <a:extLst>
            <a:ext uri="{FF2B5EF4-FFF2-40B4-BE49-F238E27FC236}">
              <a16:creationId xmlns:a16="http://schemas.microsoft.com/office/drawing/2014/main" id="{41C0C1BD-3810-4193-9B34-E0F6AA08AE85}"/>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1" name="直線コネクタ 240">
          <a:extLst>
            <a:ext uri="{FF2B5EF4-FFF2-40B4-BE49-F238E27FC236}">
              <a16:creationId xmlns:a16="http://schemas.microsoft.com/office/drawing/2014/main" id="{4AFD8B5D-4736-4ED3-8007-51690D9A42FB}"/>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2" name="テキスト ボックス 241">
          <a:extLst>
            <a:ext uri="{FF2B5EF4-FFF2-40B4-BE49-F238E27FC236}">
              <a16:creationId xmlns:a16="http://schemas.microsoft.com/office/drawing/2014/main" id="{7CD00E87-61B8-4257-8CEC-BC0A49C408AD}"/>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3" name="【公営住宅】&#10;一人当たり面積グラフ枠">
          <a:extLst>
            <a:ext uri="{FF2B5EF4-FFF2-40B4-BE49-F238E27FC236}">
              <a16:creationId xmlns:a16="http://schemas.microsoft.com/office/drawing/2014/main" id="{046292E3-70E2-4CF9-AAA1-5F268EA1589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105080</xdr:rowOff>
    </xdr:from>
    <xdr:to>
      <xdr:col>54</xdr:col>
      <xdr:colOff>189865</xdr:colOff>
      <xdr:row>86</xdr:row>
      <xdr:rowOff>35128</xdr:rowOff>
    </xdr:to>
    <xdr:cxnSp macro="">
      <xdr:nvCxnSpPr>
        <xdr:cNvPr id="244" name="直線コネクタ 243">
          <a:extLst>
            <a:ext uri="{FF2B5EF4-FFF2-40B4-BE49-F238E27FC236}">
              <a16:creationId xmlns:a16="http://schemas.microsoft.com/office/drawing/2014/main" id="{6B032C08-EBA5-4E83-8C0D-60A57E1ED06A}"/>
            </a:ext>
          </a:extLst>
        </xdr:cNvPr>
        <xdr:cNvCxnSpPr/>
      </xdr:nvCxnSpPr>
      <xdr:spPr>
        <a:xfrm flipV="1">
          <a:off x="10476865" y="13478180"/>
          <a:ext cx="0" cy="13016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38955</xdr:rowOff>
    </xdr:from>
    <xdr:ext cx="469744" cy="259045"/>
    <xdr:sp macro="" textlink="">
      <xdr:nvSpPr>
        <xdr:cNvPr id="245" name="【公営住宅】&#10;一人当たり面積最小値テキスト">
          <a:extLst>
            <a:ext uri="{FF2B5EF4-FFF2-40B4-BE49-F238E27FC236}">
              <a16:creationId xmlns:a16="http://schemas.microsoft.com/office/drawing/2014/main" id="{25B1009D-7602-4520-8976-EC067DA5B889}"/>
            </a:ext>
          </a:extLst>
        </xdr:cNvPr>
        <xdr:cNvSpPr txBox="1"/>
      </xdr:nvSpPr>
      <xdr:spPr>
        <a:xfrm>
          <a:off x="10515600" y="14783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35128</xdr:rowOff>
    </xdr:from>
    <xdr:to>
      <xdr:col>55</xdr:col>
      <xdr:colOff>88900</xdr:colOff>
      <xdr:row>86</xdr:row>
      <xdr:rowOff>35128</xdr:rowOff>
    </xdr:to>
    <xdr:cxnSp macro="">
      <xdr:nvCxnSpPr>
        <xdr:cNvPr id="246" name="直線コネクタ 245">
          <a:extLst>
            <a:ext uri="{FF2B5EF4-FFF2-40B4-BE49-F238E27FC236}">
              <a16:creationId xmlns:a16="http://schemas.microsoft.com/office/drawing/2014/main" id="{CD11C01D-7430-481B-AF25-1553783ED3C4}"/>
            </a:ext>
          </a:extLst>
        </xdr:cNvPr>
        <xdr:cNvCxnSpPr/>
      </xdr:nvCxnSpPr>
      <xdr:spPr>
        <a:xfrm>
          <a:off x="10388600" y="14779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51757</xdr:rowOff>
    </xdr:from>
    <xdr:ext cx="469744" cy="259045"/>
    <xdr:sp macro="" textlink="">
      <xdr:nvSpPr>
        <xdr:cNvPr id="247" name="【公営住宅】&#10;一人当たり面積最大値テキスト">
          <a:extLst>
            <a:ext uri="{FF2B5EF4-FFF2-40B4-BE49-F238E27FC236}">
              <a16:creationId xmlns:a16="http://schemas.microsoft.com/office/drawing/2014/main" id="{1433AE9A-C3B5-45B6-9163-067D508D7623}"/>
            </a:ext>
          </a:extLst>
        </xdr:cNvPr>
        <xdr:cNvSpPr txBox="1"/>
      </xdr:nvSpPr>
      <xdr:spPr>
        <a:xfrm>
          <a:off x="10515600" y="13253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105080</xdr:rowOff>
    </xdr:from>
    <xdr:to>
      <xdr:col>55</xdr:col>
      <xdr:colOff>88900</xdr:colOff>
      <xdr:row>78</xdr:row>
      <xdr:rowOff>105080</xdr:rowOff>
    </xdr:to>
    <xdr:cxnSp macro="">
      <xdr:nvCxnSpPr>
        <xdr:cNvPr id="248" name="直線コネクタ 247">
          <a:extLst>
            <a:ext uri="{FF2B5EF4-FFF2-40B4-BE49-F238E27FC236}">
              <a16:creationId xmlns:a16="http://schemas.microsoft.com/office/drawing/2014/main" id="{34AF14B9-4175-4804-BE2D-C996756D8788}"/>
            </a:ext>
          </a:extLst>
        </xdr:cNvPr>
        <xdr:cNvCxnSpPr/>
      </xdr:nvCxnSpPr>
      <xdr:spPr>
        <a:xfrm>
          <a:off x="10388600" y="1347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46068</xdr:rowOff>
    </xdr:from>
    <xdr:ext cx="469744" cy="259045"/>
    <xdr:sp macro="" textlink="">
      <xdr:nvSpPr>
        <xdr:cNvPr id="249" name="【公営住宅】&#10;一人当たり面積平均値テキスト">
          <a:extLst>
            <a:ext uri="{FF2B5EF4-FFF2-40B4-BE49-F238E27FC236}">
              <a16:creationId xmlns:a16="http://schemas.microsoft.com/office/drawing/2014/main" id="{6EBE7B3C-D9E4-47D8-A883-27B06F69E0FD}"/>
            </a:ext>
          </a:extLst>
        </xdr:cNvPr>
        <xdr:cNvSpPr txBox="1"/>
      </xdr:nvSpPr>
      <xdr:spPr>
        <a:xfrm>
          <a:off x="10515600" y="1444786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23191</xdr:rowOff>
    </xdr:from>
    <xdr:to>
      <xdr:col>55</xdr:col>
      <xdr:colOff>50800</xdr:colOff>
      <xdr:row>85</xdr:row>
      <xdr:rowOff>124791</xdr:rowOff>
    </xdr:to>
    <xdr:sp macro="" textlink="">
      <xdr:nvSpPr>
        <xdr:cNvPr id="250" name="フローチャート: 判断 249">
          <a:extLst>
            <a:ext uri="{FF2B5EF4-FFF2-40B4-BE49-F238E27FC236}">
              <a16:creationId xmlns:a16="http://schemas.microsoft.com/office/drawing/2014/main" id="{B605EC7C-B489-49A4-808E-BAF5E77F6B5D}"/>
            </a:ext>
          </a:extLst>
        </xdr:cNvPr>
        <xdr:cNvSpPr/>
      </xdr:nvSpPr>
      <xdr:spPr>
        <a:xfrm>
          <a:off x="10426700" y="14596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27991</xdr:rowOff>
    </xdr:from>
    <xdr:to>
      <xdr:col>50</xdr:col>
      <xdr:colOff>165100</xdr:colOff>
      <xdr:row>85</xdr:row>
      <xdr:rowOff>129591</xdr:rowOff>
    </xdr:to>
    <xdr:sp macro="" textlink="">
      <xdr:nvSpPr>
        <xdr:cNvPr id="251" name="フローチャート: 判断 250">
          <a:extLst>
            <a:ext uri="{FF2B5EF4-FFF2-40B4-BE49-F238E27FC236}">
              <a16:creationId xmlns:a16="http://schemas.microsoft.com/office/drawing/2014/main" id="{756C6DC0-B2A8-4B65-8318-1DC4859DE31E}"/>
            </a:ext>
          </a:extLst>
        </xdr:cNvPr>
        <xdr:cNvSpPr/>
      </xdr:nvSpPr>
      <xdr:spPr>
        <a:xfrm>
          <a:off x="9588500" y="14601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34162</xdr:rowOff>
    </xdr:from>
    <xdr:to>
      <xdr:col>46</xdr:col>
      <xdr:colOff>38100</xdr:colOff>
      <xdr:row>85</xdr:row>
      <xdr:rowOff>135762</xdr:rowOff>
    </xdr:to>
    <xdr:sp macro="" textlink="">
      <xdr:nvSpPr>
        <xdr:cNvPr id="252" name="フローチャート: 判断 251">
          <a:extLst>
            <a:ext uri="{FF2B5EF4-FFF2-40B4-BE49-F238E27FC236}">
              <a16:creationId xmlns:a16="http://schemas.microsoft.com/office/drawing/2014/main" id="{30963D92-DA40-4B2F-B321-693BBAE17D3D}"/>
            </a:ext>
          </a:extLst>
        </xdr:cNvPr>
        <xdr:cNvSpPr/>
      </xdr:nvSpPr>
      <xdr:spPr>
        <a:xfrm>
          <a:off x="8699500" y="14607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20447</xdr:rowOff>
    </xdr:from>
    <xdr:to>
      <xdr:col>41</xdr:col>
      <xdr:colOff>101600</xdr:colOff>
      <xdr:row>85</xdr:row>
      <xdr:rowOff>122047</xdr:rowOff>
    </xdr:to>
    <xdr:sp macro="" textlink="">
      <xdr:nvSpPr>
        <xdr:cNvPr id="253" name="フローチャート: 判断 252">
          <a:extLst>
            <a:ext uri="{FF2B5EF4-FFF2-40B4-BE49-F238E27FC236}">
              <a16:creationId xmlns:a16="http://schemas.microsoft.com/office/drawing/2014/main" id="{D1C2C0DB-F1C9-4C8F-AFD8-0D5C3CB6ED00}"/>
            </a:ext>
          </a:extLst>
        </xdr:cNvPr>
        <xdr:cNvSpPr/>
      </xdr:nvSpPr>
      <xdr:spPr>
        <a:xfrm>
          <a:off x="7810500" y="14593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20676</xdr:rowOff>
    </xdr:from>
    <xdr:to>
      <xdr:col>36</xdr:col>
      <xdr:colOff>165100</xdr:colOff>
      <xdr:row>85</xdr:row>
      <xdr:rowOff>122276</xdr:rowOff>
    </xdr:to>
    <xdr:sp macro="" textlink="">
      <xdr:nvSpPr>
        <xdr:cNvPr id="254" name="フローチャート: 判断 253">
          <a:extLst>
            <a:ext uri="{FF2B5EF4-FFF2-40B4-BE49-F238E27FC236}">
              <a16:creationId xmlns:a16="http://schemas.microsoft.com/office/drawing/2014/main" id="{A7E485F1-104A-49DC-A08C-5B865BFEB69E}"/>
            </a:ext>
          </a:extLst>
        </xdr:cNvPr>
        <xdr:cNvSpPr/>
      </xdr:nvSpPr>
      <xdr:spPr>
        <a:xfrm>
          <a:off x="6921500" y="14593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1AC109F3-9B90-484F-A27C-21E82369B13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F7A33084-7C91-45DA-83E8-254E2DA90492}"/>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CA833AA1-EDEE-461E-AAED-C0E5D65E5AF5}"/>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B237B944-CCA5-4AED-9DEC-E82DC9434CF5}"/>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9" name="テキスト ボックス 258">
          <a:extLst>
            <a:ext uri="{FF2B5EF4-FFF2-40B4-BE49-F238E27FC236}">
              <a16:creationId xmlns:a16="http://schemas.microsoft.com/office/drawing/2014/main" id="{449D9ACE-5645-413E-B8BC-5A0B54D447F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126746</xdr:rowOff>
    </xdr:from>
    <xdr:to>
      <xdr:col>55</xdr:col>
      <xdr:colOff>50800</xdr:colOff>
      <xdr:row>86</xdr:row>
      <xdr:rowOff>56896</xdr:rowOff>
    </xdr:to>
    <xdr:sp macro="" textlink="">
      <xdr:nvSpPr>
        <xdr:cNvPr id="260" name="楕円 259">
          <a:extLst>
            <a:ext uri="{FF2B5EF4-FFF2-40B4-BE49-F238E27FC236}">
              <a16:creationId xmlns:a16="http://schemas.microsoft.com/office/drawing/2014/main" id="{99F38914-4A5E-47A0-B98B-0293A07509DC}"/>
            </a:ext>
          </a:extLst>
        </xdr:cNvPr>
        <xdr:cNvSpPr/>
      </xdr:nvSpPr>
      <xdr:spPr>
        <a:xfrm>
          <a:off x="10426700" y="14699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41673</xdr:rowOff>
    </xdr:from>
    <xdr:ext cx="469744" cy="259045"/>
    <xdr:sp macro="" textlink="">
      <xdr:nvSpPr>
        <xdr:cNvPr id="261" name="【公営住宅】&#10;一人当たり面積該当値テキスト">
          <a:extLst>
            <a:ext uri="{FF2B5EF4-FFF2-40B4-BE49-F238E27FC236}">
              <a16:creationId xmlns:a16="http://schemas.microsoft.com/office/drawing/2014/main" id="{AE7E7442-7C13-4F11-A843-35FD7BC384B9}"/>
            </a:ext>
          </a:extLst>
        </xdr:cNvPr>
        <xdr:cNvSpPr txBox="1"/>
      </xdr:nvSpPr>
      <xdr:spPr>
        <a:xfrm>
          <a:off x="10515600" y="1461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126975</xdr:rowOff>
    </xdr:from>
    <xdr:to>
      <xdr:col>50</xdr:col>
      <xdr:colOff>165100</xdr:colOff>
      <xdr:row>86</xdr:row>
      <xdr:rowOff>57125</xdr:rowOff>
    </xdr:to>
    <xdr:sp macro="" textlink="">
      <xdr:nvSpPr>
        <xdr:cNvPr id="262" name="楕円 261">
          <a:extLst>
            <a:ext uri="{FF2B5EF4-FFF2-40B4-BE49-F238E27FC236}">
              <a16:creationId xmlns:a16="http://schemas.microsoft.com/office/drawing/2014/main" id="{9C2CEE60-BC27-4580-8413-D784EEC69C0C}"/>
            </a:ext>
          </a:extLst>
        </xdr:cNvPr>
        <xdr:cNvSpPr/>
      </xdr:nvSpPr>
      <xdr:spPr>
        <a:xfrm>
          <a:off x="9588500" y="1470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6096</xdr:rowOff>
    </xdr:from>
    <xdr:to>
      <xdr:col>55</xdr:col>
      <xdr:colOff>0</xdr:colOff>
      <xdr:row>86</xdr:row>
      <xdr:rowOff>6325</xdr:rowOff>
    </xdr:to>
    <xdr:cxnSp macro="">
      <xdr:nvCxnSpPr>
        <xdr:cNvPr id="263" name="直線コネクタ 262">
          <a:extLst>
            <a:ext uri="{FF2B5EF4-FFF2-40B4-BE49-F238E27FC236}">
              <a16:creationId xmlns:a16="http://schemas.microsoft.com/office/drawing/2014/main" id="{C3030E38-3BAD-4906-BEE2-AD71C686C8EF}"/>
            </a:ext>
          </a:extLst>
        </xdr:cNvPr>
        <xdr:cNvCxnSpPr/>
      </xdr:nvCxnSpPr>
      <xdr:spPr>
        <a:xfrm flipV="1">
          <a:off x="9639300" y="14750796"/>
          <a:ext cx="8382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127203</xdr:rowOff>
    </xdr:from>
    <xdr:to>
      <xdr:col>46</xdr:col>
      <xdr:colOff>38100</xdr:colOff>
      <xdr:row>86</xdr:row>
      <xdr:rowOff>57353</xdr:rowOff>
    </xdr:to>
    <xdr:sp macro="" textlink="">
      <xdr:nvSpPr>
        <xdr:cNvPr id="264" name="楕円 263">
          <a:extLst>
            <a:ext uri="{FF2B5EF4-FFF2-40B4-BE49-F238E27FC236}">
              <a16:creationId xmlns:a16="http://schemas.microsoft.com/office/drawing/2014/main" id="{EFDEF9DA-17F9-4901-B6B5-3E42894C30F7}"/>
            </a:ext>
          </a:extLst>
        </xdr:cNvPr>
        <xdr:cNvSpPr/>
      </xdr:nvSpPr>
      <xdr:spPr>
        <a:xfrm>
          <a:off x="8699500" y="14700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6325</xdr:rowOff>
    </xdr:from>
    <xdr:to>
      <xdr:col>50</xdr:col>
      <xdr:colOff>114300</xdr:colOff>
      <xdr:row>86</xdr:row>
      <xdr:rowOff>6553</xdr:rowOff>
    </xdr:to>
    <xdr:cxnSp macro="">
      <xdr:nvCxnSpPr>
        <xdr:cNvPr id="265" name="直線コネクタ 264">
          <a:extLst>
            <a:ext uri="{FF2B5EF4-FFF2-40B4-BE49-F238E27FC236}">
              <a16:creationId xmlns:a16="http://schemas.microsoft.com/office/drawing/2014/main" id="{7C831EC9-592E-4209-97BC-1230752EB5BD}"/>
            </a:ext>
          </a:extLst>
        </xdr:cNvPr>
        <xdr:cNvCxnSpPr/>
      </xdr:nvCxnSpPr>
      <xdr:spPr>
        <a:xfrm flipV="1">
          <a:off x="8750300" y="14751025"/>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127433</xdr:rowOff>
    </xdr:from>
    <xdr:to>
      <xdr:col>41</xdr:col>
      <xdr:colOff>101600</xdr:colOff>
      <xdr:row>86</xdr:row>
      <xdr:rowOff>57583</xdr:rowOff>
    </xdr:to>
    <xdr:sp macro="" textlink="">
      <xdr:nvSpPr>
        <xdr:cNvPr id="266" name="楕円 265">
          <a:extLst>
            <a:ext uri="{FF2B5EF4-FFF2-40B4-BE49-F238E27FC236}">
              <a16:creationId xmlns:a16="http://schemas.microsoft.com/office/drawing/2014/main" id="{57E23CAD-C6B2-461E-B2BC-BAB4485ADB16}"/>
            </a:ext>
          </a:extLst>
        </xdr:cNvPr>
        <xdr:cNvSpPr/>
      </xdr:nvSpPr>
      <xdr:spPr>
        <a:xfrm>
          <a:off x="7810500" y="14700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6553</xdr:rowOff>
    </xdr:from>
    <xdr:to>
      <xdr:col>45</xdr:col>
      <xdr:colOff>177800</xdr:colOff>
      <xdr:row>86</xdr:row>
      <xdr:rowOff>6783</xdr:rowOff>
    </xdr:to>
    <xdr:cxnSp macro="">
      <xdr:nvCxnSpPr>
        <xdr:cNvPr id="267" name="直線コネクタ 266">
          <a:extLst>
            <a:ext uri="{FF2B5EF4-FFF2-40B4-BE49-F238E27FC236}">
              <a16:creationId xmlns:a16="http://schemas.microsoft.com/office/drawing/2014/main" id="{54E3957B-CE49-4CBC-B288-1F72C372FBD1}"/>
            </a:ext>
          </a:extLst>
        </xdr:cNvPr>
        <xdr:cNvCxnSpPr/>
      </xdr:nvCxnSpPr>
      <xdr:spPr>
        <a:xfrm flipV="1">
          <a:off x="7861300" y="14751253"/>
          <a:ext cx="889000" cy="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127888</xdr:rowOff>
    </xdr:from>
    <xdr:to>
      <xdr:col>36</xdr:col>
      <xdr:colOff>165100</xdr:colOff>
      <xdr:row>86</xdr:row>
      <xdr:rowOff>58038</xdr:rowOff>
    </xdr:to>
    <xdr:sp macro="" textlink="">
      <xdr:nvSpPr>
        <xdr:cNvPr id="268" name="楕円 267">
          <a:extLst>
            <a:ext uri="{FF2B5EF4-FFF2-40B4-BE49-F238E27FC236}">
              <a16:creationId xmlns:a16="http://schemas.microsoft.com/office/drawing/2014/main" id="{A786C6B3-DCDD-47BC-9F22-416A15E82D91}"/>
            </a:ext>
          </a:extLst>
        </xdr:cNvPr>
        <xdr:cNvSpPr/>
      </xdr:nvSpPr>
      <xdr:spPr>
        <a:xfrm>
          <a:off x="6921500" y="14701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6783</xdr:rowOff>
    </xdr:from>
    <xdr:to>
      <xdr:col>41</xdr:col>
      <xdr:colOff>50800</xdr:colOff>
      <xdr:row>86</xdr:row>
      <xdr:rowOff>7238</xdr:rowOff>
    </xdr:to>
    <xdr:cxnSp macro="">
      <xdr:nvCxnSpPr>
        <xdr:cNvPr id="269" name="直線コネクタ 268">
          <a:extLst>
            <a:ext uri="{FF2B5EF4-FFF2-40B4-BE49-F238E27FC236}">
              <a16:creationId xmlns:a16="http://schemas.microsoft.com/office/drawing/2014/main" id="{0C1CDB07-9F78-4993-8804-CAC30E1755DC}"/>
            </a:ext>
          </a:extLst>
        </xdr:cNvPr>
        <xdr:cNvCxnSpPr/>
      </xdr:nvCxnSpPr>
      <xdr:spPr>
        <a:xfrm flipV="1">
          <a:off x="6972300" y="14751483"/>
          <a:ext cx="889000" cy="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146118</xdr:rowOff>
    </xdr:from>
    <xdr:ext cx="469744" cy="259045"/>
    <xdr:sp macro="" textlink="">
      <xdr:nvSpPr>
        <xdr:cNvPr id="270" name="n_1aveValue【公営住宅】&#10;一人当たり面積">
          <a:extLst>
            <a:ext uri="{FF2B5EF4-FFF2-40B4-BE49-F238E27FC236}">
              <a16:creationId xmlns:a16="http://schemas.microsoft.com/office/drawing/2014/main" id="{97873BFF-0ABA-4E80-8726-DCF7DBF9BAB3}"/>
            </a:ext>
          </a:extLst>
        </xdr:cNvPr>
        <xdr:cNvSpPr txBox="1"/>
      </xdr:nvSpPr>
      <xdr:spPr>
        <a:xfrm>
          <a:off x="9391727" y="14376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152289</xdr:rowOff>
    </xdr:from>
    <xdr:ext cx="469744" cy="259045"/>
    <xdr:sp macro="" textlink="">
      <xdr:nvSpPr>
        <xdr:cNvPr id="271" name="n_2aveValue【公営住宅】&#10;一人当たり面積">
          <a:extLst>
            <a:ext uri="{FF2B5EF4-FFF2-40B4-BE49-F238E27FC236}">
              <a16:creationId xmlns:a16="http://schemas.microsoft.com/office/drawing/2014/main" id="{3C127D15-6672-40AD-B0C7-B8E3AA8C39BD}"/>
            </a:ext>
          </a:extLst>
        </xdr:cNvPr>
        <xdr:cNvSpPr txBox="1"/>
      </xdr:nvSpPr>
      <xdr:spPr>
        <a:xfrm>
          <a:off x="8515427" y="14382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138574</xdr:rowOff>
    </xdr:from>
    <xdr:ext cx="469744" cy="259045"/>
    <xdr:sp macro="" textlink="">
      <xdr:nvSpPr>
        <xdr:cNvPr id="272" name="n_3aveValue【公営住宅】&#10;一人当たり面積">
          <a:extLst>
            <a:ext uri="{FF2B5EF4-FFF2-40B4-BE49-F238E27FC236}">
              <a16:creationId xmlns:a16="http://schemas.microsoft.com/office/drawing/2014/main" id="{1CA9A774-8C0A-4333-820D-19B91A9BCEE1}"/>
            </a:ext>
          </a:extLst>
        </xdr:cNvPr>
        <xdr:cNvSpPr txBox="1"/>
      </xdr:nvSpPr>
      <xdr:spPr>
        <a:xfrm>
          <a:off x="7626427" y="14368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138803</xdr:rowOff>
    </xdr:from>
    <xdr:ext cx="469744" cy="259045"/>
    <xdr:sp macro="" textlink="">
      <xdr:nvSpPr>
        <xdr:cNvPr id="273" name="n_4aveValue【公営住宅】&#10;一人当たり面積">
          <a:extLst>
            <a:ext uri="{FF2B5EF4-FFF2-40B4-BE49-F238E27FC236}">
              <a16:creationId xmlns:a16="http://schemas.microsoft.com/office/drawing/2014/main" id="{A3BD4119-0236-4179-9C7A-FDEFE00DCC39}"/>
            </a:ext>
          </a:extLst>
        </xdr:cNvPr>
        <xdr:cNvSpPr txBox="1"/>
      </xdr:nvSpPr>
      <xdr:spPr>
        <a:xfrm>
          <a:off x="6737427" y="14369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48252</xdr:rowOff>
    </xdr:from>
    <xdr:ext cx="469744" cy="259045"/>
    <xdr:sp macro="" textlink="">
      <xdr:nvSpPr>
        <xdr:cNvPr id="274" name="n_1mainValue【公営住宅】&#10;一人当たり面積">
          <a:extLst>
            <a:ext uri="{FF2B5EF4-FFF2-40B4-BE49-F238E27FC236}">
              <a16:creationId xmlns:a16="http://schemas.microsoft.com/office/drawing/2014/main" id="{40AA508C-B519-496B-A8D4-1174EFC557FC}"/>
            </a:ext>
          </a:extLst>
        </xdr:cNvPr>
        <xdr:cNvSpPr txBox="1"/>
      </xdr:nvSpPr>
      <xdr:spPr>
        <a:xfrm>
          <a:off x="9391727" y="14792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48480</xdr:rowOff>
    </xdr:from>
    <xdr:ext cx="469744" cy="259045"/>
    <xdr:sp macro="" textlink="">
      <xdr:nvSpPr>
        <xdr:cNvPr id="275" name="n_2mainValue【公営住宅】&#10;一人当たり面積">
          <a:extLst>
            <a:ext uri="{FF2B5EF4-FFF2-40B4-BE49-F238E27FC236}">
              <a16:creationId xmlns:a16="http://schemas.microsoft.com/office/drawing/2014/main" id="{03E20259-AB64-441C-9389-3511046FD941}"/>
            </a:ext>
          </a:extLst>
        </xdr:cNvPr>
        <xdr:cNvSpPr txBox="1"/>
      </xdr:nvSpPr>
      <xdr:spPr>
        <a:xfrm>
          <a:off x="8515427" y="14793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48710</xdr:rowOff>
    </xdr:from>
    <xdr:ext cx="469744" cy="259045"/>
    <xdr:sp macro="" textlink="">
      <xdr:nvSpPr>
        <xdr:cNvPr id="276" name="n_3mainValue【公営住宅】&#10;一人当たり面積">
          <a:extLst>
            <a:ext uri="{FF2B5EF4-FFF2-40B4-BE49-F238E27FC236}">
              <a16:creationId xmlns:a16="http://schemas.microsoft.com/office/drawing/2014/main" id="{7EEDA942-63F5-4D3D-9D8B-240C1DD99F1C}"/>
            </a:ext>
          </a:extLst>
        </xdr:cNvPr>
        <xdr:cNvSpPr txBox="1"/>
      </xdr:nvSpPr>
      <xdr:spPr>
        <a:xfrm>
          <a:off x="7626427" y="14793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49165</xdr:rowOff>
    </xdr:from>
    <xdr:ext cx="469744" cy="259045"/>
    <xdr:sp macro="" textlink="">
      <xdr:nvSpPr>
        <xdr:cNvPr id="277" name="n_4mainValue【公営住宅】&#10;一人当たり面積">
          <a:extLst>
            <a:ext uri="{FF2B5EF4-FFF2-40B4-BE49-F238E27FC236}">
              <a16:creationId xmlns:a16="http://schemas.microsoft.com/office/drawing/2014/main" id="{D9AB7667-07E0-4FB0-952F-BD774AD3D517}"/>
            </a:ext>
          </a:extLst>
        </xdr:cNvPr>
        <xdr:cNvSpPr txBox="1"/>
      </xdr:nvSpPr>
      <xdr:spPr>
        <a:xfrm>
          <a:off x="6737427" y="14793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8" name="正方形/長方形 277">
          <a:extLst>
            <a:ext uri="{FF2B5EF4-FFF2-40B4-BE49-F238E27FC236}">
              <a16:creationId xmlns:a16="http://schemas.microsoft.com/office/drawing/2014/main" id="{151D9058-20DD-4C8B-87D1-EBDBC5E8F77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9" name="正方形/長方形 278">
          <a:extLst>
            <a:ext uri="{FF2B5EF4-FFF2-40B4-BE49-F238E27FC236}">
              <a16:creationId xmlns:a16="http://schemas.microsoft.com/office/drawing/2014/main" id="{43E7FFEA-D076-468F-A61C-D92718692941}"/>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0" name="正方形/長方形 279">
          <a:extLst>
            <a:ext uri="{FF2B5EF4-FFF2-40B4-BE49-F238E27FC236}">
              <a16:creationId xmlns:a16="http://schemas.microsoft.com/office/drawing/2014/main" id="{244F8D3A-F5B2-46D6-B449-18B83CDB42B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1" name="正方形/長方形 280">
          <a:extLst>
            <a:ext uri="{FF2B5EF4-FFF2-40B4-BE49-F238E27FC236}">
              <a16:creationId xmlns:a16="http://schemas.microsoft.com/office/drawing/2014/main" id="{431C2D51-9FFD-4FD5-A768-5501FA77E197}"/>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2" name="正方形/長方形 281">
          <a:extLst>
            <a:ext uri="{FF2B5EF4-FFF2-40B4-BE49-F238E27FC236}">
              <a16:creationId xmlns:a16="http://schemas.microsoft.com/office/drawing/2014/main" id="{2CFCC0F1-79CD-49D3-995E-2001D758DB03}"/>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3" name="正方形/長方形 282">
          <a:extLst>
            <a:ext uri="{FF2B5EF4-FFF2-40B4-BE49-F238E27FC236}">
              <a16:creationId xmlns:a16="http://schemas.microsoft.com/office/drawing/2014/main" id="{6F8E728D-869E-4137-9B44-B86D3C6E6CE7}"/>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4" name="正方形/長方形 283">
          <a:extLst>
            <a:ext uri="{FF2B5EF4-FFF2-40B4-BE49-F238E27FC236}">
              <a16:creationId xmlns:a16="http://schemas.microsoft.com/office/drawing/2014/main" id="{2C8D009D-B9B7-45FC-A0A4-60B31238115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5" name="正方形/長方形 284">
          <a:extLst>
            <a:ext uri="{FF2B5EF4-FFF2-40B4-BE49-F238E27FC236}">
              <a16:creationId xmlns:a16="http://schemas.microsoft.com/office/drawing/2014/main" id="{FB27524B-9127-46CD-BC3D-99A4D98EEBBC}"/>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6" name="正方形/長方形 285">
          <a:extLst>
            <a:ext uri="{FF2B5EF4-FFF2-40B4-BE49-F238E27FC236}">
              <a16:creationId xmlns:a16="http://schemas.microsoft.com/office/drawing/2014/main" id="{1F857406-9D83-4719-BDC5-86B011E0D7F9}"/>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7" name="正方形/長方形 286">
          <a:extLst>
            <a:ext uri="{FF2B5EF4-FFF2-40B4-BE49-F238E27FC236}">
              <a16:creationId xmlns:a16="http://schemas.microsoft.com/office/drawing/2014/main" id="{996F7C49-0926-4226-8C69-6DBD4D32E75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8" name="正方形/長方形 287">
          <a:extLst>
            <a:ext uri="{FF2B5EF4-FFF2-40B4-BE49-F238E27FC236}">
              <a16:creationId xmlns:a16="http://schemas.microsoft.com/office/drawing/2014/main" id="{0A63749A-51B5-448F-9102-AF14B5B0001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9" name="正方形/長方形 288">
          <a:extLst>
            <a:ext uri="{FF2B5EF4-FFF2-40B4-BE49-F238E27FC236}">
              <a16:creationId xmlns:a16="http://schemas.microsoft.com/office/drawing/2014/main" id="{F9F616D5-3E96-462C-8FA3-F430A683A17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90" name="正方形/長方形 289">
          <a:extLst>
            <a:ext uri="{FF2B5EF4-FFF2-40B4-BE49-F238E27FC236}">
              <a16:creationId xmlns:a16="http://schemas.microsoft.com/office/drawing/2014/main" id="{243F9F2D-4B30-4511-B160-68384292A18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1" name="正方形/長方形 290">
          <a:extLst>
            <a:ext uri="{FF2B5EF4-FFF2-40B4-BE49-F238E27FC236}">
              <a16:creationId xmlns:a16="http://schemas.microsoft.com/office/drawing/2014/main" id="{6E1A04BC-ED43-4C8E-AF2B-55CEFCE2F681}"/>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2" name="正方形/長方形 291">
          <a:extLst>
            <a:ext uri="{FF2B5EF4-FFF2-40B4-BE49-F238E27FC236}">
              <a16:creationId xmlns:a16="http://schemas.microsoft.com/office/drawing/2014/main" id="{85D364D0-B2B5-4FAC-9117-380934F6473F}"/>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3" name="正方形/長方形 292">
          <a:extLst>
            <a:ext uri="{FF2B5EF4-FFF2-40B4-BE49-F238E27FC236}">
              <a16:creationId xmlns:a16="http://schemas.microsoft.com/office/drawing/2014/main" id="{90700C29-3E6C-4D31-B308-0588B53EF173}"/>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4" name="正方形/長方形 293">
          <a:extLst>
            <a:ext uri="{FF2B5EF4-FFF2-40B4-BE49-F238E27FC236}">
              <a16:creationId xmlns:a16="http://schemas.microsoft.com/office/drawing/2014/main" id="{75D45FC9-721F-4140-8E53-3FFC92417256}"/>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5" name="正方形/長方形 294">
          <a:extLst>
            <a:ext uri="{FF2B5EF4-FFF2-40B4-BE49-F238E27FC236}">
              <a16:creationId xmlns:a16="http://schemas.microsoft.com/office/drawing/2014/main" id="{334CDA2E-3623-4264-BA90-10636B53042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6" name="正方形/長方形 295">
          <a:extLst>
            <a:ext uri="{FF2B5EF4-FFF2-40B4-BE49-F238E27FC236}">
              <a16:creationId xmlns:a16="http://schemas.microsoft.com/office/drawing/2014/main" id="{4AF1788B-8726-44F4-B10C-DFE5B688983D}"/>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7" name="正方形/長方形 296">
          <a:extLst>
            <a:ext uri="{FF2B5EF4-FFF2-40B4-BE49-F238E27FC236}">
              <a16:creationId xmlns:a16="http://schemas.microsoft.com/office/drawing/2014/main" id="{ADF03F69-8E3C-42B3-93D9-F59D32A16E22}"/>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8" name="正方形/長方形 297">
          <a:extLst>
            <a:ext uri="{FF2B5EF4-FFF2-40B4-BE49-F238E27FC236}">
              <a16:creationId xmlns:a16="http://schemas.microsoft.com/office/drawing/2014/main" id="{A0F02AC2-9AC7-4D4C-9878-86954530051D}"/>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9" name="正方形/長方形 298">
          <a:extLst>
            <a:ext uri="{FF2B5EF4-FFF2-40B4-BE49-F238E27FC236}">
              <a16:creationId xmlns:a16="http://schemas.microsoft.com/office/drawing/2014/main" id="{43C722E5-9469-40F3-8B1A-8EB636B30D5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00" name="正方形/長方形 299">
          <a:extLst>
            <a:ext uri="{FF2B5EF4-FFF2-40B4-BE49-F238E27FC236}">
              <a16:creationId xmlns:a16="http://schemas.microsoft.com/office/drawing/2014/main" id="{72758A30-DCE7-4BD1-A691-AB57E3E2E464}"/>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1" name="正方形/長方形 300">
          <a:extLst>
            <a:ext uri="{FF2B5EF4-FFF2-40B4-BE49-F238E27FC236}">
              <a16:creationId xmlns:a16="http://schemas.microsoft.com/office/drawing/2014/main" id="{00B26C98-3C0C-4545-91B4-03A79E0C6D6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2" name="テキスト ボックス 301">
          <a:extLst>
            <a:ext uri="{FF2B5EF4-FFF2-40B4-BE49-F238E27FC236}">
              <a16:creationId xmlns:a16="http://schemas.microsoft.com/office/drawing/2014/main" id="{D1AB531F-A4AC-44B1-9BBB-D7B01207AE02}"/>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3" name="直線コネクタ 302">
          <a:extLst>
            <a:ext uri="{FF2B5EF4-FFF2-40B4-BE49-F238E27FC236}">
              <a16:creationId xmlns:a16="http://schemas.microsoft.com/office/drawing/2014/main" id="{DF50EC30-11C7-4E31-852B-FC90352387A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4" name="テキスト ボックス 303">
          <a:extLst>
            <a:ext uri="{FF2B5EF4-FFF2-40B4-BE49-F238E27FC236}">
              <a16:creationId xmlns:a16="http://schemas.microsoft.com/office/drawing/2014/main" id="{54CF8323-9E1D-4C75-AB52-2EA5E9B2B09B}"/>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5" name="直線コネクタ 304">
          <a:extLst>
            <a:ext uri="{FF2B5EF4-FFF2-40B4-BE49-F238E27FC236}">
              <a16:creationId xmlns:a16="http://schemas.microsoft.com/office/drawing/2014/main" id="{602163E3-C2AE-4DDE-A90E-CD8D622488FD}"/>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6" name="テキスト ボックス 305">
          <a:extLst>
            <a:ext uri="{FF2B5EF4-FFF2-40B4-BE49-F238E27FC236}">
              <a16:creationId xmlns:a16="http://schemas.microsoft.com/office/drawing/2014/main" id="{715A646D-232E-46D9-A157-C2F41901010F}"/>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7" name="直線コネクタ 306">
          <a:extLst>
            <a:ext uri="{FF2B5EF4-FFF2-40B4-BE49-F238E27FC236}">
              <a16:creationId xmlns:a16="http://schemas.microsoft.com/office/drawing/2014/main" id="{99CAE202-68F0-4994-9057-C6FA18FE3F4D}"/>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8" name="テキスト ボックス 307">
          <a:extLst>
            <a:ext uri="{FF2B5EF4-FFF2-40B4-BE49-F238E27FC236}">
              <a16:creationId xmlns:a16="http://schemas.microsoft.com/office/drawing/2014/main" id="{14CA8801-413C-42D4-9E42-C2DC92D8C742}"/>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9" name="直線コネクタ 308">
          <a:extLst>
            <a:ext uri="{FF2B5EF4-FFF2-40B4-BE49-F238E27FC236}">
              <a16:creationId xmlns:a16="http://schemas.microsoft.com/office/drawing/2014/main" id="{63A47600-E610-4FCC-9CAC-CD60E0F054BE}"/>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10" name="テキスト ボックス 309">
          <a:extLst>
            <a:ext uri="{FF2B5EF4-FFF2-40B4-BE49-F238E27FC236}">
              <a16:creationId xmlns:a16="http://schemas.microsoft.com/office/drawing/2014/main" id="{60AD3602-D6E7-4250-BDD9-C1FA64644B77}"/>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1" name="直線コネクタ 310">
          <a:extLst>
            <a:ext uri="{FF2B5EF4-FFF2-40B4-BE49-F238E27FC236}">
              <a16:creationId xmlns:a16="http://schemas.microsoft.com/office/drawing/2014/main" id="{55265721-E3A7-4A63-8E4A-C24FC6922FF8}"/>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2" name="テキスト ボックス 311">
          <a:extLst>
            <a:ext uri="{FF2B5EF4-FFF2-40B4-BE49-F238E27FC236}">
              <a16:creationId xmlns:a16="http://schemas.microsoft.com/office/drawing/2014/main" id="{3AEF1214-1F3E-4685-8A86-3F20753C48B7}"/>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3" name="直線コネクタ 312">
          <a:extLst>
            <a:ext uri="{FF2B5EF4-FFF2-40B4-BE49-F238E27FC236}">
              <a16:creationId xmlns:a16="http://schemas.microsoft.com/office/drawing/2014/main" id="{09F30B4D-EE8E-437D-96B3-AF92C82D807D}"/>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4" name="テキスト ボックス 313">
          <a:extLst>
            <a:ext uri="{FF2B5EF4-FFF2-40B4-BE49-F238E27FC236}">
              <a16:creationId xmlns:a16="http://schemas.microsoft.com/office/drawing/2014/main" id="{E973B619-2A59-40C6-A261-D0B852EBA4B1}"/>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5" name="直線コネクタ 314">
          <a:extLst>
            <a:ext uri="{FF2B5EF4-FFF2-40B4-BE49-F238E27FC236}">
              <a16:creationId xmlns:a16="http://schemas.microsoft.com/office/drawing/2014/main" id="{4BE68DCA-098E-4515-972D-24A7031D7399}"/>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6" name="テキスト ボックス 315">
          <a:extLst>
            <a:ext uri="{FF2B5EF4-FFF2-40B4-BE49-F238E27FC236}">
              <a16:creationId xmlns:a16="http://schemas.microsoft.com/office/drawing/2014/main" id="{2BC4891C-3FC4-437D-ABF9-506158F21604}"/>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7" name="直線コネクタ 316">
          <a:extLst>
            <a:ext uri="{FF2B5EF4-FFF2-40B4-BE49-F238E27FC236}">
              <a16:creationId xmlns:a16="http://schemas.microsoft.com/office/drawing/2014/main" id="{20AF757F-86FF-4C05-821F-4309426B7AE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8" name="【認定こども園・幼稚園・保育所】&#10;有形固定資産減価償却率グラフ枠">
          <a:extLst>
            <a:ext uri="{FF2B5EF4-FFF2-40B4-BE49-F238E27FC236}">
              <a16:creationId xmlns:a16="http://schemas.microsoft.com/office/drawing/2014/main" id="{AE0B4373-40C1-4BF5-A049-3C74A667E98E}"/>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152944</xdr:rowOff>
    </xdr:from>
    <xdr:to>
      <xdr:col>85</xdr:col>
      <xdr:colOff>126364</xdr:colOff>
      <xdr:row>42</xdr:row>
      <xdr:rowOff>92528</xdr:rowOff>
    </xdr:to>
    <xdr:cxnSp macro="">
      <xdr:nvCxnSpPr>
        <xdr:cNvPr id="319" name="直線コネクタ 318">
          <a:extLst>
            <a:ext uri="{FF2B5EF4-FFF2-40B4-BE49-F238E27FC236}">
              <a16:creationId xmlns:a16="http://schemas.microsoft.com/office/drawing/2014/main" id="{934C9511-3DD4-4E13-BC0B-945B449EAD3F}"/>
            </a:ext>
          </a:extLst>
        </xdr:cNvPr>
        <xdr:cNvCxnSpPr/>
      </xdr:nvCxnSpPr>
      <xdr:spPr>
        <a:xfrm flipV="1">
          <a:off x="16318864" y="5810794"/>
          <a:ext cx="0" cy="14826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20" name="【認定こども園・幼稚園・保育所】&#10;有形固定資産減価償却率最小値テキスト">
          <a:extLst>
            <a:ext uri="{FF2B5EF4-FFF2-40B4-BE49-F238E27FC236}">
              <a16:creationId xmlns:a16="http://schemas.microsoft.com/office/drawing/2014/main" id="{10C6F12E-18B4-4748-BE3D-CD88E4A05A53}"/>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1" name="直線コネクタ 320">
          <a:extLst>
            <a:ext uri="{FF2B5EF4-FFF2-40B4-BE49-F238E27FC236}">
              <a16:creationId xmlns:a16="http://schemas.microsoft.com/office/drawing/2014/main" id="{EA4EC7DC-28CB-4B1C-BC79-8C4EBF21DDA0}"/>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99621</xdr:rowOff>
    </xdr:from>
    <xdr:ext cx="340478" cy="259045"/>
    <xdr:sp macro="" textlink="">
      <xdr:nvSpPr>
        <xdr:cNvPr id="322" name="【認定こども園・幼稚園・保育所】&#10;有形固定資産減価償却率最大値テキスト">
          <a:extLst>
            <a:ext uri="{FF2B5EF4-FFF2-40B4-BE49-F238E27FC236}">
              <a16:creationId xmlns:a16="http://schemas.microsoft.com/office/drawing/2014/main" id="{63499B0D-EE08-46CF-85D8-1AEAD475B875}"/>
            </a:ext>
          </a:extLst>
        </xdr:cNvPr>
        <xdr:cNvSpPr txBox="1"/>
      </xdr:nvSpPr>
      <xdr:spPr>
        <a:xfrm>
          <a:off x="16357600" y="55860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152944</xdr:rowOff>
    </xdr:from>
    <xdr:to>
      <xdr:col>86</xdr:col>
      <xdr:colOff>25400</xdr:colOff>
      <xdr:row>33</xdr:row>
      <xdr:rowOff>152944</xdr:rowOff>
    </xdr:to>
    <xdr:cxnSp macro="">
      <xdr:nvCxnSpPr>
        <xdr:cNvPr id="323" name="直線コネクタ 322">
          <a:extLst>
            <a:ext uri="{FF2B5EF4-FFF2-40B4-BE49-F238E27FC236}">
              <a16:creationId xmlns:a16="http://schemas.microsoft.com/office/drawing/2014/main" id="{16B06F12-7C03-41C7-A06D-BF73E9527D6F}"/>
            </a:ext>
          </a:extLst>
        </xdr:cNvPr>
        <xdr:cNvCxnSpPr/>
      </xdr:nvCxnSpPr>
      <xdr:spPr>
        <a:xfrm>
          <a:off x="16230600" y="581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160581</xdr:rowOff>
    </xdr:from>
    <xdr:ext cx="405111" cy="259045"/>
    <xdr:sp macro="" textlink="">
      <xdr:nvSpPr>
        <xdr:cNvPr id="324" name="【認定こども園・幼稚園・保育所】&#10;有形固定資産減価償却率平均値テキスト">
          <a:extLst>
            <a:ext uri="{FF2B5EF4-FFF2-40B4-BE49-F238E27FC236}">
              <a16:creationId xmlns:a16="http://schemas.microsoft.com/office/drawing/2014/main" id="{B48A6D5F-A6D8-4EA9-89D6-CC39CDA497D1}"/>
            </a:ext>
          </a:extLst>
        </xdr:cNvPr>
        <xdr:cNvSpPr txBox="1"/>
      </xdr:nvSpPr>
      <xdr:spPr>
        <a:xfrm>
          <a:off x="16357600" y="65042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10704</xdr:rowOff>
    </xdr:from>
    <xdr:to>
      <xdr:col>85</xdr:col>
      <xdr:colOff>177800</xdr:colOff>
      <xdr:row>38</xdr:row>
      <xdr:rowOff>112304</xdr:rowOff>
    </xdr:to>
    <xdr:sp macro="" textlink="">
      <xdr:nvSpPr>
        <xdr:cNvPr id="325" name="フローチャート: 判断 324">
          <a:extLst>
            <a:ext uri="{FF2B5EF4-FFF2-40B4-BE49-F238E27FC236}">
              <a16:creationId xmlns:a16="http://schemas.microsoft.com/office/drawing/2014/main" id="{8B447AD0-D141-4EB8-8847-372716FEFB88}"/>
            </a:ext>
          </a:extLst>
        </xdr:cNvPr>
        <xdr:cNvSpPr/>
      </xdr:nvSpPr>
      <xdr:spPr>
        <a:xfrm>
          <a:off x="16268700" y="6525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154396</xdr:rowOff>
    </xdr:from>
    <xdr:to>
      <xdr:col>81</xdr:col>
      <xdr:colOff>101600</xdr:colOff>
      <xdr:row>38</xdr:row>
      <xdr:rowOff>84545</xdr:rowOff>
    </xdr:to>
    <xdr:sp macro="" textlink="">
      <xdr:nvSpPr>
        <xdr:cNvPr id="326" name="フローチャート: 判断 325">
          <a:extLst>
            <a:ext uri="{FF2B5EF4-FFF2-40B4-BE49-F238E27FC236}">
              <a16:creationId xmlns:a16="http://schemas.microsoft.com/office/drawing/2014/main" id="{808120AE-C8FC-42A5-AACB-5539D63825FC}"/>
            </a:ext>
          </a:extLst>
        </xdr:cNvPr>
        <xdr:cNvSpPr/>
      </xdr:nvSpPr>
      <xdr:spPr>
        <a:xfrm>
          <a:off x="15430500" y="649804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136434</xdr:rowOff>
    </xdr:from>
    <xdr:to>
      <xdr:col>76</xdr:col>
      <xdr:colOff>165100</xdr:colOff>
      <xdr:row>38</xdr:row>
      <xdr:rowOff>66584</xdr:rowOff>
    </xdr:to>
    <xdr:sp macro="" textlink="">
      <xdr:nvSpPr>
        <xdr:cNvPr id="327" name="フローチャート: 判断 326">
          <a:extLst>
            <a:ext uri="{FF2B5EF4-FFF2-40B4-BE49-F238E27FC236}">
              <a16:creationId xmlns:a16="http://schemas.microsoft.com/office/drawing/2014/main" id="{7A9740FC-4BC3-4B64-A815-B945DDB32BBF}"/>
            </a:ext>
          </a:extLst>
        </xdr:cNvPr>
        <xdr:cNvSpPr/>
      </xdr:nvSpPr>
      <xdr:spPr>
        <a:xfrm>
          <a:off x="14541500" y="648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133169</xdr:rowOff>
    </xdr:from>
    <xdr:to>
      <xdr:col>72</xdr:col>
      <xdr:colOff>38100</xdr:colOff>
      <xdr:row>38</xdr:row>
      <xdr:rowOff>63319</xdr:rowOff>
    </xdr:to>
    <xdr:sp macro="" textlink="">
      <xdr:nvSpPr>
        <xdr:cNvPr id="328" name="フローチャート: 判断 327">
          <a:extLst>
            <a:ext uri="{FF2B5EF4-FFF2-40B4-BE49-F238E27FC236}">
              <a16:creationId xmlns:a16="http://schemas.microsoft.com/office/drawing/2014/main" id="{EE8BFC4C-11CA-4C73-9ABA-33EFA19CAFA4}"/>
            </a:ext>
          </a:extLst>
        </xdr:cNvPr>
        <xdr:cNvSpPr/>
      </xdr:nvSpPr>
      <xdr:spPr>
        <a:xfrm>
          <a:off x="13652500" y="647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156028</xdr:rowOff>
    </xdr:from>
    <xdr:to>
      <xdr:col>67</xdr:col>
      <xdr:colOff>101600</xdr:colOff>
      <xdr:row>38</xdr:row>
      <xdr:rowOff>86178</xdr:rowOff>
    </xdr:to>
    <xdr:sp macro="" textlink="">
      <xdr:nvSpPr>
        <xdr:cNvPr id="329" name="フローチャート: 判断 328">
          <a:extLst>
            <a:ext uri="{FF2B5EF4-FFF2-40B4-BE49-F238E27FC236}">
              <a16:creationId xmlns:a16="http://schemas.microsoft.com/office/drawing/2014/main" id="{F7EB3343-DE3A-40BA-BF47-1D5780542360}"/>
            </a:ext>
          </a:extLst>
        </xdr:cNvPr>
        <xdr:cNvSpPr/>
      </xdr:nvSpPr>
      <xdr:spPr>
        <a:xfrm>
          <a:off x="12763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178A62DE-CE86-4A0D-9DC5-2EC88B4E468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C4C2E453-FC9A-49B4-8AC0-535696ABC7A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A45CE965-7ADF-43E2-A406-3FCCF61E3F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CCF2B32A-2ADD-416E-95A2-CF424C607057}"/>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4" name="テキスト ボックス 333">
          <a:extLst>
            <a:ext uri="{FF2B5EF4-FFF2-40B4-BE49-F238E27FC236}">
              <a16:creationId xmlns:a16="http://schemas.microsoft.com/office/drawing/2014/main" id="{9EE646EB-C430-4FE4-8A87-65ADA2DEDF93}"/>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141333</xdr:rowOff>
    </xdr:from>
    <xdr:to>
      <xdr:col>85</xdr:col>
      <xdr:colOff>177800</xdr:colOff>
      <xdr:row>38</xdr:row>
      <xdr:rowOff>71482</xdr:rowOff>
    </xdr:to>
    <xdr:sp macro="" textlink="">
      <xdr:nvSpPr>
        <xdr:cNvPr id="335" name="楕円 334">
          <a:extLst>
            <a:ext uri="{FF2B5EF4-FFF2-40B4-BE49-F238E27FC236}">
              <a16:creationId xmlns:a16="http://schemas.microsoft.com/office/drawing/2014/main" id="{C1ADAFD9-96CC-4EE9-B3AC-4EAD311690A4}"/>
            </a:ext>
          </a:extLst>
        </xdr:cNvPr>
        <xdr:cNvSpPr/>
      </xdr:nvSpPr>
      <xdr:spPr>
        <a:xfrm>
          <a:off x="16268700" y="648498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164210</xdr:rowOff>
    </xdr:from>
    <xdr:ext cx="405111" cy="259045"/>
    <xdr:sp macro="" textlink="">
      <xdr:nvSpPr>
        <xdr:cNvPr id="336" name="【認定こども園・幼稚園・保育所】&#10;有形固定資産減価償却率該当値テキスト">
          <a:extLst>
            <a:ext uri="{FF2B5EF4-FFF2-40B4-BE49-F238E27FC236}">
              <a16:creationId xmlns:a16="http://schemas.microsoft.com/office/drawing/2014/main" id="{D2294E40-3C73-4ED9-B8AF-F588EC94CEEE}"/>
            </a:ext>
          </a:extLst>
        </xdr:cNvPr>
        <xdr:cNvSpPr txBox="1"/>
      </xdr:nvSpPr>
      <xdr:spPr>
        <a:xfrm>
          <a:off x="16357600" y="63364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102144</xdr:rowOff>
    </xdr:from>
    <xdr:to>
      <xdr:col>81</xdr:col>
      <xdr:colOff>101600</xdr:colOff>
      <xdr:row>38</xdr:row>
      <xdr:rowOff>32294</xdr:rowOff>
    </xdr:to>
    <xdr:sp macro="" textlink="">
      <xdr:nvSpPr>
        <xdr:cNvPr id="337" name="楕円 336">
          <a:extLst>
            <a:ext uri="{FF2B5EF4-FFF2-40B4-BE49-F238E27FC236}">
              <a16:creationId xmlns:a16="http://schemas.microsoft.com/office/drawing/2014/main" id="{7EF2365F-99DA-4FA0-B075-F0DB951612BA}"/>
            </a:ext>
          </a:extLst>
        </xdr:cNvPr>
        <xdr:cNvSpPr/>
      </xdr:nvSpPr>
      <xdr:spPr>
        <a:xfrm>
          <a:off x="15430500" y="644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152944</xdr:rowOff>
    </xdr:from>
    <xdr:to>
      <xdr:col>85</xdr:col>
      <xdr:colOff>127000</xdr:colOff>
      <xdr:row>38</xdr:row>
      <xdr:rowOff>20683</xdr:rowOff>
    </xdr:to>
    <xdr:cxnSp macro="">
      <xdr:nvCxnSpPr>
        <xdr:cNvPr id="338" name="直線コネクタ 337">
          <a:extLst>
            <a:ext uri="{FF2B5EF4-FFF2-40B4-BE49-F238E27FC236}">
              <a16:creationId xmlns:a16="http://schemas.microsoft.com/office/drawing/2014/main" id="{943039AA-245C-41D7-8168-BC871461BC4F}"/>
            </a:ext>
          </a:extLst>
        </xdr:cNvPr>
        <xdr:cNvCxnSpPr/>
      </xdr:nvCxnSpPr>
      <xdr:spPr>
        <a:xfrm>
          <a:off x="15481300" y="6496594"/>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62956</xdr:rowOff>
    </xdr:from>
    <xdr:to>
      <xdr:col>76</xdr:col>
      <xdr:colOff>165100</xdr:colOff>
      <xdr:row>37</xdr:row>
      <xdr:rowOff>164556</xdr:rowOff>
    </xdr:to>
    <xdr:sp macro="" textlink="">
      <xdr:nvSpPr>
        <xdr:cNvPr id="339" name="楕円 338">
          <a:extLst>
            <a:ext uri="{FF2B5EF4-FFF2-40B4-BE49-F238E27FC236}">
              <a16:creationId xmlns:a16="http://schemas.microsoft.com/office/drawing/2014/main" id="{290F4A17-F377-48F7-A22A-5BA4102DE7AE}"/>
            </a:ext>
          </a:extLst>
        </xdr:cNvPr>
        <xdr:cNvSpPr/>
      </xdr:nvSpPr>
      <xdr:spPr>
        <a:xfrm>
          <a:off x="14541500" y="640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113756</xdr:rowOff>
    </xdr:from>
    <xdr:to>
      <xdr:col>81</xdr:col>
      <xdr:colOff>50800</xdr:colOff>
      <xdr:row>37</xdr:row>
      <xdr:rowOff>152944</xdr:rowOff>
    </xdr:to>
    <xdr:cxnSp macro="">
      <xdr:nvCxnSpPr>
        <xdr:cNvPr id="340" name="直線コネクタ 339">
          <a:extLst>
            <a:ext uri="{FF2B5EF4-FFF2-40B4-BE49-F238E27FC236}">
              <a16:creationId xmlns:a16="http://schemas.microsoft.com/office/drawing/2014/main" id="{8C66ACF2-2945-49C9-8075-F942CBBB16E6}"/>
            </a:ext>
          </a:extLst>
        </xdr:cNvPr>
        <xdr:cNvCxnSpPr/>
      </xdr:nvCxnSpPr>
      <xdr:spPr>
        <a:xfrm>
          <a:off x="14592300" y="6457406"/>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25400</xdr:rowOff>
    </xdr:from>
    <xdr:to>
      <xdr:col>72</xdr:col>
      <xdr:colOff>38100</xdr:colOff>
      <xdr:row>37</xdr:row>
      <xdr:rowOff>127000</xdr:rowOff>
    </xdr:to>
    <xdr:sp macro="" textlink="">
      <xdr:nvSpPr>
        <xdr:cNvPr id="341" name="楕円 340">
          <a:extLst>
            <a:ext uri="{FF2B5EF4-FFF2-40B4-BE49-F238E27FC236}">
              <a16:creationId xmlns:a16="http://schemas.microsoft.com/office/drawing/2014/main" id="{7A9BBF48-6D10-4389-82E7-1AC0C7193060}"/>
            </a:ext>
          </a:extLst>
        </xdr:cNvPr>
        <xdr:cNvSpPr/>
      </xdr:nvSpPr>
      <xdr:spPr>
        <a:xfrm>
          <a:off x="13652500" y="636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76200</xdr:rowOff>
    </xdr:from>
    <xdr:to>
      <xdr:col>76</xdr:col>
      <xdr:colOff>114300</xdr:colOff>
      <xdr:row>37</xdr:row>
      <xdr:rowOff>113756</xdr:rowOff>
    </xdr:to>
    <xdr:cxnSp macro="">
      <xdr:nvCxnSpPr>
        <xdr:cNvPr id="342" name="直線コネクタ 341">
          <a:extLst>
            <a:ext uri="{FF2B5EF4-FFF2-40B4-BE49-F238E27FC236}">
              <a16:creationId xmlns:a16="http://schemas.microsoft.com/office/drawing/2014/main" id="{5EDBD6E9-CCF8-416B-8C02-4653E3AA0D73}"/>
            </a:ext>
          </a:extLst>
        </xdr:cNvPr>
        <xdr:cNvCxnSpPr/>
      </xdr:nvCxnSpPr>
      <xdr:spPr>
        <a:xfrm>
          <a:off x="13703300" y="641985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157661</xdr:rowOff>
    </xdr:from>
    <xdr:to>
      <xdr:col>67</xdr:col>
      <xdr:colOff>101600</xdr:colOff>
      <xdr:row>37</xdr:row>
      <xdr:rowOff>87811</xdr:rowOff>
    </xdr:to>
    <xdr:sp macro="" textlink="">
      <xdr:nvSpPr>
        <xdr:cNvPr id="343" name="楕円 342">
          <a:extLst>
            <a:ext uri="{FF2B5EF4-FFF2-40B4-BE49-F238E27FC236}">
              <a16:creationId xmlns:a16="http://schemas.microsoft.com/office/drawing/2014/main" id="{BAAA08DF-EC11-4B42-9636-CE5CDE4420AF}"/>
            </a:ext>
          </a:extLst>
        </xdr:cNvPr>
        <xdr:cNvSpPr/>
      </xdr:nvSpPr>
      <xdr:spPr>
        <a:xfrm>
          <a:off x="12763500" y="632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37011</xdr:rowOff>
    </xdr:from>
    <xdr:to>
      <xdr:col>71</xdr:col>
      <xdr:colOff>177800</xdr:colOff>
      <xdr:row>37</xdr:row>
      <xdr:rowOff>76200</xdr:rowOff>
    </xdr:to>
    <xdr:cxnSp macro="">
      <xdr:nvCxnSpPr>
        <xdr:cNvPr id="344" name="直線コネクタ 343">
          <a:extLst>
            <a:ext uri="{FF2B5EF4-FFF2-40B4-BE49-F238E27FC236}">
              <a16:creationId xmlns:a16="http://schemas.microsoft.com/office/drawing/2014/main" id="{3796BA30-CB19-4F88-9A48-32ED33D192D9}"/>
            </a:ext>
          </a:extLst>
        </xdr:cNvPr>
        <xdr:cNvCxnSpPr/>
      </xdr:nvCxnSpPr>
      <xdr:spPr>
        <a:xfrm>
          <a:off x="12814300" y="6380661"/>
          <a:ext cx="8890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75673</xdr:rowOff>
    </xdr:from>
    <xdr:ext cx="405111" cy="259045"/>
    <xdr:sp macro="" textlink="">
      <xdr:nvSpPr>
        <xdr:cNvPr id="345" name="n_1aveValue【認定こども園・幼稚園・保育所】&#10;有形固定資産減価償却率">
          <a:extLst>
            <a:ext uri="{FF2B5EF4-FFF2-40B4-BE49-F238E27FC236}">
              <a16:creationId xmlns:a16="http://schemas.microsoft.com/office/drawing/2014/main" id="{4587B04A-52DD-4A80-A45E-1A9BB8EAC96B}"/>
            </a:ext>
          </a:extLst>
        </xdr:cNvPr>
        <xdr:cNvSpPr txBox="1"/>
      </xdr:nvSpPr>
      <xdr:spPr>
        <a:xfrm>
          <a:off x="15266044" y="6590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57711</xdr:rowOff>
    </xdr:from>
    <xdr:ext cx="405111" cy="259045"/>
    <xdr:sp macro="" textlink="">
      <xdr:nvSpPr>
        <xdr:cNvPr id="346" name="n_2aveValue【認定こども園・幼稚園・保育所】&#10;有形固定資産減価償却率">
          <a:extLst>
            <a:ext uri="{FF2B5EF4-FFF2-40B4-BE49-F238E27FC236}">
              <a16:creationId xmlns:a16="http://schemas.microsoft.com/office/drawing/2014/main" id="{8EBD976F-5EEC-43A4-BBDB-3B377B5F8E91}"/>
            </a:ext>
          </a:extLst>
        </xdr:cNvPr>
        <xdr:cNvSpPr txBox="1"/>
      </xdr:nvSpPr>
      <xdr:spPr>
        <a:xfrm>
          <a:off x="14389744" y="657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54446</xdr:rowOff>
    </xdr:from>
    <xdr:ext cx="405111" cy="259045"/>
    <xdr:sp macro="" textlink="">
      <xdr:nvSpPr>
        <xdr:cNvPr id="347" name="n_3aveValue【認定こども園・幼稚園・保育所】&#10;有形固定資産減価償却率">
          <a:extLst>
            <a:ext uri="{FF2B5EF4-FFF2-40B4-BE49-F238E27FC236}">
              <a16:creationId xmlns:a16="http://schemas.microsoft.com/office/drawing/2014/main" id="{53AF02EC-6533-4863-8973-EB14FB80DF8B}"/>
            </a:ext>
          </a:extLst>
        </xdr:cNvPr>
        <xdr:cNvSpPr txBox="1"/>
      </xdr:nvSpPr>
      <xdr:spPr>
        <a:xfrm>
          <a:off x="13500744" y="656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77305</xdr:rowOff>
    </xdr:from>
    <xdr:ext cx="405111" cy="259045"/>
    <xdr:sp macro="" textlink="">
      <xdr:nvSpPr>
        <xdr:cNvPr id="348" name="n_4aveValue【認定こども園・幼稚園・保育所】&#10;有形固定資産減価償却率">
          <a:extLst>
            <a:ext uri="{FF2B5EF4-FFF2-40B4-BE49-F238E27FC236}">
              <a16:creationId xmlns:a16="http://schemas.microsoft.com/office/drawing/2014/main" id="{14B7B1FA-57D2-4D23-8658-28EEA5E522BA}"/>
            </a:ext>
          </a:extLst>
        </xdr:cNvPr>
        <xdr:cNvSpPr txBox="1"/>
      </xdr:nvSpPr>
      <xdr:spPr>
        <a:xfrm>
          <a:off x="12611744" y="65924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48821</xdr:rowOff>
    </xdr:from>
    <xdr:ext cx="405111" cy="259045"/>
    <xdr:sp macro="" textlink="">
      <xdr:nvSpPr>
        <xdr:cNvPr id="349" name="n_1mainValue【認定こども園・幼稚園・保育所】&#10;有形固定資産減価償却率">
          <a:extLst>
            <a:ext uri="{FF2B5EF4-FFF2-40B4-BE49-F238E27FC236}">
              <a16:creationId xmlns:a16="http://schemas.microsoft.com/office/drawing/2014/main" id="{3C765D2C-B633-426E-88EA-70A59026A8BF}"/>
            </a:ext>
          </a:extLst>
        </xdr:cNvPr>
        <xdr:cNvSpPr txBox="1"/>
      </xdr:nvSpPr>
      <xdr:spPr>
        <a:xfrm>
          <a:off x="15266044" y="6221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9633</xdr:rowOff>
    </xdr:from>
    <xdr:ext cx="405111" cy="259045"/>
    <xdr:sp macro="" textlink="">
      <xdr:nvSpPr>
        <xdr:cNvPr id="350" name="n_2mainValue【認定こども園・幼稚園・保育所】&#10;有形固定資産減価償却率">
          <a:extLst>
            <a:ext uri="{FF2B5EF4-FFF2-40B4-BE49-F238E27FC236}">
              <a16:creationId xmlns:a16="http://schemas.microsoft.com/office/drawing/2014/main" id="{CA6D39F8-BBAF-495F-B643-B730EB16E924}"/>
            </a:ext>
          </a:extLst>
        </xdr:cNvPr>
        <xdr:cNvSpPr txBox="1"/>
      </xdr:nvSpPr>
      <xdr:spPr>
        <a:xfrm>
          <a:off x="14389744" y="6181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143527</xdr:rowOff>
    </xdr:from>
    <xdr:ext cx="405111" cy="259045"/>
    <xdr:sp macro="" textlink="">
      <xdr:nvSpPr>
        <xdr:cNvPr id="351" name="n_3mainValue【認定こども園・幼稚園・保育所】&#10;有形固定資産減価償却率">
          <a:extLst>
            <a:ext uri="{FF2B5EF4-FFF2-40B4-BE49-F238E27FC236}">
              <a16:creationId xmlns:a16="http://schemas.microsoft.com/office/drawing/2014/main" id="{C05DE756-DDD9-4B9F-901A-C4E248EB0F33}"/>
            </a:ext>
          </a:extLst>
        </xdr:cNvPr>
        <xdr:cNvSpPr txBox="1"/>
      </xdr:nvSpPr>
      <xdr:spPr>
        <a:xfrm>
          <a:off x="13500744"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104338</xdr:rowOff>
    </xdr:from>
    <xdr:ext cx="405111" cy="259045"/>
    <xdr:sp macro="" textlink="">
      <xdr:nvSpPr>
        <xdr:cNvPr id="352" name="n_4mainValue【認定こども園・幼稚園・保育所】&#10;有形固定資産減価償却率">
          <a:extLst>
            <a:ext uri="{FF2B5EF4-FFF2-40B4-BE49-F238E27FC236}">
              <a16:creationId xmlns:a16="http://schemas.microsoft.com/office/drawing/2014/main" id="{88E96F41-73BF-4AC5-A6EA-B21EB3DE9666}"/>
            </a:ext>
          </a:extLst>
        </xdr:cNvPr>
        <xdr:cNvSpPr txBox="1"/>
      </xdr:nvSpPr>
      <xdr:spPr>
        <a:xfrm>
          <a:off x="12611744" y="610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3" name="正方形/長方形 352">
          <a:extLst>
            <a:ext uri="{FF2B5EF4-FFF2-40B4-BE49-F238E27FC236}">
              <a16:creationId xmlns:a16="http://schemas.microsoft.com/office/drawing/2014/main" id="{FC8F9FD9-5769-4CE1-AA85-DBB057BB289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4" name="正方形/長方形 353">
          <a:extLst>
            <a:ext uri="{FF2B5EF4-FFF2-40B4-BE49-F238E27FC236}">
              <a16:creationId xmlns:a16="http://schemas.microsoft.com/office/drawing/2014/main" id="{CF2C3CE1-2697-475B-AB7A-398968FA7DB5}"/>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5" name="正方形/長方形 354">
          <a:extLst>
            <a:ext uri="{FF2B5EF4-FFF2-40B4-BE49-F238E27FC236}">
              <a16:creationId xmlns:a16="http://schemas.microsoft.com/office/drawing/2014/main" id="{9AFFE4AF-8B5C-4D38-9515-E37508906EFA}"/>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6" name="正方形/長方形 355">
          <a:extLst>
            <a:ext uri="{FF2B5EF4-FFF2-40B4-BE49-F238E27FC236}">
              <a16:creationId xmlns:a16="http://schemas.microsoft.com/office/drawing/2014/main" id="{3F077414-3841-4045-B353-46FD16226516}"/>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7" name="正方形/長方形 356">
          <a:extLst>
            <a:ext uri="{FF2B5EF4-FFF2-40B4-BE49-F238E27FC236}">
              <a16:creationId xmlns:a16="http://schemas.microsoft.com/office/drawing/2014/main" id="{3B4F17EF-A7D9-4CCD-AE4C-D680A9421BF1}"/>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8" name="正方形/長方形 357">
          <a:extLst>
            <a:ext uri="{FF2B5EF4-FFF2-40B4-BE49-F238E27FC236}">
              <a16:creationId xmlns:a16="http://schemas.microsoft.com/office/drawing/2014/main" id="{EF8C2E59-A03F-4A19-A386-87382B0A37E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9" name="正方形/長方形 358">
          <a:extLst>
            <a:ext uri="{FF2B5EF4-FFF2-40B4-BE49-F238E27FC236}">
              <a16:creationId xmlns:a16="http://schemas.microsoft.com/office/drawing/2014/main" id="{E018797A-775D-4A53-BB3C-5DBC25D4C26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60" name="正方形/長方形 359">
          <a:extLst>
            <a:ext uri="{FF2B5EF4-FFF2-40B4-BE49-F238E27FC236}">
              <a16:creationId xmlns:a16="http://schemas.microsoft.com/office/drawing/2014/main" id="{935424B9-4F2C-4E30-94A2-3D835A50EC7F}"/>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1" name="テキスト ボックス 360">
          <a:extLst>
            <a:ext uri="{FF2B5EF4-FFF2-40B4-BE49-F238E27FC236}">
              <a16:creationId xmlns:a16="http://schemas.microsoft.com/office/drawing/2014/main" id="{03F6A056-25CC-4ED6-8DB1-558A640AFA92}"/>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2" name="直線コネクタ 361">
          <a:extLst>
            <a:ext uri="{FF2B5EF4-FFF2-40B4-BE49-F238E27FC236}">
              <a16:creationId xmlns:a16="http://schemas.microsoft.com/office/drawing/2014/main" id="{A4D4CAD7-2B73-4E95-AC38-95E388D4F51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363" name="直線コネクタ 362">
          <a:extLst>
            <a:ext uri="{FF2B5EF4-FFF2-40B4-BE49-F238E27FC236}">
              <a16:creationId xmlns:a16="http://schemas.microsoft.com/office/drawing/2014/main" id="{51659AC9-1252-4CE7-8294-A411CB437217}"/>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364" name="テキスト ボックス 363">
          <a:extLst>
            <a:ext uri="{FF2B5EF4-FFF2-40B4-BE49-F238E27FC236}">
              <a16:creationId xmlns:a16="http://schemas.microsoft.com/office/drawing/2014/main" id="{0954E7C3-0E44-4312-BF27-0E1D82902542}"/>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365" name="直線コネクタ 364">
          <a:extLst>
            <a:ext uri="{FF2B5EF4-FFF2-40B4-BE49-F238E27FC236}">
              <a16:creationId xmlns:a16="http://schemas.microsoft.com/office/drawing/2014/main" id="{CEFE40A4-AFE1-4367-91BC-AB0116DB0645}"/>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366" name="テキスト ボックス 365">
          <a:extLst>
            <a:ext uri="{FF2B5EF4-FFF2-40B4-BE49-F238E27FC236}">
              <a16:creationId xmlns:a16="http://schemas.microsoft.com/office/drawing/2014/main" id="{2EB7D7A2-5CF7-41D4-AD31-6EB17994F3C6}"/>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367" name="直線コネクタ 366">
          <a:extLst>
            <a:ext uri="{FF2B5EF4-FFF2-40B4-BE49-F238E27FC236}">
              <a16:creationId xmlns:a16="http://schemas.microsoft.com/office/drawing/2014/main" id="{0CBE631E-046D-417D-A4C9-3EB463791C92}"/>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368" name="テキスト ボックス 367">
          <a:extLst>
            <a:ext uri="{FF2B5EF4-FFF2-40B4-BE49-F238E27FC236}">
              <a16:creationId xmlns:a16="http://schemas.microsoft.com/office/drawing/2014/main" id="{4D97947D-64A9-419E-AE2D-81FB6F7D5007}"/>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369" name="直線コネクタ 368">
          <a:extLst>
            <a:ext uri="{FF2B5EF4-FFF2-40B4-BE49-F238E27FC236}">
              <a16:creationId xmlns:a16="http://schemas.microsoft.com/office/drawing/2014/main" id="{11CA2F85-D9D1-4320-AFF6-382BB1B360C5}"/>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370" name="テキスト ボックス 369">
          <a:extLst>
            <a:ext uri="{FF2B5EF4-FFF2-40B4-BE49-F238E27FC236}">
              <a16:creationId xmlns:a16="http://schemas.microsoft.com/office/drawing/2014/main" id="{E808217F-B005-4C80-AE19-2177A9367721}"/>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71" name="直線コネクタ 370">
          <a:extLst>
            <a:ext uri="{FF2B5EF4-FFF2-40B4-BE49-F238E27FC236}">
              <a16:creationId xmlns:a16="http://schemas.microsoft.com/office/drawing/2014/main" id="{AC6C0E82-5B2F-4A49-85FF-CEE84F24016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2" name="テキスト ボックス 371">
          <a:extLst>
            <a:ext uri="{FF2B5EF4-FFF2-40B4-BE49-F238E27FC236}">
              <a16:creationId xmlns:a16="http://schemas.microsoft.com/office/drawing/2014/main" id="{2DB21D30-02FE-4A3B-9FB9-76E82602397B}"/>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3" name="【認定こども園・幼稚園・保育所】&#10;一人当たり面積グラフ枠">
          <a:extLst>
            <a:ext uri="{FF2B5EF4-FFF2-40B4-BE49-F238E27FC236}">
              <a16:creationId xmlns:a16="http://schemas.microsoft.com/office/drawing/2014/main" id="{4DC96D55-47FD-4A1B-BAC9-EFA93D079E3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119634</xdr:rowOff>
    </xdr:from>
    <xdr:to>
      <xdr:col>116</xdr:col>
      <xdr:colOff>62864</xdr:colOff>
      <xdr:row>41</xdr:row>
      <xdr:rowOff>115062</xdr:rowOff>
    </xdr:to>
    <xdr:cxnSp macro="">
      <xdr:nvCxnSpPr>
        <xdr:cNvPr id="374" name="直線コネクタ 373">
          <a:extLst>
            <a:ext uri="{FF2B5EF4-FFF2-40B4-BE49-F238E27FC236}">
              <a16:creationId xmlns:a16="http://schemas.microsoft.com/office/drawing/2014/main" id="{58FCBF9D-0379-44E5-A5AA-5A3E4EC06461}"/>
            </a:ext>
          </a:extLst>
        </xdr:cNvPr>
        <xdr:cNvCxnSpPr/>
      </xdr:nvCxnSpPr>
      <xdr:spPr>
        <a:xfrm flipV="1">
          <a:off x="22160864" y="5948934"/>
          <a:ext cx="0" cy="1195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118889</xdr:rowOff>
    </xdr:from>
    <xdr:ext cx="469744" cy="259045"/>
    <xdr:sp macro="" textlink="">
      <xdr:nvSpPr>
        <xdr:cNvPr id="375" name="【認定こども園・幼稚園・保育所】&#10;一人当たり面積最小値テキスト">
          <a:extLst>
            <a:ext uri="{FF2B5EF4-FFF2-40B4-BE49-F238E27FC236}">
              <a16:creationId xmlns:a16="http://schemas.microsoft.com/office/drawing/2014/main" id="{A31FFF11-5ABF-481D-8EF2-EF7C97EB3009}"/>
            </a:ext>
          </a:extLst>
        </xdr:cNvPr>
        <xdr:cNvSpPr txBox="1"/>
      </xdr:nvSpPr>
      <xdr:spPr>
        <a:xfrm>
          <a:off x="22199600" y="714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115062</xdr:rowOff>
    </xdr:from>
    <xdr:to>
      <xdr:col>116</xdr:col>
      <xdr:colOff>152400</xdr:colOff>
      <xdr:row>41</xdr:row>
      <xdr:rowOff>115062</xdr:rowOff>
    </xdr:to>
    <xdr:cxnSp macro="">
      <xdr:nvCxnSpPr>
        <xdr:cNvPr id="376" name="直線コネクタ 375">
          <a:extLst>
            <a:ext uri="{FF2B5EF4-FFF2-40B4-BE49-F238E27FC236}">
              <a16:creationId xmlns:a16="http://schemas.microsoft.com/office/drawing/2014/main" id="{A89C4E6D-EF40-49F3-94C3-E2849BBD3057}"/>
            </a:ext>
          </a:extLst>
        </xdr:cNvPr>
        <xdr:cNvCxnSpPr/>
      </xdr:nvCxnSpPr>
      <xdr:spPr>
        <a:xfrm>
          <a:off x="22072600" y="714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66311</xdr:rowOff>
    </xdr:from>
    <xdr:ext cx="469744" cy="259045"/>
    <xdr:sp macro="" textlink="">
      <xdr:nvSpPr>
        <xdr:cNvPr id="377" name="【認定こども園・幼稚園・保育所】&#10;一人当たり面積最大値テキスト">
          <a:extLst>
            <a:ext uri="{FF2B5EF4-FFF2-40B4-BE49-F238E27FC236}">
              <a16:creationId xmlns:a16="http://schemas.microsoft.com/office/drawing/2014/main" id="{1929273A-C24E-4DF9-812C-3D209DA595E4}"/>
            </a:ext>
          </a:extLst>
        </xdr:cNvPr>
        <xdr:cNvSpPr txBox="1"/>
      </xdr:nvSpPr>
      <xdr:spPr>
        <a:xfrm>
          <a:off x="22199600" y="5724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119634</xdr:rowOff>
    </xdr:from>
    <xdr:to>
      <xdr:col>116</xdr:col>
      <xdr:colOff>152400</xdr:colOff>
      <xdr:row>34</xdr:row>
      <xdr:rowOff>119634</xdr:rowOff>
    </xdr:to>
    <xdr:cxnSp macro="">
      <xdr:nvCxnSpPr>
        <xdr:cNvPr id="378" name="直線コネクタ 377">
          <a:extLst>
            <a:ext uri="{FF2B5EF4-FFF2-40B4-BE49-F238E27FC236}">
              <a16:creationId xmlns:a16="http://schemas.microsoft.com/office/drawing/2014/main" id="{0C34A5F1-2F4A-46EC-98E6-DB6E71C1AF81}"/>
            </a:ext>
          </a:extLst>
        </xdr:cNvPr>
        <xdr:cNvCxnSpPr/>
      </xdr:nvCxnSpPr>
      <xdr:spPr>
        <a:xfrm>
          <a:off x="22072600" y="5948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4843</xdr:rowOff>
    </xdr:from>
    <xdr:ext cx="469744" cy="259045"/>
    <xdr:sp macro="" textlink="">
      <xdr:nvSpPr>
        <xdr:cNvPr id="379" name="【認定こども園・幼稚園・保育所】&#10;一人当たり面積平均値テキスト">
          <a:extLst>
            <a:ext uri="{FF2B5EF4-FFF2-40B4-BE49-F238E27FC236}">
              <a16:creationId xmlns:a16="http://schemas.microsoft.com/office/drawing/2014/main" id="{69A11137-5B7C-4741-9CE5-038C2DC9A7A8}"/>
            </a:ext>
          </a:extLst>
        </xdr:cNvPr>
        <xdr:cNvSpPr txBox="1"/>
      </xdr:nvSpPr>
      <xdr:spPr>
        <a:xfrm>
          <a:off x="22199600" y="66913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153416</xdr:rowOff>
    </xdr:from>
    <xdr:to>
      <xdr:col>116</xdr:col>
      <xdr:colOff>114300</xdr:colOff>
      <xdr:row>40</xdr:row>
      <xdr:rowOff>83566</xdr:rowOff>
    </xdr:to>
    <xdr:sp macro="" textlink="">
      <xdr:nvSpPr>
        <xdr:cNvPr id="380" name="フローチャート: 判断 379">
          <a:extLst>
            <a:ext uri="{FF2B5EF4-FFF2-40B4-BE49-F238E27FC236}">
              <a16:creationId xmlns:a16="http://schemas.microsoft.com/office/drawing/2014/main" id="{FC131A94-3A7C-4BC4-8BF2-B32C65FF29A7}"/>
            </a:ext>
          </a:extLst>
        </xdr:cNvPr>
        <xdr:cNvSpPr/>
      </xdr:nvSpPr>
      <xdr:spPr>
        <a:xfrm>
          <a:off x="22110700" y="683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146558</xdr:rowOff>
    </xdr:from>
    <xdr:to>
      <xdr:col>112</xdr:col>
      <xdr:colOff>38100</xdr:colOff>
      <xdr:row>40</xdr:row>
      <xdr:rowOff>76708</xdr:rowOff>
    </xdr:to>
    <xdr:sp macro="" textlink="">
      <xdr:nvSpPr>
        <xdr:cNvPr id="381" name="フローチャート: 判断 380">
          <a:extLst>
            <a:ext uri="{FF2B5EF4-FFF2-40B4-BE49-F238E27FC236}">
              <a16:creationId xmlns:a16="http://schemas.microsoft.com/office/drawing/2014/main" id="{235FA634-C2BD-4F53-9683-C1BC05E2B3EB}"/>
            </a:ext>
          </a:extLst>
        </xdr:cNvPr>
        <xdr:cNvSpPr/>
      </xdr:nvSpPr>
      <xdr:spPr>
        <a:xfrm>
          <a:off x="21272500" y="6833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139700</xdr:rowOff>
    </xdr:from>
    <xdr:to>
      <xdr:col>107</xdr:col>
      <xdr:colOff>101600</xdr:colOff>
      <xdr:row>40</xdr:row>
      <xdr:rowOff>69850</xdr:rowOff>
    </xdr:to>
    <xdr:sp macro="" textlink="">
      <xdr:nvSpPr>
        <xdr:cNvPr id="382" name="フローチャート: 判断 381">
          <a:extLst>
            <a:ext uri="{FF2B5EF4-FFF2-40B4-BE49-F238E27FC236}">
              <a16:creationId xmlns:a16="http://schemas.microsoft.com/office/drawing/2014/main" id="{5D556849-E774-4A69-ADD6-1C7B5C18D56D}"/>
            </a:ext>
          </a:extLst>
        </xdr:cNvPr>
        <xdr:cNvSpPr/>
      </xdr:nvSpPr>
      <xdr:spPr>
        <a:xfrm>
          <a:off x="20383500" y="682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121412</xdr:rowOff>
    </xdr:from>
    <xdr:to>
      <xdr:col>102</xdr:col>
      <xdr:colOff>165100</xdr:colOff>
      <xdr:row>40</xdr:row>
      <xdr:rowOff>51562</xdr:rowOff>
    </xdr:to>
    <xdr:sp macro="" textlink="">
      <xdr:nvSpPr>
        <xdr:cNvPr id="383" name="フローチャート: 判断 382">
          <a:extLst>
            <a:ext uri="{FF2B5EF4-FFF2-40B4-BE49-F238E27FC236}">
              <a16:creationId xmlns:a16="http://schemas.microsoft.com/office/drawing/2014/main" id="{5E6D029C-9AD7-434A-80C7-F7448CC5F30F}"/>
            </a:ext>
          </a:extLst>
        </xdr:cNvPr>
        <xdr:cNvSpPr/>
      </xdr:nvSpPr>
      <xdr:spPr>
        <a:xfrm>
          <a:off x="19494500" y="6807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132842</xdr:rowOff>
    </xdr:from>
    <xdr:to>
      <xdr:col>98</xdr:col>
      <xdr:colOff>38100</xdr:colOff>
      <xdr:row>40</xdr:row>
      <xdr:rowOff>62992</xdr:rowOff>
    </xdr:to>
    <xdr:sp macro="" textlink="">
      <xdr:nvSpPr>
        <xdr:cNvPr id="384" name="フローチャート: 判断 383">
          <a:extLst>
            <a:ext uri="{FF2B5EF4-FFF2-40B4-BE49-F238E27FC236}">
              <a16:creationId xmlns:a16="http://schemas.microsoft.com/office/drawing/2014/main" id="{8D307235-EBF3-4DB3-BB2D-FD9DAF003326}"/>
            </a:ext>
          </a:extLst>
        </xdr:cNvPr>
        <xdr:cNvSpPr/>
      </xdr:nvSpPr>
      <xdr:spPr>
        <a:xfrm>
          <a:off x="18605500" y="681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61A7FDAF-845B-4A4A-8B6E-A7E9831CA9D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514308F6-AE77-4A1D-A3B7-050683E1A82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7" name="テキスト ボックス 386">
          <a:extLst>
            <a:ext uri="{FF2B5EF4-FFF2-40B4-BE49-F238E27FC236}">
              <a16:creationId xmlns:a16="http://schemas.microsoft.com/office/drawing/2014/main" id="{770AA94A-19E7-4271-9C4D-F0B504DB95E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8" name="テキスト ボックス 387">
          <a:extLst>
            <a:ext uri="{FF2B5EF4-FFF2-40B4-BE49-F238E27FC236}">
              <a16:creationId xmlns:a16="http://schemas.microsoft.com/office/drawing/2014/main" id="{EE1C4A27-A65B-48A0-8AF1-A16E170ABCD6}"/>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9" name="テキスト ボックス 388">
          <a:extLst>
            <a:ext uri="{FF2B5EF4-FFF2-40B4-BE49-F238E27FC236}">
              <a16:creationId xmlns:a16="http://schemas.microsoft.com/office/drawing/2014/main" id="{5E68E6D2-7468-4946-B07D-E693A52E79CE}"/>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9398</xdr:rowOff>
    </xdr:from>
    <xdr:to>
      <xdr:col>116</xdr:col>
      <xdr:colOff>114300</xdr:colOff>
      <xdr:row>41</xdr:row>
      <xdr:rowOff>110998</xdr:rowOff>
    </xdr:to>
    <xdr:sp macro="" textlink="">
      <xdr:nvSpPr>
        <xdr:cNvPr id="390" name="楕円 389">
          <a:extLst>
            <a:ext uri="{FF2B5EF4-FFF2-40B4-BE49-F238E27FC236}">
              <a16:creationId xmlns:a16="http://schemas.microsoft.com/office/drawing/2014/main" id="{EECD5081-E80C-47F2-B145-19D4FEA37F89}"/>
            </a:ext>
          </a:extLst>
        </xdr:cNvPr>
        <xdr:cNvSpPr/>
      </xdr:nvSpPr>
      <xdr:spPr>
        <a:xfrm>
          <a:off x="221107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95775</xdr:rowOff>
    </xdr:from>
    <xdr:ext cx="469744" cy="259045"/>
    <xdr:sp macro="" textlink="">
      <xdr:nvSpPr>
        <xdr:cNvPr id="391" name="【認定こども園・幼稚園・保育所】&#10;一人当たり面積該当値テキスト">
          <a:extLst>
            <a:ext uri="{FF2B5EF4-FFF2-40B4-BE49-F238E27FC236}">
              <a16:creationId xmlns:a16="http://schemas.microsoft.com/office/drawing/2014/main" id="{B8C6E806-5D72-43FA-B5C4-D66D40C4F313}"/>
            </a:ext>
          </a:extLst>
        </xdr:cNvPr>
        <xdr:cNvSpPr txBox="1"/>
      </xdr:nvSpPr>
      <xdr:spPr>
        <a:xfrm>
          <a:off x="22199600" y="695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9398</xdr:rowOff>
    </xdr:from>
    <xdr:to>
      <xdr:col>112</xdr:col>
      <xdr:colOff>38100</xdr:colOff>
      <xdr:row>41</xdr:row>
      <xdr:rowOff>110998</xdr:rowOff>
    </xdr:to>
    <xdr:sp macro="" textlink="">
      <xdr:nvSpPr>
        <xdr:cNvPr id="392" name="楕円 391">
          <a:extLst>
            <a:ext uri="{FF2B5EF4-FFF2-40B4-BE49-F238E27FC236}">
              <a16:creationId xmlns:a16="http://schemas.microsoft.com/office/drawing/2014/main" id="{892DD2B3-7588-4442-9F4F-3C6A162DA1D9}"/>
            </a:ext>
          </a:extLst>
        </xdr:cNvPr>
        <xdr:cNvSpPr/>
      </xdr:nvSpPr>
      <xdr:spPr>
        <a:xfrm>
          <a:off x="212725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60198</xdr:rowOff>
    </xdr:from>
    <xdr:to>
      <xdr:col>116</xdr:col>
      <xdr:colOff>63500</xdr:colOff>
      <xdr:row>41</xdr:row>
      <xdr:rowOff>60198</xdr:rowOff>
    </xdr:to>
    <xdr:cxnSp macro="">
      <xdr:nvCxnSpPr>
        <xdr:cNvPr id="393" name="直線コネクタ 392">
          <a:extLst>
            <a:ext uri="{FF2B5EF4-FFF2-40B4-BE49-F238E27FC236}">
              <a16:creationId xmlns:a16="http://schemas.microsoft.com/office/drawing/2014/main" id="{A211C40A-6B94-4510-9849-95C55058EBED}"/>
            </a:ext>
          </a:extLst>
        </xdr:cNvPr>
        <xdr:cNvCxnSpPr/>
      </xdr:nvCxnSpPr>
      <xdr:spPr>
        <a:xfrm>
          <a:off x="21323300" y="708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9398</xdr:rowOff>
    </xdr:from>
    <xdr:to>
      <xdr:col>107</xdr:col>
      <xdr:colOff>101600</xdr:colOff>
      <xdr:row>41</xdr:row>
      <xdr:rowOff>110998</xdr:rowOff>
    </xdr:to>
    <xdr:sp macro="" textlink="">
      <xdr:nvSpPr>
        <xdr:cNvPr id="394" name="楕円 393">
          <a:extLst>
            <a:ext uri="{FF2B5EF4-FFF2-40B4-BE49-F238E27FC236}">
              <a16:creationId xmlns:a16="http://schemas.microsoft.com/office/drawing/2014/main" id="{B1C2497C-4A18-4D3A-B8E4-176E8F559BD9}"/>
            </a:ext>
          </a:extLst>
        </xdr:cNvPr>
        <xdr:cNvSpPr/>
      </xdr:nvSpPr>
      <xdr:spPr>
        <a:xfrm>
          <a:off x="203835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60198</xdr:rowOff>
    </xdr:from>
    <xdr:to>
      <xdr:col>111</xdr:col>
      <xdr:colOff>177800</xdr:colOff>
      <xdr:row>41</xdr:row>
      <xdr:rowOff>60198</xdr:rowOff>
    </xdr:to>
    <xdr:cxnSp macro="">
      <xdr:nvCxnSpPr>
        <xdr:cNvPr id="395" name="直線コネクタ 394">
          <a:extLst>
            <a:ext uri="{FF2B5EF4-FFF2-40B4-BE49-F238E27FC236}">
              <a16:creationId xmlns:a16="http://schemas.microsoft.com/office/drawing/2014/main" id="{8640F535-AAD6-42E4-8981-45E20952822F}"/>
            </a:ext>
          </a:extLst>
        </xdr:cNvPr>
        <xdr:cNvCxnSpPr/>
      </xdr:nvCxnSpPr>
      <xdr:spPr>
        <a:xfrm>
          <a:off x="20434300" y="708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9398</xdr:rowOff>
    </xdr:from>
    <xdr:to>
      <xdr:col>102</xdr:col>
      <xdr:colOff>165100</xdr:colOff>
      <xdr:row>41</xdr:row>
      <xdr:rowOff>110998</xdr:rowOff>
    </xdr:to>
    <xdr:sp macro="" textlink="">
      <xdr:nvSpPr>
        <xdr:cNvPr id="396" name="楕円 395">
          <a:extLst>
            <a:ext uri="{FF2B5EF4-FFF2-40B4-BE49-F238E27FC236}">
              <a16:creationId xmlns:a16="http://schemas.microsoft.com/office/drawing/2014/main" id="{1C4D541B-315B-4920-BF0B-406552CF071C}"/>
            </a:ext>
          </a:extLst>
        </xdr:cNvPr>
        <xdr:cNvSpPr/>
      </xdr:nvSpPr>
      <xdr:spPr>
        <a:xfrm>
          <a:off x="19494500" y="703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60198</xdr:rowOff>
    </xdr:from>
    <xdr:to>
      <xdr:col>107</xdr:col>
      <xdr:colOff>50800</xdr:colOff>
      <xdr:row>41</xdr:row>
      <xdr:rowOff>60198</xdr:rowOff>
    </xdr:to>
    <xdr:cxnSp macro="">
      <xdr:nvCxnSpPr>
        <xdr:cNvPr id="397" name="直線コネクタ 396">
          <a:extLst>
            <a:ext uri="{FF2B5EF4-FFF2-40B4-BE49-F238E27FC236}">
              <a16:creationId xmlns:a16="http://schemas.microsoft.com/office/drawing/2014/main" id="{3E5D890D-6D80-4C53-B09E-8756D80FBF1D}"/>
            </a:ext>
          </a:extLst>
        </xdr:cNvPr>
        <xdr:cNvCxnSpPr/>
      </xdr:nvCxnSpPr>
      <xdr:spPr>
        <a:xfrm>
          <a:off x="19545300" y="708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11684</xdr:rowOff>
    </xdr:from>
    <xdr:to>
      <xdr:col>98</xdr:col>
      <xdr:colOff>38100</xdr:colOff>
      <xdr:row>41</xdr:row>
      <xdr:rowOff>113284</xdr:rowOff>
    </xdr:to>
    <xdr:sp macro="" textlink="">
      <xdr:nvSpPr>
        <xdr:cNvPr id="398" name="楕円 397">
          <a:extLst>
            <a:ext uri="{FF2B5EF4-FFF2-40B4-BE49-F238E27FC236}">
              <a16:creationId xmlns:a16="http://schemas.microsoft.com/office/drawing/2014/main" id="{306C192A-177D-44C8-B0B3-EBBA97973E28}"/>
            </a:ext>
          </a:extLst>
        </xdr:cNvPr>
        <xdr:cNvSpPr/>
      </xdr:nvSpPr>
      <xdr:spPr>
        <a:xfrm>
          <a:off x="18605500" y="704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60198</xdr:rowOff>
    </xdr:from>
    <xdr:to>
      <xdr:col>102</xdr:col>
      <xdr:colOff>114300</xdr:colOff>
      <xdr:row>41</xdr:row>
      <xdr:rowOff>62484</xdr:rowOff>
    </xdr:to>
    <xdr:cxnSp macro="">
      <xdr:nvCxnSpPr>
        <xdr:cNvPr id="399" name="直線コネクタ 398">
          <a:extLst>
            <a:ext uri="{FF2B5EF4-FFF2-40B4-BE49-F238E27FC236}">
              <a16:creationId xmlns:a16="http://schemas.microsoft.com/office/drawing/2014/main" id="{2CBDE9E4-7379-4F2F-B2EF-DA1D22B7FCC2}"/>
            </a:ext>
          </a:extLst>
        </xdr:cNvPr>
        <xdr:cNvCxnSpPr/>
      </xdr:nvCxnSpPr>
      <xdr:spPr>
        <a:xfrm flipV="1">
          <a:off x="18656300" y="7089648"/>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93235</xdr:rowOff>
    </xdr:from>
    <xdr:ext cx="469744" cy="259045"/>
    <xdr:sp macro="" textlink="">
      <xdr:nvSpPr>
        <xdr:cNvPr id="400" name="n_1aveValue【認定こども園・幼稚園・保育所】&#10;一人当たり面積">
          <a:extLst>
            <a:ext uri="{FF2B5EF4-FFF2-40B4-BE49-F238E27FC236}">
              <a16:creationId xmlns:a16="http://schemas.microsoft.com/office/drawing/2014/main" id="{62D2C13F-7B6E-4539-85AC-5E61C9DEAD2C}"/>
            </a:ext>
          </a:extLst>
        </xdr:cNvPr>
        <xdr:cNvSpPr txBox="1"/>
      </xdr:nvSpPr>
      <xdr:spPr>
        <a:xfrm>
          <a:off x="21075727" y="6608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86377</xdr:rowOff>
    </xdr:from>
    <xdr:ext cx="469744" cy="259045"/>
    <xdr:sp macro="" textlink="">
      <xdr:nvSpPr>
        <xdr:cNvPr id="401" name="n_2aveValue【認定こども園・幼稚園・保育所】&#10;一人当たり面積">
          <a:extLst>
            <a:ext uri="{FF2B5EF4-FFF2-40B4-BE49-F238E27FC236}">
              <a16:creationId xmlns:a16="http://schemas.microsoft.com/office/drawing/2014/main" id="{35DD8508-38D8-4EE3-8F32-1351B4139B62}"/>
            </a:ext>
          </a:extLst>
        </xdr:cNvPr>
        <xdr:cNvSpPr txBox="1"/>
      </xdr:nvSpPr>
      <xdr:spPr>
        <a:xfrm>
          <a:off x="20199427" y="660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68089</xdr:rowOff>
    </xdr:from>
    <xdr:ext cx="469744" cy="259045"/>
    <xdr:sp macro="" textlink="">
      <xdr:nvSpPr>
        <xdr:cNvPr id="402" name="n_3aveValue【認定こども園・幼稚園・保育所】&#10;一人当たり面積">
          <a:extLst>
            <a:ext uri="{FF2B5EF4-FFF2-40B4-BE49-F238E27FC236}">
              <a16:creationId xmlns:a16="http://schemas.microsoft.com/office/drawing/2014/main" id="{6D63F289-C949-49A6-A88E-3ECA8C5DB628}"/>
            </a:ext>
          </a:extLst>
        </xdr:cNvPr>
        <xdr:cNvSpPr txBox="1"/>
      </xdr:nvSpPr>
      <xdr:spPr>
        <a:xfrm>
          <a:off x="19310427" y="6583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79519</xdr:rowOff>
    </xdr:from>
    <xdr:ext cx="469744" cy="259045"/>
    <xdr:sp macro="" textlink="">
      <xdr:nvSpPr>
        <xdr:cNvPr id="403" name="n_4aveValue【認定こども園・幼稚園・保育所】&#10;一人当たり面積">
          <a:extLst>
            <a:ext uri="{FF2B5EF4-FFF2-40B4-BE49-F238E27FC236}">
              <a16:creationId xmlns:a16="http://schemas.microsoft.com/office/drawing/2014/main" id="{D9206EDA-07F3-4499-AF80-D2F54180C93E}"/>
            </a:ext>
          </a:extLst>
        </xdr:cNvPr>
        <xdr:cNvSpPr txBox="1"/>
      </xdr:nvSpPr>
      <xdr:spPr>
        <a:xfrm>
          <a:off x="18421427" y="659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102125</xdr:rowOff>
    </xdr:from>
    <xdr:ext cx="469744" cy="259045"/>
    <xdr:sp macro="" textlink="">
      <xdr:nvSpPr>
        <xdr:cNvPr id="404" name="n_1mainValue【認定こども園・幼稚園・保育所】&#10;一人当たり面積">
          <a:extLst>
            <a:ext uri="{FF2B5EF4-FFF2-40B4-BE49-F238E27FC236}">
              <a16:creationId xmlns:a16="http://schemas.microsoft.com/office/drawing/2014/main" id="{5EA92AED-2688-4EB3-9A67-C6A89E1F44AD}"/>
            </a:ext>
          </a:extLst>
        </xdr:cNvPr>
        <xdr:cNvSpPr txBox="1"/>
      </xdr:nvSpPr>
      <xdr:spPr>
        <a:xfrm>
          <a:off x="21075727" y="713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41</xdr:row>
      <xdr:rowOff>102125</xdr:rowOff>
    </xdr:from>
    <xdr:ext cx="469744" cy="259045"/>
    <xdr:sp macro="" textlink="">
      <xdr:nvSpPr>
        <xdr:cNvPr id="405" name="n_2mainValue【認定こども園・幼稚園・保育所】&#10;一人当たり面積">
          <a:extLst>
            <a:ext uri="{FF2B5EF4-FFF2-40B4-BE49-F238E27FC236}">
              <a16:creationId xmlns:a16="http://schemas.microsoft.com/office/drawing/2014/main" id="{A6985CF4-D1F4-41C4-8F33-6BFFC4DF270B}"/>
            </a:ext>
          </a:extLst>
        </xdr:cNvPr>
        <xdr:cNvSpPr txBox="1"/>
      </xdr:nvSpPr>
      <xdr:spPr>
        <a:xfrm>
          <a:off x="20199427" y="713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41</xdr:row>
      <xdr:rowOff>102125</xdr:rowOff>
    </xdr:from>
    <xdr:ext cx="469744" cy="259045"/>
    <xdr:sp macro="" textlink="">
      <xdr:nvSpPr>
        <xdr:cNvPr id="406" name="n_3mainValue【認定こども園・幼稚園・保育所】&#10;一人当たり面積">
          <a:extLst>
            <a:ext uri="{FF2B5EF4-FFF2-40B4-BE49-F238E27FC236}">
              <a16:creationId xmlns:a16="http://schemas.microsoft.com/office/drawing/2014/main" id="{BF9C2A05-D6CF-4888-9670-169585AD6A0E}"/>
            </a:ext>
          </a:extLst>
        </xdr:cNvPr>
        <xdr:cNvSpPr txBox="1"/>
      </xdr:nvSpPr>
      <xdr:spPr>
        <a:xfrm>
          <a:off x="19310427" y="713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41</xdr:row>
      <xdr:rowOff>104411</xdr:rowOff>
    </xdr:from>
    <xdr:ext cx="469744" cy="259045"/>
    <xdr:sp macro="" textlink="">
      <xdr:nvSpPr>
        <xdr:cNvPr id="407" name="n_4mainValue【認定こども園・幼稚園・保育所】&#10;一人当たり面積">
          <a:extLst>
            <a:ext uri="{FF2B5EF4-FFF2-40B4-BE49-F238E27FC236}">
              <a16:creationId xmlns:a16="http://schemas.microsoft.com/office/drawing/2014/main" id="{76F2B25C-AE81-4FE7-85FB-64B57CE6AD5A}"/>
            </a:ext>
          </a:extLst>
        </xdr:cNvPr>
        <xdr:cNvSpPr txBox="1"/>
      </xdr:nvSpPr>
      <xdr:spPr>
        <a:xfrm>
          <a:off x="18421427" y="7133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8" name="正方形/長方形 407">
          <a:extLst>
            <a:ext uri="{FF2B5EF4-FFF2-40B4-BE49-F238E27FC236}">
              <a16:creationId xmlns:a16="http://schemas.microsoft.com/office/drawing/2014/main" id="{F0CE473D-6D06-46D6-9D8F-D41D788F9F25}"/>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9" name="正方形/長方形 408">
          <a:extLst>
            <a:ext uri="{FF2B5EF4-FFF2-40B4-BE49-F238E27FC236}">
              <a16:creationId xmlns:a16="http://schemas.microsoft.com/office/drawing/2014/main" id="{18C95ABF-2689-459C-8E79-8E46FA30FB81}"/>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10" name="正方形/長方形 409">
          <a:extLst>
            <a:ext uri="{FF2B5EF4-FFF2-40B4-BE49-F238E27FC236}">
              <a16:creationId xmlns:a16="http://schemas.microsoft.com/office/drawing/2014/main" id="{6F125918-9DCF-444E-94F6-BBC54A8E6A9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11" name="正方形/長方形 410">
          <a:extLst>
            <a:ext uri="{FF2B5EF4-FFF2-40B4-BE49-F238E27FC236}">
              <a16:creationId xmlns:a16="http://schemas.microsoft.com/office/drawing/2014/main" id="{8DD205E3-1EB9-482E-840B-EED66CA30AA8}"/>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2" name="正方形/長方形 411">
          <a:extLst>
            <a:ext uri="{FF2B5EF4-FFF2-40B4-BE49-F238E27FC236}">
              <a16:creationId xmlns:a16="http://schemas.microsoft.com/office/drawing/2014/main" id="{0629FD33-34F7-44C3-B40A-0B9B2541B5DA}"/>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3" name="正方形/長方形 412">
          <a:extLst>
            <a:ext uri="{FF2B5EF4-FFF2-40B4-BE49-F238E27FC236}">
              <a16:creationId xmlns:a16="http://schemas.microsoft.com/office/drawing/2014/main" id="{7DFB1167-1304-44C7-BFFF-251CDB0C8E8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4" name="正方形/長方形 413">
          <a:extLst>
            <a:ext uri="{FF2B5EF4-FFF2-40B4-BE49-F238E27FC236}">
              <a16:creationId xmlns:a16="http://schemas.microsoft.com/office/drawing/2014/main" id="{B7D44024-8215-422A-A52D-D340505B8FB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5" name="正方形/長方形 414">
          <a:extLst>
            <a:ext uri="{FF2B5EF4-FFF2-40B4-BE49-F238E27FC236}">
              <a16:creationId xmlns:a16="http://schemas.microsoft.com/office/drawing/2014/main" id="{80BFE36D-E8CC-4AE3-90D5-4079FC46869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6" name="テキスト ボックス 415">
          <a:extLst>
            <a:ext uri="{FF2B5EF4-FFF2-40B4-BE49-F238E27FC236}">
              <a16:creationId xmlns:a16="http://schemas.microsoft.com/office/drawing/2014/main" id="{28DAE456-417B-43F1-B61C-98DDDBA9992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7" name="直線コネクタ 416">
          <a:extLst>
            <a:ext uri="{FF2B5EF4-FFF2-40B4-BE49-F238E27FC236}">
              <a16:creationId xmlns:a16="http://schemas.microsoft.com/office/drawing/2014/main" id="{F18AD9E9-3150-4EC8-9650-2797ED63821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8" name="テキスト ボックス 417">
          <a:extLst>
            <a:ext uri="{FF2B5EF4-FFF2-40B4-BE49-F238E27FC236}">
              <a16:creationId xmlns:a16="http://schemas.microsoft.com/office/drawing/2014/main" id="{0B9C70C4-1CE4-40EE-A3EA-FED9DBBCEBA1}"/>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419" name="直線コネクタ 418">
          <a:extLst>
            <a:ext uri="{FF2B5EF4-FFF2-40B4-BE49-F238E27FC236}">
              <a16:creationId xmlns:a16="http://schemas.microsoft.com/office/drawing/2014/main" id="{199C1045-D313-49EE-850A-BB0430D5A2DF}"/>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420" name="テキスト ボックス 419">
          <a:extLst>
            <a:ext uri="{FF2B5EF4-FFF2-40B4-BE49-F238E27FC236}">
              <a16:creationId xmlns:a16="http://schemas.microsoft.com/office/drawing/2014/main" id="{66E58DE1-96A6-4179-8DF6-F5E83253A008}"/>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421" name="直線コネクタ 420">
          <a:extLst>
            <a:ext uri="{FF2B5EF4-FFF2-40B4-BE49-F238E27FC236}">
              <a16:creationId xmlns:a16="http://schemas.microsoft.com/office/drawing/2014/main" id="{DAE46C7D-0B97-4825-8125-50FE0B67DA9B}"/>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422" name="テキスト ボックス 421">
          <a:extLst>
            <a:ext uri="{FF2B5EF4-FFF2-40B4-BE49-F238E27FC236}">
              <a16:creationId xmlns:a16="http://schemas.microsoft.com/office/drawing/2014/main" id="{BBE17E54-FB03-46CD-9476-9DBCF2353C67}"/>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423" name="直線コネクタ 422">
          <a:extLst>
            <a:ext uri="{FF2B5EF4-FFF2-40B4-BE49-F238E27FC236}">
              <a16:creationId xmlns:a16="http://schemas.microsoft.com/office/drawing/2014/main" id="{7EAB11DB-1E63-40AD-90F4-A4E7C1DDE6C6}"/>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424" name="テキスト ボックス 423">
          <a:extLst>
            <a:ext uri="{FF2B5EF4-FFF2-40B4-BE49-F238E27FC236}">
              <a16:creationId xmlns:a16="http://schemas.microsoft.com/office/drawing/2014/main" id="{A4340BE5-F822-4AA9-884F-7CC30831CBF4}"/>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425" name="直線コネクタ 424">
          <a:extLst>
            <a:ext uri="{FF2B5EF4-FFF2-40B4-BE49-F238E27FC236}">
              <a16:creationId xmlns:a16="http://schemas.microsoft.com/office/drawing/2014/main" id="{640843A9-3821-45A2-A62B-DB3106256FAE}"/>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426" name="テキスト ボックス 425">
          <a:extLst>
            <a:ext uri="{FF2B5EF4-FFF2-40B4-BE49-F238E27FC236}">
              <a16:creationId xmlns:a16="http://schemas.microsoft.com/office/drawing/2014/main" id="{BDEFDF62-D1D1-480C-9BD6-E8BCA09F7559}"/>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7" name="直線コネクタ 426">
          <a:extLst>
            <a:ext uri="{FF2B5EF4-FFF2-40B4-BE49-F238E27FC236}">
              <a16:creationId xmlns:a16="http://schemas.microsoft.com/office/drawing/2014/main" id="{95E70A85-7830-4EE5-A545-3B32F6734217}"/>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28" name="テキスト ボックス 427">
          <a:extLst>
            <a:ext uri="{FF2B5EF4-FFF2-40B4-BE49-F238E27FC236}">
              <a16:creationId xmlns:a16="http://schemas.microsoft.com/office/drawing/2014/main" id="{112FF161-5E78-4B93-9E80-7F283A0095C6}"/>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9" name="【学校施設】&#10;有形固定資産減価償却率グラフ枠">
          <a:extLst>
            <a:ext uri="{FF2B5EF4-FFF2-40B4-BE49-F238E27FC236}">
              <a16:creationId xmlns:a16="http://schemas.microsoft.com/office/drawing/2014/main" id="{21E70490-4BE8-4C31-A6AD-988E2CD499CF}"/>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70866</xdr:rowOff>
    </xdr:from>
    <xdr:to>
      <xdr:col>85</xdr:col>
      <xdr:colOff>126364</xdr:colOff>
      <xdr:row>62</xdr:row>
      <xdr:rowOff>125730</xdr:rowOff>
    </xdr:to>
    <xdr:cxnSp macro="">
      <xdr:nvCxnSpPr>
        <xdr:cNvPr id="430" name="直線コネクタ 429">
          <a:extLst>
            <a:ext uri="{FF2B5EF4-FFF2-40B4-BE49-F238E27FC236}">
              <a16:creationId xmlns:a16="http://schemas.microsoft.com/office/drawing/2014/main" id="{816D56FA-7C80-489B-94A7-2BC39AF8B1EE}"/>
            </a:ext>
          </a:extLst>
        </xdr:cNvPr>
        <xdr:cNvCxnSpPr/>
      </xdr:nvCxnSpPr>
      <xdr:spPr>
        <a:xfrm flipV="1">
          <a:off x="16318864" y="9500616"/>
          <a:ext cx="0" cy="12550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129557</xdr:rowOff>
    </xdr:from>
    <xdr:ext cx="405111" cy="259045"/>
    <xdr:sp macro="" textlink="">
      <xdr:nvSpPr>
        <xdr:cNvPr id="431" name="【学校施設】&#10;有形固定資産減価償却率最小値テキスト">
          <a:extLst>
            <a:ext uri="{FF2B5EF4-FFF2-40B4-BE49-F238E27FC236}">
              <a16:creationId xmlns:a16="http://schemas.microsoft.com/office/drawing/2014/main" id="{E3E2D305-E173-470B-8734-12E57B43C291}"/>
            </a:ext>
          </a:extLst>
        </xdr:cNvPr>
        <xdr:cNvSpPr txBox="1"/>
      </xdr:nvSpPr>
      <xdr:spPr>
        <a:xfrm>
          <a:off x="16357600" y="10759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125730</xdr:rowOff>
    </xdr:from>
    <xdr:to>
      <xdr:col>86</xdr:col>
      <xdr:colOff>25400</xdr:colOff>
      <xdr:row>62</xdr:row>
      <xdr:rowOff>125730</xdr:rowOff>
    </xdr:to>
    <xdr:cxnSp macro="">
      <xdr:nvCxnSpPr>
        <xdr:cNvPr id="432" name="直線コネクタ 431">
          <a:extLst>
            <a:ext uri="{FF2B5EF4-FFF2-40B4-BE49-F238E27FC236}">
              <a16:creationId xmlns:a16="http://schemas.microsoft.com/office/drawing/2014/main" id="{91223D89-4F0B-4462-B7A5-A1CA1F482832}"/>
            </a:ext>
          </a:extLst>
        </xdr:cNvPr>
        <xdr:cNvCxnSpPr/>
      </xdr:nvCxnSpPr>
      <xdr:spPr>
        <a:xfrm>
          <a:off x="16230600" y="10755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17543</xdr:rowOff>
    </xdr:from>
    <xdr:ext cx="405111" cy="259045"/>
    <xdr:sp macro="" textlink="">
      <xdr:nvSpPr>
        <xdr:cNvPr id="433" name="【学校施設】&#10;有形固定資産減価償却率最大値テキスト">
          <a:extLst>
            <a:ext uri="{FF2B5EF4-FFF2-40B4-BE49-F238E27FC236}">
              <a16:creationId xmlns:a16="http://schemas.microsoft.com/office/drawing/2014/main" id="{9B1BDCC2-C5F3-40BB-BE29-FF8E549A7990}"/>
            </a:ext>
          </a:extLst>
        </xdr:cNvPr>
        <xdr:cNvSpPr txBox="1"/>
      </xdr:nvSpPr>
      <xdr:spPr>
        <a:xfrm>
          <a:off x="16357600" y="9275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70866</xdr:rowOff>
    </xdr:from>
    <xdr:to>
      <xdr:col>86</xdr:col>
      <xdr:colOff>25400</xdr:colOff>
      <xdr:row>55</xdr:row>
      <xdr:rowOff>70866</xdr:rowOff>
    </xdr:to>
    <xdr:cxnSp macro="">
      <xdr:nvCxnSpPr>
        <xdr:cNvPr id="434" name="直線コネクタ 433">
          <a:extLst>
            <a:ext uri="{FF2B5EF4-FFF2-40B4-BE49-F238E27FC236}">
              <a16:creationId xmlns:a16="http://schemas.microsoft.com/office/drawing/2014/main" id="{60921DA0-7A91-4585-A35E-77321A7C49C8}"/>
            </a:ext>
          </a:extLst>
        </xdr:cNvPr>
        <xdr:cNvCxnSpPr/>
      </xdr:nvCxnSpPr>
      <xdr:spPr>
        <a:xfrm>
          <a:off x="16230600" y="9500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42943</xdr:rowOff>
    </xdr:from>
    <xdr:ext cx="405111" cy="259045"/>
    <xdr:sp macro="" textlink="">
      <xdr:nvSpPr>
        <xdr:cNvPr id="435" name="【学校施設】&#10;有形固定資産減価償却率平均値テキスト">
          <a:extLst>
            <a:ext uri="{FF2B5EF4-FFF2-40B4-BE49-F238E27FC236}">
              <a16:creationId xmlns:a16="http://schemas.microsoft.com/office/drawing/2014/main" id="{E8C8DBB8-B85D-49AE-A3B1-84C54B57EA46}"/>
            </a:ext>
          </a:extLst>
        </xdr:cNvPr>
        <xdr:cNvSpPr txBox="1"/>
      </xdr:nvSpPr>
      <xdr:spPr>
        <a:xfrm>
          <a:off x="16357600" y="99870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20066</xdr:rowOff>
    </xdr:from>
    <xdr:to>
      <xdr:col>85</xdr:col>
      <xdr:colOff>177800</xdr:colOff>
      <xdr:row>59</xdr:row>
      <xdr:rowOff>121666</xdr:rowOff>
    </xdr:to>
    <xdr:sp macro="" textlink="">
      <xdr:nvSpPr>
        <xdr:cNvPr id="436" name="フローチャート: 判断 435">
          <a:extLst>
            <a:ext uri="{FF2B5EF4-FFF2-40B4-BE49-F238E27FC236}">
              <a16:creationId xmlns:a16="http://schemas.microsoft.com/office/drawing/2014/main" id="{99CF5BD3-D17F-44BE-994D-F32435DBA42E}"/>
            </a:ext>
          </a:extLst>
        </xdr:cNvPr>
        <xdr:cNvSpPr/>
      </xdr:nvSpPr>
      <xdr:spPr>
        <a:xfrm>
          <a:off x="16268700" y="101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157226</xdr:rowOff>
    </xdr:from>
    <xdr:to>
      <xdr:col>81</xdr:col>
      <xdr:colOff>101600</xdr:colOff>
      <xdr:row>59</xdr:row>
      <xdr:rowOff>87376</xdr:rowOff>
    </xdr:to>
    <xdr:sp macro="" textlink="">
      <xdr:nvSpPr>
        <xdr:cNvPr id="437" name="フローチャート: 判断 436">
          <a:extLst>
            <a:ext uri="{FF2B5EF4-FFF2-40B4-BE49-F238E27FC236}">
              <a16:creationId xmlns:a16="http://schemas.microsoft.com/office/drawing/2014/main" id="{BF5E55E8-28CF-4A52-932D-4BBF81ED395B}"/>
            </a:ext>
          </a:extLst>
        </xdr:cNvPr>
        <xdr:cNvSpPr/>
      </xdr:nvSpPr>
      <xdr:spPr>
        <a:xfrm>
          <a:off x="15430500" y="10101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138938</xdr:rowOff>
    </xdr:from>
    <xdr:to>
      <xdr:col>76</xdr:col>
      <xdr:colOff>165100</xdr:colOff>
      <xdr:row>59</xdr:row>
      <xdr:rowOff>69088</xdr:rowOff>
    </xdr:to>
    <xdr:sp macro="" textlink="">
      <xdr:nvSpPr>
        <xdr:cNvPr id="438" name="フローチャート: 判断 437">
          <a:extLst>
            <a:ext uri="{FF2B5EF4-FFF2-40B4-BE49-F238E27FC236}">
              <a16:creationId xmlns:a16="http://schemas.microsoft.com/office/drawing/2014/main" id="{A637F8EE-114C-4341-BBB4-927817A15AF9}"/>
            </a:ext>
          </a:extLst>
        </xdr:cNvPr>
        <xdr:cNvSpPr/>
      </xdr:nvSpPr>
      <xdr:spPr>
        <a:xfrm>
          <a:off x="14541500" y="10083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120650</xdr:rowOff>
    </xdr:from>
    <xdr:to>
      <xdr:col>72</xdr:col>
      <xdr:colOff>38100</xdr:colOff>
      <xdr:row>59</xdr:row>
      <xdr:rowOff>50800</xdr:rowOff>
    </xdr:to>
    <xdr:sp macro="" textlink="">
      <xdr:nvSpPr>
        <xdr:cNvPr id="439" name="フローチャート: 判断 438">
          <a:extLst>
            <a:ext uri="{FF2B5EF4-FFF2-40B4-BE49-F238E27FC236}">
              <a16:creationId xmlns:a16="http://schemas.microsoft.com/office/drawing/2014/main" id="{84E58B0A-D9C4-4E23-8420-220D7F03C97B}"/>
            </a:ext>
          </a:extLst>
        </xdr:cNvPr>
        <xdr:cNvSpPr/>
      </xdr:nvSpPr>
      <xdr:spPr>
        <a:xfrm>
          <a:off x="13652500" y="10064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127508</xdr:rowOff>
    </xdr:from>
    <xdr:to>
      <xdr:col>67</xdr:col>
      <xdr:colOff>101600</xdr:colOff>
      <xdr:row>59</xdr:row>
      <xdr:rowOff>57658</xdr:rowOff>
    </xdr:to>
    <xdr:sp macro="" textlink="">
      <xdr:nvSpPr>
        <xdr:cNvPr id="440" name="フローチャート: 判断 439">
          <a:extLst>
            <a:ext uri="{FF2B5EF4-FFF2-40B4-BE49-F238E27FC236}">
              <a16:creationId xmlns:a16="http://schemas.microsoft.com/office/drawing/2014/main" id="{E75CD5D8-0558-4E5E-935F-D0FB38FE1365}"/>
            </a:ext>
          </a:extLst>
        </xdr:cNvPr>
        <xdr:cNvSpPr/>
      </xdr:nvSpPr>
      <xdr:spPr>
        <a:xfrm>
          <a:off x="12763500" y="1007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8358C3CC-7871-4B10-8BFE-A9843873B37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5FC70656-5EB1-4207-B739-07BF4DA5192A}"/>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D721D207-2FF0-4E36-B4B1-8C8E15482829}"/>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0C376EB9-4219-4FF6-9AF0-9AFD84AFEA02}"/>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5" name="テキスト ボックス 444">
          <a:extLst>
            <a:ext uri="{FF2B5EF4-FFF2-40B4-BE49-F238E27FC236}">
              <a16:creationId xmlns:a16="http://schemas.microsoft.com/office/drawing/2014/main" id="{D6E30918-B5EB-42B8-B909-FFEE890CCEC2}"/>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95504</xdr:rowOff>
    </xdr:from>
    <xdr:to>
      <xdr:col>85</xdr:col>
      <xdr:colOff>177800</xdr:colOff>
      <xdr:row>62</xdr:row>
      <xdr:rowOff>25654</xdr:rowOff>
    </xdr:to>
    <xdr:sp macro="" textlink="">
      <xdr:nvSpPr>
        <xdr:cNvPr id="446" name="楕円 445">
          <a:extLst>
            <a:ext uri="{FF2B5EF4-FFF2-40B4-BE49-F238E27FC236}">
              <a16:creationId xmlns:a16="http://schemas.microsoft.com/office/drawing/2014/main" id="{D0F0BB14-AE48-429A-9DCF-91E844A8529E}"/>
            </a:ext>
          </a:extLst>
        </xdr:cNvPr>
        <xdr:cNvSpPr/>
      </xdr:nvSpPr>
      <xdr:spPr>
        <a:xfrm>
          <a:off x="16268700" y="10553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73931</xdr:rowOff>
    </xdr:from>
    <xdr:ext cx="405111" cy="259045"/>
    <xdr:sp macro="" textlink="">
      <xdr:nvSpPr>
        <xdr:cNvPr id="447" name="【学校施設】&#10;有形固定資産減価償却率該当値テキスト">
          <a:extLst>
            <a:ext uri="{FF2B5EF4-FFF2-40B4-BE49-F238E27FC236}">
              <a16:creationId xmlns:a16="http://schemas.microsoft.com/office/drawing/2014/main" id="{1BD596CE-F418-4202-8B7E-FEC0C54B9400}"/>
            </a:ext>
          </a:extLst>
        </xdr:cNvPr>
        <xdr:cNvSpPr txBox="1"/>
      </xdr:nvSpPr>
      <xdr:spPr>
        <a:xfrm>
          <a:off x="16357600" y="10532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52070</xdr:rowOff>
    </xdr:from>
    <xdr:to>
      <xdr:col>81</xdr:col>
      <xdr:colOff>101600</xdr:colOff>
      <xdr:row>61</xdr:row>
      <xdr:rowOff>153670</xdr:rowOff>
    </xdr:to>
    <xdr:sp macro="" textlink="">
      <xdr:nvSpPr>
        <xdr:cNvPr id="448" name="楕円 447">
          <a:extLst>
            <a:ext uri="{FF2B5EF4-FFF2-40B4-BE49-F238E27FC236}">
              <a16:creationId xmlns:a16="http://schemas.microsoft.com/office/drawing/2014/main" id="{0F531642-5ACB-4B2F-8352-EAF13BF5E983}"/>
            </a:ext>
          </a:extLst>
        </xdr:cNvPr>
        <xdr:cNvSpPr/>
      </xdr:nvSpPr>
      <xdr:spPr>
        <a:xfrm>
          <a:off x="15430500" y="1051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102870</xdr:rowOff>
    </xdr:from>
    <xdr:to>
      <xdr:col>85</xdr:col>
      <xdr:colOff>127000</xdr:colOff>
      <xdr:row>61</xdr:row>
      <xdr:rowOff>146304</xdr:rowOff>
    </xdr:to>
    <xdr:cxnSp macro="">
      <xdr:nvCxnSpPr>
        <xdr:cNvPr id="449" name="直線コネクタ 448">
          <a:extLst>
            <a:ext uri="{FF2B5EF4-FFF2-40B4-BE49-F238E27FC236}">
              <a16:creationId xmlns:a16="http://schemas.microsoft.com/office/drawing/2014/main" id="{06416C45-BFE6-47DC-B413-CA6FDB1FF5FA}"/>
            </a:ext>
          </a:extLst>
        </xdr:cNvPr>
        <xdr:cNvCxnSpPr/>
      </xdr:nvCxnSpPr>
      <xdr:spPr>
        <a:xfrm>
          <a:off x="15481300" y="10561320"/>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10922</xdr:rowOff>
    </xdr:from>
    <xdr:to>
      <xdr:col>76</xdr:col>
      <xdr:colOff>165100</xdr:colOff>
      <xdr:row>61</xdr:row>
      <xdr:rowOff>112522</xdr:rowOff>
    </xdr:to>
    <xdr:sp macro="" textlink="">
      <xdr:nvSpPr>
        <xdr:cNvPr id="450" name="楕円 449">
          <a:extLst>
            <a:ext uri="{FF2B5EF4-FFF2-40B4-BE49-F238E27FC236}">
              <a16:creationId xmlns:a16="http://schemas.microsoft.com/office/drawing/2014/main" id="{0EEAE310-A4F9-47EC-BD22-B42A451C6EA2}"/>
            </a:ext>
          </a:extLst>
        </xdr:cNvPr>
        <xdr:cNvSpPr/>
      </xdr:nvSpPr>
      <xdr:spPr>
        <a:xfrm>
          <a:off x="14541500" y="10469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61722</xdr:rowOff>
    </xdr:from>
    <xdr:to>
      <xdr:col>81</xdr:col>
      <xdr:colOff>50800</xdr:colOff>
      <xdr:row>61</xdr:row>
      <xdr:rowOff>102870</xdr:rowOff>
    </xdr:to>
    <xdr:cxnSp macro="">
      <xdr:nvCxnSpPr>
        <xdr:cNvPr id="451" name="直線コネクタ 450">
          <a:extLst>
            <a:ext uri="{FF2B5EF4-FFF2-40B4-BE49-F238E27FC236}">
              <a16:creationId xmlns:a16="http://schemas.microsoft.com/office/drawing/2014/main" id="{4EF8BA46-B087-4F3B-9868-7A41C2CB065A}"/>
            </a:ext>
          </a:extLst>
        </xdr:cNvPr>
        <xdr:cNvCxnSpPr/>
      </xdr:nvCxnSpPr>
      <xdr:spPr>
        <a:xfrm>
          <a:off x="14592300" y="1052017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145796</xdr:rowOff>
    </xdr:from>
    <xdr:to>
      <xdr:col>72</xdr:col>
      <xdr:colOff>38100</xdr:colOff>
      <xdr:row>61</xdr:row>
      <xdr:rowOff>75946</xdr:rowOff>
    </xdr:to>
    <xdr:sp macro="" textlink="">
      <xdr:nvSpPr>
        <xdr:cNvPr id="452" name="楕円 451">
          <a:extLst>
            <a:ext uri="{FF2B5EF4-FFF2-40B4-BE49-F238E27FC236}">
              <a16:creationId xmlns:a16="http://schemas.microsoft.com/office/drawing/2014/main" id="{4F73F13B-FB72-49E0-B7DE-3817FFFD7B9B}"/>
            </a:ext>
          </a:extLst>
        </xdr:cNvPr>
        <xdr:cNvSpPr/>
      </xdr:nvSpPr>
      <xdr:spPr>
        <a:xfrm>
          <a:off x="13652500" y="10432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25146</xdr:rowOff>
    </xdr:from>
    <xdr:to>
      <xdr:col>76</xdr:col>
      <xdr:colOff>114300</xdr:colOff>
      <xdr:row>61</xdr:row>
      <xdr:rowOff>61722</xdr:rowOff>
    </xdr:to>
    <xdr:cxnSp macro="">
      <xdr:nvCxnSpPr>
        <xdr:cNvPr id="453" name="直線コネクタ 452">
          <a:extLst>
            <a:ext uri="{FF2B5EF4-FFF2-40B4-BE49-F238E27FC236}">
              <a16:creationId xmlns:a16="http://schemas.microsoft.com/office/drawing/2014/main" id="{C929FAC8-1BA6-4594-ABDE-FFB006B33FF8}"/>
            </a:ext>
          </a:extLst>
        </xdr:cNvPr>
        <xdr:cNvCxnSpPr/>
      </xdr:nvCxnSpPr>
      <xdr:spPr>
        <a:xfrm>
          <a:off x="13703300" y="104835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100076</xdr:rowOff>
    </xdr:from>
    <xdr:to>
      <xdr:col>67</xdr:col>
      <xdr:colOff>101600</xdr:colOff>
      <xdr:row>61</xdr:row>
      <xdr:rowOff>30226</xdr:rowOff>
    </xdr:to>
    <xdr:sp macro="" textlink="">
      <xdr:nvSpPr>
        <xdr:cNvPr id="454" name="楕円 453">
          <a:extLst>
            <a:ext uri="{FF2B5EF4-FFF2-40B4-BE49-F238E27FC236}">
              <a16:creationId xmlns:a16="http://schemas.microsoft.com/office/drawing/2014/main" id="{1425D749-F7B0-47DD-A1C1-3A108A8C52C4}"/>
            </a:ext>
          </a:extLst>
        </xdr:cNvPr>
        <xdr:cNvSpPr/>
      </xdr:nvSpPr>
      <xdr:spPr>
        <a:xfrm>
          <a:off x="12763500" y="1038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150876</xdr:rowOff>
    </xdr:from>
    <xdr:to>
      <xdr:col>71</xdr:col>
      <xdr:colOff>177800</xdr:colOff>
      <xdr:row>61</xdr:row>
      <xdr:rowOff>25146</xdr:rowOff>
    </xdr:to>
    <xdr:cxnSp macro="">
      <xdr:nvCxnSpPr>
        <xdr:cNvPr id="455" name="直線コネクタ 454">
          <a:extLst>
            <a:ext uri="{FF2B5EF4-FFF2-40B4-BE49-F238E27FC236}">
              <a16:creationId xmlns:a16="http://schemas.microsoft.com/office/drawing/2014/main" id="{886B6D28-D3CC-424F-B212-E013DB0ADDAC}"/>
            </a:ext>
          </a:extLst>
        </xdr:cNvPr>
        <xdr:cNvCxnSpPr/>
      </xdr:nvCxnSpPr>
      <xdr:spPr>
        <a:xfrm>
          <a:off x="12814300" y="104378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103903</xdr:rowOff>
    </xdr:from>
    <xdr:ext cx="405111" cy="259045"/>
    <xdr:sp macro="" textlink="">
      <xdr:nvSpPr>
        <xdr:cNvPr id="456" name="n_1aveValue【学校施設】&#10;有形固定資産減価償却率">
          <a:extLst>
            <a:ext uri="{FF2B5EF4-FFF2-40B4-BE49-F238E27FC236}">
              <a16:creationId xmlns:a16="http://schemas.microsoft.com/office/drawing/2014/main" id="{FE7EE039-F5EE-4140-89D7-922244243A25}"/>
            </a:ext>
          </a:extLst>
        </xdr:cNvPr>
        <xdr:cNvSpPr txBox="1"/>
      </xdr:nvSpPr>
      <xdr:spPr>
        <a:xfrm>
          <a:off x="15266044" y="98765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85615</xdr:rowOff>
    </xdr:from>
    <xdr:ext cx="405111" cy="259045"/>
    <xdr:sp macro="" textlink="">
      <xdr:nvSpPr>
        <xdr:cNvPr id="457" name="n_2aveValue【学校施設】&#10;有形固定資産減価償却率">
          <a:extLst>
            <a:ext uri="{FF2B5EF4-FFF2-40B4-BE49-F238E27FC236}">
              <a16:creationId xmlns:a16="http://schemas.microsoft.com/office/drawing/2014/main" id="{6DA36561-99C7-4671-9FEB-0E8B2C1600EF}"/>
            </a:ext>
          </a:extLst>
        </xdr:cNvPr>
        <xdr:cNvSpPr txBox="1"/>
      </xdr:nvSpPr>
      <xdr:spPr>
        <a:xfrm>
          <a:off x="14389744" y="9858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67327</xdr:rowOff>
    </xdr:from>
    <xdr:ext cx="405111" cy="259045"/>
    <xdr:sp macro="" textlink="">
      <xdr:nvSpPr>
        <xdr:cNvPr id="458" name="n_3aveValue【学校施設】&#10;有形固定資産減価償却率">
          <a:extLst>
            <a:ext uri="{FF2B5EF4-FFF2-40B4-BE49-F238E27FC236}">
              <a16:creationId xmlns:a16="http://schemas.microsoft.com/office/drawing/2014/main" id="{D1C14F25-D554-4195-A2E8-DD3D3870BBE2}"/>
            </a:ext>
          </a:extLst>
        </xdr:cNvPr>
        <xdr:cNvSpPr txBox="1"/>
      </xdr:nvSpPr>
      <xdr:spPr>
        <a:xfrm>
          <a:off x="135007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74185</xdr:rowOff>
    </xdr:from>
    <xdr:ext cx="405111" cy="259045"/>
    <xdr:sp macro="" textlink="">
      <xdr:nvSpPr>
        <xdr:cNvPr id="459" name="n_4aveValue【学校施設】&#10;有形固定資産減価償却率">
          <a:extLst>
            <a:ext uri="{FF2B5EF4-FFF2-40B4-BE49-F238E27FC236}">
              <a16:creationId xmlns:a16="http://schemas.microsoft.com/office/drawing/2014/main" id="{8D764956-7C79-45EE-80FA-6B49B94209FC}"/>
            </a:ext>
          </a:extLst>
        </xdr:cNvPr>
        <xdr:cNvSpPr txBox="1"/>
      </xdr:nvSpPr>
      <xdr:spPr>
        <a:xfrm>
          <a:off x="12611744" y="9846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144797</xdr:rowOff>
    </xdr:from>
    <xdr:ext cx="405111" cy="259045"/>
    <xdr:sp macro="" textlink="">
      <xdr:nvSpPr>
        <xdr:cNvPr id="460" name="n_1mainValue【学校施設】&#10;有形固定資産減価償却率">
          <a:extLst>
            <a:ext uri="{FF2B5EF4-FFF2-40B4-BE49-F238E27FC236}">
              <a16:creationId xmlns:a16="http://schemas.microsoft.com/office/drawing/2014/main" id="{FD5DF309-D360-49E7-8E11-B3AB4B484CB8}"/>
            </a:ext>
          </a:extLst>
        </xdr:cNvPr>
        <xdr:cNvSpPr txBox="1"/>
      </xdr:nvSpPr>
      <xdr:spPr>
        <a:xfrm>
          <a:off x="15266044" y="1060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103649</xdr:rowOff>
    </xdr:from>
    <xdr:ext cx="405111" cy="259045"/>
    <xdr:sp macro="" textlink="">
      <xdr:nvSpPr>
        <xdr:cNvPr id="461" name="n_2mainValue【学校施設】&#10;有形固定資産減価償却率">
          <a:extLst>
            <a:ext uri="{FF2B5EF4-FFF2-40B4-BE49-F238E27FC236}">
              <a16:creationId xmlns:a16="http://schemas.microsoft.com/office/drawing/2014/main" id="{5C66E2DD-9A1C-4054-AE2E-B701E098F77A}"/>
            </a:ext>
          </a:extLst>
        </xdr:cNvPr>
        <xdr:cNvSpPr txBox="1"/>
      </xdr:nvSpPr>
      <xdr:spPr>
        <a:xfrm>
          <a:off x="14389744" y="10562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67073</xdr:rowOff>
    </xdr:from>
    <xdr:ext cx="405111" cy="259045"/>
    <xdr:sp macro="" textlink="">
      <xdr:nvSpPr>
        <xdr:cNvPr id="462" name="n_3mainValue【学校施設】&#10;有形固定資産減価償却率">
          <a:extLst>
            <a:ext uri="{FF2B5EF4-FFF2-40B4-BE49-F238E27FC236}">
              <a16:creationId xmlns:a16="http://schemas.microsoft.com/office/drawing/2014/main" id="{F18CCB58-C872-4991-BED3-C0194B14C004}"/>
            </a:ext>
          </a:extLst>
        </xdr:cNvPr>
        <xdr:cNvSpPr txBox="1"/>
      </xdr:nvSpPr>
      <xdr:spPr>
        <a:xfrm>
          <a:off x="13500744" y="10525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21353</xdr:rowOff>
    </xdr:from>
    <xdr:ext cx="405111" cy="259045"/>
    <xdr:sp macro="" textlink="">
      <xdr:nvSpPr>
        <xdr:cNvPr id="463" name="n_4mainValue【学校施設】&#10;有形固定資産減価償却率">
          <a:extLst>
            <a:ext uri="{FF2B5EF4-FFF2-40B4-BE49-F238E27FC236}">
              <a16:creationId xmlns:a16="http://schemas.microsoft.com/office/drawing/2014/main" id="{C45A39A7-6356-4082-B6E2-CA772DA47672}"/>
            </a:ext>
          </a:extLst>
        </xdr:cNvPr>
        <xdr:cNvSpPr txBox="1"/>
      </xdr:nvSpPr>
      <xdr:spPr>
        <a:xfrm>
          <a:off x="12611744" y="104798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4" name="正方形/長方形 463">
          <a:extLst>
            <a:ext uri="{FF2B5EF4-FFF2-40B4-BE49-F238E27FC236}">
              <a16:creationId xmlns:a16="http://schemas.microsoft.com/office/drawing/2014/main" id="{0CCF9783-9418-4933-A6B6-567345F0CF6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5" name="正方形/長方形 464">
          <a:extLst>
            <a:ext uri="{FF2B5EF4-FFF2-40B4-BE49-F238E27FC236}">
              <a16:creationId xmlns:a16="http://schemas.microsoft.com/office/drawing/2014/main" id="{51C65A25-85A3-4D4C-8EEF-40B719D7CA3E}"/>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6" name="正方形/長方形 465">
          <a:extLst>
            <a:ext uri="{FF2B5EF4-FFF2-40B4-BE49-F238E27FC236}">
              <a16:creationId xmlns:a16="http://schemas.microsoft.com/office/drawing/2014/main" id="{A4335B71-C63D-4A52-A062-DAE607E60329}"/>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7" name="正方形/長方形 466">
          <a:extLst>
            <a:ext uri="{FF2B5EF4-FFF2-40B4-BE49-F238E27FC236}">
              <a16:creationId xmlns:a16="http://schemas.microsoft.com/office/drawing/2014/main" id="{1838A233-1FC6-4634-9B39-FA27FEAD65F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8" name="正方形/長方形 467">
          <a:extLst>
            <a:ext uri="{FF2B5EF4-FFF2-40B4-BE49-F238E27FC236}">
              <a16:creationId xmlns:a16="http://schemas.microsoft.com/office/drawing/2014/main" id="{43DDC5A3-1D85-428F-A24D-A3D148852D0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9" name="正方形/長方形 468">
          <a:extLst>
            <a:ext uri="{FF2B5EF4-FFF2-40B4-BE49-F238E27FC236}">
              <a16:creationId xmlns:a16="http://schemas.microsoft.com/office/drawing/2014/main" id="{33CA5ED0-533D-40A7-9C05-5E5543AE965F}"/>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0" name="正方形/長方形 469">
          <a:extLst>
            <a:ext uri="{FF2B5EF4-FFF2-40B4-BE49-F238E27FC236}">
              <a16:creationId xmlns:a16="http://schemas.microsoft.com/office/drawing/2014/main" id="{44D297BF-E10F-48E1-B8CA-F99C329C8E2D}"/>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1" name="正方形/長方形 470">
          <a:extLst>
            <a:ext uri="{FF2B5EF4-FFF2-40B4-BE49-F238E27FC236}">
              <a16:creationId xmlns:a16="http://schemas.microsoft.com/office/drawing/2014/main" id="{CFA29ECB-D6BD-4A63-89F4-882958BD92D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2" name="テキスト ボックス 471">
          <a:extLst>
            <a:ext uri="{FF2B5EF4-FFF2-40B4-BE49-F238E27FC236}">
              <a16:creationId xmlns:a16="http://schemas.microsoft.com/office/drawing/2014/main" id="{33E73B01-4840-42F1-9CD5-E56F4D58A6BE}"/>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3" name="直線コネクタ 472">
          <a:extLst>
            <a:ext uri="{FF2B5EF4-FFF2-40B4-BE49-F238E27FC236}">
              <a16:creationId xmlns:a16="http://schemas.microsoft.com/office/drawing/2014/main" id="{B5E2D359-7E62-4B0E-B8FA-7C8708CD29D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4" name="テキスト ボックス 473">
          <a:extLst>
            <a:ext uri="{FF2B5EF4-FFF2-40B4-BE49-F238E27FC236}">
              <a16:creationId xmlns:a16="http://schemas.microsoft.com/office/drawing/2014/main" id="{32737C45-00B1-47E1-ABB2-D8F1BE0C492F}"/>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75" name="直線コネクタ 474">
          <a:extLst>
            <a:ext uri="{FF2B5EF4-FFF2-40B4-BE49-F238E27FC236}">
              <a16:creationId xmlns:a16="http://schemas.microsoft.com/office/drawing/2014/main" id="{50374298-5A2F-4B72-8D18-7478AE938B72}"/>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6" name="テキスト ボックス 475">
          <a:extLst>
            <a:ext uri="{FF2B5EF4-FFF2-40B4-BE49-F238E27FC236}">
              <a16:creationId xmlns:a16="http://schemas.microsoft.com/office/drawing/2014/main" id="{2C45F48A-DC64-4293-99F2-00ED50BC7B0F}"/>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7" name="直線コネクタ 476">
          <a:extLst>
            <a:ext uri="{FF2B5EF4-FFF2-40B4-BE49-F238E27FC236}">
              <a16:creationId xmlns:a16="http://schemas.microsoft.com/office/drawing/2014/main" id="{1167EF37-D660-404F-A287-E8F2417E1102}"/>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8" name="テキスト ボックス 477">
          <a:extLst>
            <a:ext uri="{FF2B5EF4-FFF2-40B4-BE49-F238E27FC236}">
              <a16:creationId xmlns:a16="http://schemas.microsoft.com/office/drawing/2014/main" id="{A1C35A38-95ED-4299-993F-730F77E38407}"/>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9" name="直線コネクタ 478">
          <a:extLst>
            <a:ext uri="{FF2B5EF4-FFF2-40B4-BE49-F238E27FC236}">
              <a16:creationId xmlns:a16="http://schemas.microsoft.com/office/drawing/2014/main" id="{5BFDD965-20C8-4898-B2CB-68C8EF24599F}"/>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0" name="テキスト ボックス 479">
          <a:extLst>
            <a:ext uri="{FF2B5EF4-FFF2-40B4-BE49-F238E27FC236}">
              <a16:creationId xmlns:a16="http://schemas.microsoft.com/office/drawing/2014/main" id="{E17D5417-B5AC-458F-BEC7-572D861B96D1}"/>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1" name="直線コネクタ 480">
          <a:extLst>
            <a:ext uri="{FF2B5EF4-FFF2-40B4-BE49-F238E27FC236}">
              <a16:creationId xmlns:a16="http://schemas.microsoft.com/office/drawing/2014/main" id="{A61718FA-3312-4EAA-A39D-64AE816C3CAA}"/>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2" name="テキスト ボックス 481">
          <a:extLst>
            <a:ext uri="{FF2B5EF4-FFF2-40B4-BE49-F238E27FC236}">
              <a16:creationId xmlns:a16="http://schemas.microsoft.com/office/drawing/2014/main" id="{9F59240A-870F-430A-8DDD-22A4324A4C54}"/>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3" name="直線コネクタ 482">
          <a:extLst>
            <a:ext uri="{FF2B5EF4-FFF2-40B4-BE49-F238E27FC236}">
              <a16:creationId xmlns:a16="http://schemas.microsoft.com/office/drawing/2014/main" id="{EEEBB081-701B-4210-B6D2-AA28DFA2E66F}"/>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4" name="テキスト ボックス 483">
          <a:extLst>
            <a:ext uri="{FF2B5EF4-FFF2-40B4-BE49-F238E27FC236}">
              <a16:creationId xmlns:a16="http://schemas.microsoft.com/office/drawing/2014/main" id="{44FBB68E-2C60-457B-8874-91E49014969E}"/>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5" name="直線コネクタ 484">
          <a:extLst>
            <a:ext uri="{FF2B5EF4-FFF2-40B4-BE49-F238E27FC236}">
              <a16:creationId xmlns:a16="http://schemas.microsoft.com/office/drawing/2014/main" id="{56E07599-F81A-4B87-8BA2-749E1840CECD}"/>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6" name="テキスト ボックス 485">
          <a:extLst>
            <a:ext uri="{FF2B5EF4-FFF2-40B4-BE49-F238E27FC236}">
              <a16:creationId xmlns:a16="http://schemas.microsoft.com/office/drawing/2014/main" id="{A3DEAB25-474F-4294-8173-4DF7470204E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7" name="【学校施設】&#10;一人当たり面積グラフ枠">
          <a:extLst>
            <a:ext uri="{FF2B5EF4-FFF2-40B4-BE49-F238E27FC236}">
              <a16:creationId xmlns:a16="http://schemas.microsoft.com/office/drawing/2014/main" id="{9E614987-8709-489A-9FB8-2DDDBBFB208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27432</xdr:rowOff>
    </xdr:from>
    <xdr:to>
      <xdr:col>116</xdr:col>
      <xdr:colOff>62864</xdr:colOff>
      <xdr:row>64</xdr:row>
      <xdr:rowOff>143256</xdr:rowOff>
    </xdr:to>
    <xdr:cxnSp macro="">
      <xdr:nvCxnSpPr>
        <xdr:cNvPr id="488" name="直線コネクタ 487">
          <a:extLst>
            <a:ext uri="{FF2B5EF4-FFF2-40B4-BE49-F238E27FC236}">
              <a16:creationId xmlns:a16="http://schemas.microsoft.com/office/drawing/2014/main" id="{C43743F4-5BD3-4802-A6A7-33D66EE3A651}"/>
            </a:ext>
          </a:extLst>
        </xdr:cNvPr>
        <xdr:cNvCxnSpPr/>
      </xdr:nvCxnSpPr>
      <xdr:spPr>
        <a:xfrm flipV="1">
          <a:off x="22160864" y="9628632"/>
          <a:ext cx="0" cy="1487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147083</xdr:rowOff>
    </xdr:from>
    <xdr:ext cx="469744" cy="259045"/>
    <xdr:sp macro="" textlink="">
      <xdr:nvSpPr>
        <xdr:cNvPr id="489" name="【学校施設】&#10;一人当たり面積最小値テキスト">
          <a:extLst>
            <a:ext uri="{FF2B5EF4-FFF2-40B4-BE49-F238E27FC236}">
              <a16:creationId xmlns:a16="http://schemas.microsoft.com/office/drawing/2014/main" id="{15D77CE8-367A-45C6-96FA-5FA0981B20A8}"/>
            </a:ext>
          </a:extLst>
        </xdr:cNvPr>
        <xdr:cNvSpPr txBox="1"/>
      </xdr:nvSpPr>
      <xdr:spPr>
        <a:xfrm>
          <a:off x="22199600" y="11119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143256</xdr:rowOff>
    </xdr:from>
    <xdr:to>
      <xdr:col>116</xdr:col>
      <xdr:colOff>152400</xdr:colOff>
      <xdr:row>64</xdr:row>
      <xdr:rowOff>143256</xdr:rowOff>
    </xdr:to>
    <xdr:cxnSp macro="">
      <xdr:nvCxnSpPr>
        <xdr:cNvPr id="490" name="直線コネクタ 489">
          <a:extLst>
            <a:ext uri="{FF2B5EF4-FFF2-40B4-BE49-F238E27FC236}">
              <a16:creationId xmlns:a16="http://schemas.microsoft.com/office/drawing/2014/main" id="{181E1515-9497-4B93-9EC8-0CD9830ED7D0}"/>
            </a:ext>
          </a:extLst>
        </xdr:cNvPr>
        <xdr:cNvCxnSpPr/>
      </xdr:nvCxnSpPr>
      <xdr:spPr>
        <a:xfrm>
          <a:off x="22072600" y="11116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145559</xdr:rowOff>
    </xdr:from>
    <xdr:ext cx="469744" cy="259045"/>
    <xdr:sp macro="" textlink="">
      <xdr:nvSpPr>
        <xdr:cNvPr id="491" name="【学校施設】&#10;一人当たり面積最大値テキスト">
          <a:extLst>
            <a:ext uri="{FF2B5EF4-FFF2-40B4-BE49-F238E27FC236}">
              <a16:creationId xmlns:a16="http://schemas.microsoft.com/office/drawing/2014/main" id="{892120D8-53F9-4FAC-B87E-CC1BAB2F9C49}"/>
            </a:ext>
          </a:extLst>
        </xdr:cNvPr>
        <xdr:cNvSpPr txBox="1"/>
      </xdr:nvSpPr>
      <xdr:spPr>
        <a:xfrm>
          <a:off x="22199600" y="9403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27432</xdr:rowOff>
    </xdr:from>
    <xdr:to>
      <xdr:col>116</xdr:col>
      <xdr:colOff>152400</xdr:colOff>
      <xdr:row>56</xdr:row>
      <xdr:rowOff>27432</xdr:rowOff>
    </xdr:to>
    <xdr:cxnSp macro="">
      <xdr:nvCxnSpPr>
        <xdr:cNvPr id="492" name="直線コネクタ 491">
          <a:extLst>
            <a:ext uri="{FF2B5EF4-FFF2-40B4-BE49-F238E27FC236}">
              <a16:creationId xmlns:a16="http://schemas.microsoft.com/office/drawing/2014/main" id="{267EB1C2-87AE-41D5-9C86-1C45D54A8F72}"/>
            </a:ext>
          </a:extLst>
        </xdr:cNvPr>
        <xdr:cNvCxnSpPr/>
      </xdr:nvCxnSpPr>
      <xdr:spPr>
        <a:xfrm>
          <a:off x="22072600" y="9628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169435</xdr:rowOff>
    </xdr:from>
    <xdr:ext cx="469744" cy="259045"/>
    <xdr:sp macro="" textlink="">
      <xdr:nvSpPr>
        <xdr:cNvPr id="493" name="【学校施設】&#10;一人当たり面積平均値テキスト">
          <a:extLst>
            <a:ext uri="{FF2B5EF4-FFF2-40B4-BE49-F238E27FC236}">
              <a16:creationId xmlns:a16="http://schemas.microsoft.com/office/drawing/2014/main" id="{1ABAE3A2-A909-4B96-AEEE-BC86F5B2A4F8}"/>
            </a:ext>
          </a:extLst>
        </xdr:cNvPr>
        <xdr:cNvSpPr txBox="1"/>
      </xdr:nvSpPr>
      <xdr:spPr>
        <a:xfrm>
          <a:off x="22199600" y="104564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146558</xdr:rowOff>
    </xdr:from>
    <xdr:to>
      <xdr:col>116</xdr:col>
      <xdr:colOff>114300</xdr:colOff>
      <xdr:row>62</xdr:row>
      <xdr:rowOff>76708</xdr:rowOff>
    </xdr:to>
    <xdr:sp macro="" textlink="">
      <xdr:nvSpPr>
        <xdr:cNvPr id="494" name="フローチャート: 判断 493">
          <a:extLst>
            <a:ext uri="{FF2B5EF4-FFF2-40B4-BE49-F238E27FC236}">
              <a16:creationId xmlns:a16="http://schemas.microsoft.com/office/drawing/2014/main" id="{D76B8F87-BD34-448B-8434-9E066213756B}"/>
            </a:ext>
          </a:extLst>
        </xdr:cNvPr>
        <xdr:cNvSpPr/>
      </xdr:nvSpPr>
      <xdr:spPr>
        <a:xfrm>
          <a:off x="22110700" y="10605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148082</xdr:rowOff>
    </xdr:from>
    <xdr:to>
      <xdr:col>112</xdr:col>
      <xdr:colOff>38100</xdr:colOff>
      <xdr:row>62</xdr:row>
      <xdr:rowOff>78232</xdr:rowOff>
    </xdr:to>
    <xdr:sp macro="" textlink="">
      <xdr:nvSpPr>
        <xdr:cNvPr id="495" name="フローチャート: 判断 494">
          <a:extLst>
            <a:ext uri="{FF2B5EF4-FFF2-40B4-BE49-F238E27FC236}">
              <a16:creationId xmlns:a16="http://schemas.microsoft.com/office/drawing/2014/main" id="{A14099FB-2DE7-45CB-88D0-89D240ABF859}"/>
            </a:ext>
          </a:extLst>
        </xdr:cNvPr>
        <xdr:cNvSpPr/>
      </xdr:nvSpPr>
      <xdr:spPr>
        <a:xfrm>
          <a:off x="21272500" y="1060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164846</xdr:rowOff>
    </xdr:from>
    <xdr:to>
      <xdr:col>107</xdr:col>
      <xdr:colOff>101600</xdr:colOff>
      <xdr:row>62</xdr:row>
      <xdr:rowOff>94996</xdr:rowOff>
    </xdr:to>
    <xdr:sp macro="" textlink="">
      <xdr:nvSpPr>
        <xdr:cNvPr id="496" name="フローチャート: 判断 495">
          <a:extLst>
            <a:ext uri="{FF2B5EF4-FFF2-40B4-BE49-F238E27FC236}">
              <a16:creationId xmlns:a16="http://schemas.microsoft.com/office/drawing/2014/main" id="{E306D35D-AC6F-4B5A-AC11-D8638BD65039}"/>
            </a:ext>
          </a:extLst>
        </xdr:cNvPr>
        <xdr:cNvSpPr/>
      </xdr:nvSpPr>
      <xdr:spPr>
        <a:xfrm>
          <a:off x="20383500" y="1062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141986</xdr:rowOff>
    </xdr:from>
    <xdr:to>
      <xdr:col>102</xdr:col>
      <xdr:colOff>165100</xdr:colOff>
      <xdr:row>62</xdr:row>
      <xdr:rowOff>72136</xdr:rowOff>
    </xdr:to>
    <xdr:sp macro="" textlink="">
      <xdr:nvSpPr>
        <xdr:cNvPr id="497" name="フローチャート: 判断 496">
          <a:extLst>
            <a:ext uri="{FF2B5EF4-FFF2-40B4-BE49-F238E27FC236}">
              <a16:creationId xmlns:a16="http://schemas.microsoft.com/office/drawing/2014/main" id="{9A6712C6-0E1D-4D70-B8B8-49C1B5B3B1ED}"/>
            </a:ext>
          </a:extLst>
        </xdr:cNvPr>
        <xdr:cNvSpPr/>
      </xdr:nvSpPr>
      <xdr:spPr>
        <a:xfrm>
          <a:off x="19494500" y="10600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158750</xdr:rowOff>
    </xdr:from>
    <xdr:to>
      <xdr:col>98</xdr:col>
      <xdr:colOff>38100</xdr:colOff>
      <xdr:row>62</xdr:row>
      <xdr:rowOff>88900</xdr:rowOff>
    </xdr:to>
    <xdr:sp macro="" textlink="">
      <xdr:nvSpPr>
        <xdr:cNvPr id="498" name="フローチャート: 判断 497">
          <a:extLst>
            <a:ext uri="{FF2B5EF4-FFF2-40B4-BE49-F238E27FC236}">
              <a16:creationId xmlns:a16="http://schemas.microsoft.com/office/drawing/2014/main" id="{4BF27AFE-83BD-40C7-97B4-24C8522D4833}"/>
            </a:ext>
          </a:extLst>
        </xdr:cNvPr>
        <xdr:cNvSpPr/>
      </xdr:nvSpPr>
      <xdr:spPr>
        <a:xfrm>
          <a:off x="18605500" y="1061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92C2136E-0D43-4737-98A9-48FDA23E2FFF}"/>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978227D5-CA5F-4CDE-A33A-B9843986854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DD409BD6-B814-4D51-A7D4-43AD67590B6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2" name="テキスト ボックス 501">
          <a:extLst>
            <a:ext uri="{FF2B5EF4-FFF2-40B4-BE49-F238E27FC236}">
              <a16:creationId xmlns:a16="http://schemas.microsoft.com/office/drawing/2014/main" id="{EAFE4770-90A5-47BF-A133-0D8D60114A3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3" name="テキスト ボックス 502">
          <a:extLst>
            <a:ext uri="{FF2B5EF4-FFF2-40B4-BE49-F238E27FC236}">
              <a16:creationId xmlns:a16="http://schemas.microsoft.com/office/drawing/2014/main" id="{89752ED4-2EE6-4AD2-9D7B-919F013928D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68072</xdr:rowOff>
    </xdr:from>
    <xdr:to>
      <xdr:col>116</xdr:col>
      <xdr:colOff>114300</xdr:colOff>
      <xdr:row>62</xdr:row>
      <xdr:rowOff>169672</xdr:rowOff>
    </xdr:to>
    <xdr:sp macro="" textlink="">
      <xdr:nvSpPr>
        <xdr:cNvPr id="504" name="楕円 503">
          <a:extLst>
            <a:ext uri="{FF2B5EF4-FFF2-40B4-BE49-F238E27FC236}">
              <a16:creationId xmlns:a16="http://schemas.microsoft.com/office/drawing/2014/main" id="{536519AB-A102-4540-BDB3-164311E98576}"/>
            </a:ext>
          </a:extLst>
        </xdr:cNvPr>
        <xdr:cNvSpPr/>
      </xdr:nvSpPr>
      <xdr:spPr>
        <a:xfrm>
          <a:off x="22110700" y="1069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46499</xdr:rowOff>
    </xdr:from>
    <xdr:ext cx="469744" cy="259045"/>
    <xdr:sp macro="" textlink="">
      <xdr:nvSpPr>
        <xdr:cNvPr id="505" name="【学校施設】&#10;一人当たり面積該当値テキスト">
          <a:extLst>
            <a:ext uri="{FF2B5EF4-FFF2-40B4-BE49-F238E27FC236}">
              <a16:creationId xmlns:a16="http://schemas.microsoft.com/office/drawing/2014/main" id="{A552330C-39C6-44C5-8C10-248DA442742A}"/>
            </a:ext>
          </a:extLst>
        </xdr:cNvPr>
        <xdr:cNvSpPr txBox="1"/>
      </xdr:nvSpPr>
      <xdr:spPr>
        <a:xfrm>
          <a:off x="22199600" y="1067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74168</xdr:rowOff>
    </xdr:from>
    <xdr:to>
      <xdr:col>112</xdr:col>
      <xdr:colOff>38100</xdr:colOff>
      <xdr:row>63</xdr:row>
      <xdr:rowOff>4318</xdr:rowOff>
    </xdr:to>
    <xdr:sp macro="" textlink="">
      <xdr:nvSpPr>
        <xdr:cNvPr id="506" name="楕円 505">
          <a:extLst>
            <a:ext uri="{FF2B5EF4-FFF2-40B4-BE49-F238E27FC236}">
              <a16:creationId xmlns:a16="http://schemas.microsoft.com/office/drawing/2014/main" id="{891B834A-F393-4C75-9638-31CA645648ED}"/>
            </a:ext>
          </a:extLst>
        </xdr:cNvPr>
        <xdr:cNvSpPr/>
      </xdr:nvSpPr>
      <xdr:spPr>
        <a:xfrm>
          <a:off x="21272500" y="10704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118872</xdr:rowOff>
    </xdr:from>
    <xdr:to>
      <xdr:col>116</xdr:col>
      <xdr:colOff>63500</xdr:colOff>
      <xdr:row>62</xdr:row>
      <xdr:rowOff>124968</xdr:rowOff>
    </xdr:to>
    <xdr:cxnSp macro="">
      <xdr:nvCxnSpPr>
        <xdr:cNvPr id="507" name="直線コネクタ 506">
          <a:extLst>
            <a:ext uri="{FF2B5EF4-FFF2-40B4-BE49-F238E27FC236}">
              <a16:creationId xmlns:a16="http://schemas.microsoft.com/office/drawing/2014/main" id="{AC6F4657-0F78-4742-8EB8-522F733AEB81}"/>
            </a:ext>
          </a:extLst>
        </xdr:cNvPr>
        <xdr:cNvCxnSpPr/>
      </xdr:nvCxnSpPr>
      <xdr:spPr>
        <a:xfrm flipV="1">
          <a:off x="21323300" y="10748772"/>
          <a:ext cx="838200" cy="6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83312</xdr:rowOff>
    </xdr:from>
    <xdr:to>
      <xdr:col>107</xdr:col>
      <xdr:colOff>101600</xdr:colOff>
      <xdr:row>63</xdr:row>
      <xdr:rowOff>13462</xdr:rowOff>
    </xdr:to>
    <xdr:sp macro="" textlink="">
      <xdr:nvSpPr>
        <xdr:cNvPr id="508" name="楕円 507">
          <a:extLst>
            <a:ext uri="{FF2B5EF4-FFF2-40B4-BE49-F238E27FC236}">
              <a16:creationId xmlns:a16="http://schemas.microsoft.com/office/drawing/2014/main" id="{2FC7E30E-18AC-4371-9043-40D06FD501FB}"/>
            </a:ext>
          </a:extLst>
        </xdr:cNvPr>
        <xdr:cNvSpPr/>
      </xdr:nvSpPr>
      <xdr:spPr>
        <a:xfrm>
          <a:off x="20383500" y="10713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124968</xdr:rowOff>
    </xdr:from>
    <xdr:to>
      <xdr:col>111</xdr:col>
      <xdr:colOff>177800</xdr:colOff>
      <xdr:row>62</xdr:row>
      <xdr:rowOff>134112</xdr:rowOff>
    </xdr:to>
    <xdr:cxnSp macro="">
      <xdr:nvCxnSpPr>
        <xdr:cNvPr id="509" name="直線コネクタ 508">
          <a:extLst>
            <a:ext uri="{FF2B5EF4-FFF2-40B4-BE49-F238E27FC236}">
              <a16:creationId xmlns:a16="http://schemas.microsoft.com/office/drawing/2014/main" id="{41564A67-368B-4F79-A9AC-45458123A7BE}"/>
            </a:ext>
          </a:extLst>
        </xdr:cNvPr>
        <xdr:cNvCxnSpPr/>
      </xdr:nvCxnSpPr>
      <xdr:spPr>
        <a:xfrm flipV="1">
          <a:off x="20434300" y="1075486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88646</xdr:rowOff>
    </xdr:from>
    <xdr:to>
      <xdr:col>102</xdr:col>
      <xdr:colOff>165100</xdr:colOff>
      <xdr:row>63</xdr:row>
      <xdr:rowOff>18796</xdr:rowOff>
    </xdr:to>
    <xdr:sp macro="" textlink="">
      <xdr:nvSpPr>
        <xdr:cNvPr id="510" name="楕円 509">
          <a:extLst>
            <a:ext uri="{FF2B5EF4-FFF2-40B4-BE49-F238E27FC236}">
              <a16:creationId xmlns:a16="http://schemas.microsoft.com/office/drawing/2014/main" id="{FBB51003-C285-4EC6-BFB7-B93BA4C774DC}"/>
            </a:ext>
          </a:extLst>
        </xdr:cNvPr>
        <xdr:cNvSpPr/>
      </xdr:nvSpPr>
      <xdr:spPr>
        <a:xfrm>
          <a:off x="19494500" y="1071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134112</xdr:rowOff>
    </xdr:from>
    <xdr:to>
      <xdr:col>107</xdr:col>
      <xdr:colOff>50800</xdr:colOff>
      <xdr:row>62</xdr:row>
      <xdr:rowOff>139446</xdr:rowOff>
    </xdr:to>
    <xdr:cxnSp macro="">
      <xdr:nvCxnSpPr>
        <xdr:cNvPr id="511" name="直線コネクタ 510">
          <a:extLst>
            <a:ext uri="{FF2B5EF4-FFF2-40B4-BE49-F238E27FC236}">
              <a16:creationId xmlns:a16="http://schemas.microsoft.com/office/drawing/2014/main" id="{0E7C78C0-A3BA-4D67-8A8C-F1072F4E3E4F}"/>
            </a:ext>
          </a:extLst>
        </xdr:cNvPr>
        <xdr:cNvCxnSpPr/>
      </xdr:nvCxnSpPr>
      <xdr:spPr>
        <a:xfrm flipV="1">
          <a:off x="19545300" y="10764012"/>
          <a:ext cx="889000" cy="5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100838</xdr:rowOff>
    </xdr:from>
    <xdr:to>
      <xdr:col>98</xdr:col>
      <xdr:colOff>38100</xdr:colOff>
      <xdr:row>63</xdr:row>
      <xdr:rowOff>30988</xdr:rowOff>
    </xdr:to>
    <xdr:sp macro="" textlink="">
      <xdr:nvSpPr>
        <xdr:cNvPr id="512" name="楕円 511">
          <a:extLst>
            <a:ext uri="{FF2B5EF4-FFF2-40B4-BE49-F238E27FC236}">
              <a16:creationId xmlns:a16="http://schemas.microsoft.com/office/drawing/2014/main" id="{370C06B5-5948-48CB-80DC-08460C5CE297}"/>
            </a:ext>
          </a:extLst>
        </xdr:cNvPr>
        <xdr:cNvSpPr/>
      </xdr:nvSpPr>
      <xdr:spPr>
        <a:xfrm>
          <a:off x="18605500" y="10730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139446</xdr:rowOff>
    </xdr:from>
    <xdr:to>
      <xdr:col>102</xdr:col>
      <xdr:colOff>114300</xdr:colOff>
      <xdr:row>62</xdr:row>
      <xdr:rowOff>151638</xdr:rowOff>
    </xdr:to>
    <xdr:cxnSp macro="">
      <xdr:nvCxnSpPr>
        <xdr:cNvPr id="513" name="直線コネクタ 512">
          <a:extLst>
            <a:ext uri="{FF2B5EF4-FFF2-40B4-BE49-F238E27FC236}">
              <a16:creationId xmlns:a16="http://schemas.microsoft.com/office/drawing/2014/main" id="{BB47B53D-1AEC-4E8F-92C9-1ECC255088A0}"/>
            </a:ext>
          </a:extLst>
        </xdr:cNvPr>
        <xdr:cNvCxnSpPr/>
      </xdr:nvCxnSpPr>
      <xdr:spPr>
        <a:xfrm flipV="1">
          <a:off x="18656300" y="10769346"/>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94759</xdr:rowOff>
    </xdr:from>
    <xdr:ext cx="469744" cy="259045"/>
    <xdr:sp macro="" textlink="">
      <xdr:nvSpPr>
        <xdr:cNvPr id="514" name="n_1aveValue【学校施設】&#10;一人当たり面積">
          <a:extLst>
            <a:ext uri="{FF2B5EF4-FFF2-40B4-BE49-F238E27FC236}">
              <a16:creationId xmlns:a16="http://schemas.microsoft.com/office/drawing/2014/main" id="{6501D2A2-41DB-44CC-BEA7-AACAE076BCD9}"/>
            </a:ext>
          </a:extLst>
        </xdr:cNvPr>
        <xdr:cNvSpPr txBox="1"/>
      </xdr:nvSpPr>
      <xdr:spPr>
        <a:xfrm>
          <a:off x="21075727" y="1038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111523</xdr:rowOff>
    </xdr:from>
    <xdr:ext cx="469744" cy="259045"/>
    <xdr:sp macro="" textlink="">
      <xdr:nvSpPr>
        <xdr:cNvPr id="515" name="n_2aveValue【学校施設】&#10;一人当たり面積">
          <a:extLst>
            <a:ext uri="{FF2B5EF4-FFF2-40B4-BE49-F238E27FC236}">
              <a16:creationId xmlns:a16="http://schemas.microsoft.com/office/drawing/2014/main" id="{EFD0DF7E-BF87-487C-9656-E9435DB5C658}"/>
            </a:ext>
          </a:extLst>
        </xdr:cNvPr>
        <xdr:cNvSpPr txBox="1"/>
      </xdr:nvSpPr>
      <xdr:spPr>
        <a:xfrm>
          <a:off x="20199427" y="10398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88663</xdr:rowOff>
    </xdr:from>
    <xdr:ext cx="469744" cy="259045"/>
    <xdr:sp macro="" textlink="">
      <xdr:nvSpPr>
        <xdr:cNvPr id="516" name="n_3aveValue【学校施設】&#10;一人当たり面積">
          <a:extLst>
            <a:ext uri="{FF2B5EF4-FFF2-40B4-BE49-F238E27FC236}">
              <a16:creationId xmlns:a16="http://schemas.microsoft.com/office/drawing/2014/main" id="{F8A99935-2D5A-4E1C-8161-A814F2831479}"/>
            </a:ext>
          </a:extLst>
        </xdr:cNvPr>
        <xdr:cNvSpPr txBox="1"/>
      </xdr:nvSpPr>
      <xdr:spPr>
        <a:xfrm>
          <a:off x="19310427" y="10375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105427</xdr:rowOff>
    </xdr:from>
    <xdr:ext cx="469744" cy="259045"/>
    <xdr:sp macro="" textlink="">
      <xdr:nvSpPr>
        <xdr:cNvPr id="517" name="n_4aveValue【学校施設】&#10;一人当たり面積">
          <a:extLst>
            <a:ext uri="{FF2B5EF4-FFF2-40B4-BE49-F238E27FC236}">
              <a16:creationId xmlns:a16="http://schemas.microsoft.com/office/drawing/2014/main" id="{FC2A257C-8EA2-4779-A4E8-AF44F4CF5A48}"/>
            </a:ext>
          </a:extLst>
        </xdr:cNvPr>
        <xdr:cNvSpPr txBox="1"/>
      </xdr:nvSpPr>
      <xdr:spPr>
        <a:xfrm>
          <a:off x="18421427" y="1039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166895</xdr:rowOff>
    </xdr:from>
    <xdr:ext cx="469744" cy="259045"/>
    <xdr:sp macro="" textlink="">
      <xdr:nvSpPr>
        <xdr:cNvPr id="518" name="n_1mainValue【学校施設】&#10;一人当たり面積">
          <a:extLst>
            <a:ext uri="{FF2B5EF4-FFF2-40B4-BE49-F238E27FC236}">
              <a16:creationId xmlns:a16="http://schemas.microsoft.com/office/drawing/2014/main" id="{509D73EB-388B-4FC4-974F-B24AF8C81E9A}"/>
            </a:ext>
          </a:extLst>
        </xdr:cNvPr>
        <xdr:cNvSpPr txBox="1"/>
      </xdr:nvSpPr>
      <xdr:spPr>
        <a:xfrm>
          <a:off x="21075727" y="10796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4589</xdr:rowOff>
    </xdr:from>
    <xdr:ext cx="469744" cy="259045"/>
    <xdr:sp macro="" textlink="">
      <xdr:nvSpPr>
        <xdr:cNvPr id="519" name="n_2mainValue【学校施設】&#10;一人当たり面積">
          <a:extLst>
            <a:ext uri="{FF2B5EF4-FFF2-40B4-BE49-F238E27FC236}">
              <a16:creationId xmlns:a16="http://schemas.microsoft.com/office/drawing/2014/main" id="{A46923BF-C0EF-4BE4-B4CF-3EB1DF865B58}"/>
            </a:ext>
          </a:extLst>
        </xdr:cNvPr>
        <xdr:cNvSpPr txBox="1"/>
      </xdr:nvSpPr>
      <xdr:spPr>
        <a:xfrm>
          <a:off x="20199427" y="10805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9923</xdr:rowOff>
    </xdr:from>
    <xdr:ext cx="469744" cy="259045"/>
    <xdr:sp macro="" textlink="">
      <xdr:nvSpPr>
        <xdr:cNvPr id="520" name="n_3mainValue【学校施設】&#10;一人当たり面積">
          <a:extLst>
            <a:ext uri="{FF2B5EF4-FFF2-40B4-BE49-F238E27FC236}">
              <a16:creationId xmlns:a16="http://schemas.microsoft.com/office/drawing/2014/main" id="{77919D65-0878-4FA4-B81A-46E041E589FD}"/>
            </a:ext>
          </a:extLst>
        </xdr:cNvPr>
        <xdr:cNvSpPr txBox="1"/>
      </xdr:nvSpPr>
      <xdr:spPr>
        <a:xfrm>
          <a:off x="19310427" y="10811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22115</xdr:rowOff>
    </xdr:from>
    <xdr:ext cx="469744" cy="259045"/>
    <xdr:sp macro="" textlink="">
      <xdr:nvSpPr>
        <xdr:cNvPr id="521" name="n_4mainValue【学校施設】&#10;一人当たり面積">
          <a:extLst>
            <a:ext uri="{FF2B5EF4-FFF2-40B4-BE49-F238E27FC236}">
              <a16:creationId xmlns:a16="http://schemas.microsoft.com/office/drawing/2014/main" id="{C22B72A4-6175-4710-943A-93DA92124A2D}"/>
            </a:ext>
          </a:extLst>
        </xdr:cNvPr>
        <xdr:cNvSpPr txBox="1"/>
      </xdr:nvSpPr>
      <xdr:spPr>
        <a:xfrm>
          <a:off x="18421427" y="10823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2" name="正方形/長方形 521">
          <a:extLst>
            <a:ext uri="{FF2B5EF4-FFF2-40B4-BE49-F238E27FC236}">
              <a16:creationId xmlns:a16="http://schemas.microsoft.com/office/drawing/2014/main" id="{411FEDC7-7E73-480B-B36F-72452757C853}"/>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3" name="正方形/長方形 522">
          <a:extLst>
            <a:ext uri="{FF2B5EF4-FFF2-40B4-BE49-F238E27FC236}">
              <a16:creationId xmlns:a16="http://schemas.microsoft.com/office/drawing/2014/main" id="{4F75D38C-8D01-494C-B7B3-042AFD43E0E2}"/>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4" name="正方形/長方形 523">
          <a:extLst>
            <a:ext uri="{FF2B5EF4-FFF2-40B4-BE49-F238E27FC236}">
              <a16:creationId xmlns:a16="http://schemas.microsoft.com/office/drawing/2014/main" id="{F2200802-56E2-4690-A8BD-533B7341396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5" name="正方形/長方形 524">
          <a:extLst>
            <a:ext uri="{FF2B5EF4-FFF2-40B4-BE49-F238E27FC236}">
              <a16:creationId xmlns:a16="http://schemas.microsoft.com/office/drawing/2014/main" id="{1C1F0244-F746-4CFB-BFA2-06D8F8FA7AE3}"/>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6" name="正方形/長方形 525">
          <a:extLst>
            <a:ext uri="{FF2B5EF4-FFF2-40B4-BE49-F238E27FC236}">
              <a16:creationId xmlns:a16="http://schemas.microsoft.com/office/drawing/2014/main" id="{9F8D6421-3DBA-454F-B314-064FD8513921}"/>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7" name="正方形/長方形 526">
          <a:extLst>
            <a:ext uri="{FF2B5EF4-FFF2-40B4-BE49-F238E27FC236}">
              <a16:creationId xmlns:a16="http://schemas.microsoft.com/office/drawing/2014/main" id="{995895D2-0DB9-489B-980B-539DB464BEC4}"/>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8" name="正方形/長方形 527">
          <a:extLst>
            <a:ext uri="{FF2B5EF4-FFF2-40B4-BE49-F238E27FC236}">
              <a16:creationId xmlns:a16="http://schemas.microsoft.com/office/drawing/2014/main" id="{52DB2CC2-5C7E-4F55-8759-72B643123D55}"/>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9" name="正方形/長方形 528">
          <a:extLst>
            <a:ext uri="{FF2B5EF4-FFF2-40B4-BE49-F238E27FC236}">
              <a16:creationId xmlns:a16="http://schemas.microsoft.com/office/drawing/2014/main" id="{4D44806B-0751-408B-AC4D-3DA5026E728D}"/>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0" name="テキスト ボックス 529">
          <a:extLst>
            <a:ext uri="{FF2B5EF4-FFF2-40B4-BE49-F238E27FC236}">
              <a16:creationId xmlns:a16="http://schemas.microsoft.com/office/drawing/2014/main" id="{47A73DAD-5F7D-48B0-9F7C-BD06C803CFB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1" name="直線コネクタ 530">
          <a:extLst>
            <a:ext uri="{FF2B5EF4-FFF2-40B4-BE49-F238E27FC236}">
              <a16:creationId xmlns:a16="http://schemas.microsoft.com/office/drawing/2014/main" id="{06A8D72C-726A-4CFD-9ADE-80C95C35D2A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2" name="テキスト ボックス 531">
          <a:extLst>
            <a:ext uri="{FF2B5EF4-FFF2-40B4-BE49-F238E27FC236}">
              <a16:creationId xmlns:a16="http://schemas.microsoft.com/office/drawing/2014/main" id="{5324EE61-EC90-4F9A-AE9A-AE5EE866493E}"/>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533" name="直線コネクタ 532">
          <a:extLst>
            <a:ext uri="{FF2B5EF4-FFF2-40B4-BE49-F238E27FC236}">
              <a16:creationId xmlns:a16="http://schemas.microsoft.com/office/drawing/2014/main" id="{D6B4588F-A107-4EDF-8A50-5FBDFBE654E8}"/>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534" name="テキスト ボックス 533">
          <a:extLst>
            <a:ext uri="{FF2B5EF4-FFF2-40B4-BE49-F238E27FC236}">
              <a16:creationId xmlns:a16="http://schemas.microsoft.com/office/drawing/2014/main" id="{4E8CF7E8-7A6F-4146-9D64-26F2D9CABACE}"/>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535" name="直線コネクタ 534">
          <a:extLst>
            <a:ext uri="{FF2B5EF4-FFF2-40B4-BE49-F238E27FC236}">
              <a16:creationId xmlns:a16="http://schemas.microsoft.com/office/drawing/2014/main" id="{74A41F7E-6423-4826-836F-50070C00A813}"/>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536" name="テキスト ボックス 535">
          <a:extLst>
            <a:ext uri="{FF2B5EF4-FFF2-40B4-BE49-F238E27FC236}">
              <a16:creationId xmlns:a16="http://schemas.microsoft.com/office/drawing/2014/main" id="{AD1DF182-CA7D-492B-BC78-F5AF22A58D98}"/>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537" name="直線コネクタ 536">
          <a:extLst>
            <a:ext uri="{FF2B5EF4-FFF2-40B4-BE49-F238E27FC236}">
              <a16:creationId xmlns:a16="http://schemas.microsoft.com/office/drawing/2014/main" id="{B3BA8A20-CE18-4AE9-AE28-70E7C2836B3B}"/>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538" name="テキスト ボックス 537">
          <a:extLst>
            <a:ext uri="{FF2B5EF4-FFF2-40B4-BE49-F238E27FC236}">
              <a16:creationId xmlns:a16="http://schemas.microsoft.com/office/drawing/2014/main" id="{7768FA70-36C0-49E6-A600-A816F651BC1D}"/>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539" name="直線コネクタ 538">
          <a:extLst>
            <a:ext uri="{FF2B5EF4-FFF2-40B4-BE49-F238E27FC236}">
              <a16:creationId xmlns:a16="http://schemas.microsoft.com/office/drawing/2014/main" id="{CA2D544B-F1A2-46F7-87D5-BA4C16058B1B}"/>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540" name="テキスト ボックス 539">
          <a:extLst>
            <a:ext uri="{FF2B5EF4-FFF2-40B4-BE49-F238E27FC236}">
              <a16:creationId xmlns:a16="http://schemas.microsoft.com/office/drawing/2014/main" id="{9E4F0DFD-D6F6-4018-BB37-7B4EC68FEB4A}"/>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541" name="直線コネクタ 540">
          <a:extLst>
            <a:ext uri="{FF2B5EF4-FFF2-40B4-BE49-F238E27FC236}">
              <a16:creationId xmlns:a16="http://schemas.microsoft.com/office/drawing/2014/main" id="{A073C382-6B3F-40E6-B481-EC9E743B4C8F}"/>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542" name="テキスト ボックス 541">
          <a:extLst>
            <a:ext uri="{FF2B5EF4-FFF2-40B4-BE49-F238E27FC236}">
              <a16:creationId xmlns:a16="http://schemas.microsoft.com/office/drawing/2014/main" id="{BAF084CF-1E9B-418B-A8D1-A1BCBDF3DEB9}"/>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543" name="直線コネクタ 542">
          <a:extLst>
            <a:ext uri="{FF2B5EF4-FFF2-40B4-BE49-F238E27FC236}">
              <a16:creationId xmlns:a16="http://schemas.microsoft.com/office/drawing/2014/main" id="{C7C65828-6FA8-46B2-8D12-4487E495115D}"/>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544" name="テキスト ボックス 543">
          <a:extLst>
            <a:ext uri="{FF2B5EF4-FFF2-40B4-BE49-F238E27FC236}">
              <a16:creationId xmlns:a16="http://schemas.microsoft.com/office/drawing/2014/main" id="{B4F680FC-9FC1-41D4-A36A-FBEE7F069F05}"/>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5" name="直線コネクタ 544">
          <a:extLst>
            <a:ext uri="{FF2B5EF4-FFF2-40B4-BE49-F238E27FC236}">
              <a16:creationId xmlns:a16="http://schemas.microsoft.com/office/drawing/2014/main" id="{64FEDA6E-D37B-440D-A0C3-F5178FCDF4C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546" name="【児童館】&#10;有形固定資産減価償却率グラフ枠">
          <a:extLst>
            <a:ext uri="{FF2B5EF4-FFF2-40B4-BE49-F238E27FC236}">
              <a16:creationId xmlns:a16="http://schemas.microsoft.com/office/drawing/2014/main" id="{87C5DA3B-9E84-43EE-B1F5-27EE5E8E20B4}"/>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145869</xdr:rowOff>
    </xdr:from>
    <xdr:to>
      <xdr:col>85</xdr:col>
      <xdr:colOff>126364</xdr:colOff>
      <xdr:row>86</xdr:row>
      <xdr:rowOff>168729</xdr:rowOff>
    </xdr:to>
    <xdr:cxnSp macro="">
      <xdr:nvCxnSpPr>
        <xdr:cNvPr id="547" name="直線コネクタ 546">
          <a:extLst>
            <a:ext uri="{FF2B5EF4-FFF2-40B4-BE49-F238E27FC236}">
              <a16:creationId xmlns:a16="http://schemas.microsoft.com/office/drawing/2014/main" id="{B92EB0BE-E0A7-4924-B800-F27E2251A6D0}"/>
            </a:ext>
          </a:extLst>
        </xdr:cNvPr>
        <xdr:cNvCxnSpPr/>
      </xdr:nvCxnSpPr>
      <xdr:spPr>
        <a:xfrm flipV="1">
          <a:off x="16318864" y="13347519"/>
          <a:ext cx="0" cy="1565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548" name="【児童館】&#10;有形固定資産減価償却率最小値テキスト">
          <a:extLst>
            <a:ext uri="{FF2B5EF4-FFF2-40B4-BE49-F238E27FC236}">
              <a16:creationId xmlns:a16="http://schemas.microsoft.com/office/drawing/2014/main" id="{C9D5145D-F816-4BE9-87FE-560F07F475A2}"/>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549" name="直線コネクタ 548">
          <a:extLst>
            <a:ext uri="{FF2B5EF4-FFF2-40B4-BE49-F238E27FC236}">
              <a16:creationId xmlns:a16="http://schemas.microsoft.com/office/drawing/2014/main" id="{53670CFC-E30B-49AD-AB94-36920858A705}"/>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92546</xdr:rowOff>
    </xdr:from>
    <xdr:ext cx="340478" cy="259045"/>
    <xdr:sp macro="" textlink="">
      <xdr:nvSpPr>
        <xdr:cNvPr id="550" name="【児童館】&#10;有形固定資産減価償却率最大値テキスト">
          <a:extLst>
            <a:ext uri="{FF2B5EF4-FFF2-40B4-BE49-F238E27FC236}">
              <a16:creationId xmlns:a16="http://schemas.microsoft.com/office/drawing/2014/main" id="{969272C3-1F4C-4159-B366-5314675EB214}"/>
            </a:ext>
          </a:extLst>
        </xdr:cNvPr>
        <xdr:cNvSpPr txBox="1"/>
      </xdr:nvSpPr>
      <xdr:spPr>
        <a:xfrm>
          <a:off x="16357600" y="131227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145869</xdr:rowOff>
    </xdr:from>
    <xdr:to>
      <xdr:col>86</xdr:col>
      <xdr:colOff>25400</xdr:colOff>
      <xdr:row>77</xdr:row>
      <xdr:rowOff>145869</xdr:rowOff>
    </xdr:to>
    <xdr:cxnSp macro="">
      <xdr:nvCxnSpPr>
        <xdr:cNvPr id="551" name="直線コネクタ 550">
          <a:extLst>
            <a:ext uri="{FF2B5EF4-FFF2-40B4-BE49-F238E27FC236}">
              <a16:creationId xmlns:a16="http://schemas.microsoft.com/office/drawing/2014/main" id="{66A994A7-5C57-4D19-B764-48B0765D6907}"/>
            </a:ext>
          </a:extLst>
        </xdr:cNvPr>
        <xdr:cNvCxnSpPr/>
      </xdr:nvCxnSpPr>
      <xdr:spPr>
        <a:xfrm>
          <a:off x="16230600" y="13347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19611</xdr:rowOff>
    </xdr:from>
    <xdr:ext cx="405111" cy="259045"/>
    <xdr:sp macro="" textlink="">
      <xdr:nvSpPr>
        <xdr:cNvPr id="552" name="【児童館】&#10;有形固定資産減価償却率平均値テキスト">
          <a:extLst>
            <a:ext uri="{FF2B5EF4-FFF2-40B4-BE49-F238E27FC236}">
              <a16:creationId xmlns:a16="http://schemas.microsoft.com/office/drawing/2014/main" id="{E6D99C30-70B1-44A6-96BA-4D61B022FD7E}"/>
            </a:ext>
          </a:extLst>
        </xdr:cNvPr>
        <xdr:cNvSpPr txBox="1"/>
      </xdr:nvSpPr>
      <xdr:spPr>
        <a:xfrm>
          <a:off x="16357600" y="140785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41184</xdr:rowOff>
    </xdr:from>
    <xdr:to>
      <xdr:col>85</xdr:col>
      <xdr:colOff>177800</xdr:colOff>
      <xdr:row>82</xdr:row>
      <xdr:rowOff>142784</xdr:rowOff>
    </xdr:to>
    <xdr:sp macro="" textlink="">
      <xdr:nvSpPr>
        <xdr:cNvPr id="553" name="フローチャート: 判断 552">
          <a:extLst>
            <a:ext uri="{FF2B5EF4-FFF2-40B4-BE49-F238E27FC236}">
              <a16:creationId xmlns:a16="http://schemas.microsoft.com/office/drawing/2014/main" id="{3A76B4FC-551F-40F6-AF26-6759BDF04589}"/>
            </a:ext>
          </a:extLst>
        </xdr:cNvPr>
        <xdr:cNvSpPr/>
      </xdr:nvSpPr>
      <xdr:spPr>
        <a:xfrm>
          <a:off x="16268700" y="1410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11793</xdr:rowOff>
    </xdr:from>
    <xdr:to>
      <xdr:col>81</xdr:col>
      <xdr:colOff>101600</xdr:colOff>
      <xdr:row>82</xdr:row>
      <xdr:rowOff>113393</xdr:rowOff>
    </xdr:to>
    <xdr:sp macro="" textlink="">
      <xdr:nvSpPr>
        <xdr:cNvPr id="554" name="フローチャート: 判断 553">
          <a:extLst>
            <a:ext uri="{FF2B5EF4-FFF2-40B4-BE49-F238E27FC236}">
              <a16:creationId xmlns:a16="http://schemas.microsoft.com/office/drawing/2014/main" id="{B7498E93-8F7D-4EAC-AD3D-7CEB076DEEF3}"/>
            </a:ext>
          </a:extLst>
        </xdr:cNvPr>
        <xdr:cNvSpPr/>
      </xdr:nvSpPr>
      <xdr:spPr>
        <a:xfrm>
          <a:off x="15430500" y="1407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15058</xdr:rowOff>
    </xdr:from>
    <xdr:to>
      <xdr:col>76</xdr:col>
      <xdr:colOff>165100</xdr:colOff>
      <xdr:row>82</xdr:row>
      <xdr:rowOff>116658</xdr:rowOff>
    </xdr:to>
    <xdr:sp macro="" textlink="">
      <xdr:nvSpPr>
        <xdr:cNvPr id="555" name="フローチャート: 判断 554">
          <a:extLst>
            <a:ext uri="{FF2B5EF4-FFF2-40B4-BE49-F238E27FC236}">
              <a16:creationId xmlns:a16="http://schemas.microsoft.com/office/drawing/2014/main" id="{F73D2058-DB10-45EB-B9C8-FC2ECF2BEEA4}"/>
            </a:ext>
          </a:extLst>
        </xdr:cNvPr>
        <xdr:cNvSpPr/>
      </xdr:nvSpPr>
      <xdr:spPr>
        <a:xfrm>
          <a:off x="14541500" y="1407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5262</xdr:rowOff>
    </xdr:from>
    <xdr:to>
      <xdr:col>72</xdr:col>
      <xdr:colOff>38100</xdr:colOff>
      <xdr:row>82</xdr:row>
      <xdr:rowOff>106862</xdr:rowOff>
    </xdr:to>
    <xdr:sp macro="" textlink="">
      <xdr:nvSpPr>
        <xdr:cNvPr id="556" name="フローチャート: 判断 555">
          <a:extLst>
            <a:ext uri="{FF2B5EF4-FFF2-40B4-BE49-F238E27FC236}">
              <a16:creationId xmlns:a16="http://schemas.microsoft.com/office/drawing/2014/main" id="{E3DE943A-D77F-447E-A578-BDEB2C6E2C0F}"/>
            </a:ext>
          </a:extLst>
        </xdr:cNvPr>
        <xdr:cNvSpPr/>
      </xdr:nvSpPr>
      <xdr:spPr>
        <a:xfrm>
          <a:off x="13652500" y="1406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119562</xdr:rowOff>
    </xdr:from>
    <xdr:to>
      <xdr:col>67</xdr:col>
      <xdr:colOff>101600</xdr:colOff>
      <xdr:row>82</xdr:row>
      <xdr:rowOff>49712</xdr:rowOff>
    </xdr:to>
    <xdr:sp macro="" textlink="">
      <xdr:nvSpPr>
        <xdr:cNvPr id="557" name="フローチャート: 判断 556">
          <a:extLst>
            <a:ext uri="{FF2B5EF4-FFF2-40B4-BE49-F238E27FC236}">
              <a16:creationId xmlns:a16="http://schemas.microsoft.com/office/drawing/2014/main" id="{21382867-D25D-4D3A-943D-7C537D4927C2}"/>
            </a:ext>
          </a:extLst>
        </xdr:cNvPr>
        <xdr:cNvSpPr/>
      </xdr:nvSpPr>
      <xdr:spPr>
        <a:xfrm>
          <a:off x="12763500" y="1400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6D0DD905-4630-4816-883F-4026169D22F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F794882D-E8DB-4DD8-9165-36F5E379652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0" name="テキスト ボックス 559">
          <a:extLst>
            <a:ext uri="{FF2B5EF4-FFF2-40B4-BE49-F238E27FC236}">
              <a16:creationId xmlns:a16="http://schemas.microsoft.com/office/drawing/2014/main" id="{978D5990-79E2-42BC-B34B-5C67EAE1AD5A}"/>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1" name="テキスト ボックス 560">
          <a:extLst>
            <a:ext uri="{FF2B5EF4-FFF2-40B4-BE49-F238E27FC236}">
              <a16:creationId xmlns:a16="http://schemas.microsoft.com/office/drawing/2014/main" id="{12D93630-78D3-4579-8D3E-8CEAE24C3D6F}"/>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2" name="テキスト ボックス 561">
          <a:extLst>
            <a:ext uri="{FF2B5EF4-FFF2-40B4-BE49-F238E27FC236}">
              <a16:creationId xmlns:a16="http://schemas.microsoft.com/office/drawing/2014/main" id="{DAFE50F9-7BB6-4A96-B290-4E3A8463DDB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33020</xdr:rowOff>
    </xdr:from>
    <xdr:to>
      <xdr:col>85</xdr:col>
      <xdr:colOff>177800</xdr:colOff>
      <xdr:row>82</xdr:row>
      <xdr:rowOff>134620</xdr:rowOff>
    </xdr:to>
    <xdr:sp macro="" textlink="">
      <xdr:nvSpPr>
        <xdr:cNvPr id="563" name="楕円 562">
          <a:extLst>
            <a:ext uri="{FF2B5EF4-FFF2-40B4-BE49-F238E27FC236}">
              <a16:creationId xmlns:a16="http://schemas.microsoft.com/office/drawing/2014/main" id="{56010515-416D-4F65-8D91-45B2E62833E5}"/>
            </a:ext>
          </a:extLst>
        </xdr:cNvPr>
        <xdr:cNvSpPr/>
      </xdr:nvSpPr>
      <xdr:spPr>
        <a:xfrm>
          <a:off x="16268700" y="1409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81</xdr:row>
      <xdr:rowOff>55897</xdr:rowOff>
    </xdr:from>
    <xdr:ext cx="405111" cy="259045"/>
    <xdr:sp macro="" textlink="">
      <xdr:nvSpPr>
        <xdr:cNvPr id="564" name="【児童館】&#10;有形固定資産減価償却率該当値テキスト">
          <a:extLst>
            <a:ext uri="{FF2B5EF4-FFF2-40B4-BE49-F238E27FC236}">
              <a16:creationId xmlns:a16="http://schemas.microsoft.com/office/drawing/2014/main" id="{9DFF8141-8842-48B4-8DC4-7E4162CBCB94}"/>
            </a:ext>
          </a:extLst>
        </xdr:cNvPr>
        <xdr:cNvSpPr txBox="1"/>
      </xdr:nvSpPr>
      <xdr:spPr>
        <a:xfrm>
          <a:off x="16357600" y="1394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168548</xdr:rowOff>
    </xdr:from>
    <xdr:to>
      <xdr:col>81</xdr:col>
      <xdr:colOff>101600</xdr:colOff>
      <xdr:row>82</xdr:row>
      <xdr:rowOff>98698</xdr:rowOff>
    </xdr:to>
    <xdr:sp macro="" textlink="">
      <xdr:nvSpPr>
        <xdr:cNvPr id="565" name="楕円 564">
          <a:extLst>
            <a:ext uri="{FF2B5EF4-FFF2-40B4-BE49-F238E27FC236}">
              <a16:creationId xmlns:a16="http://schemas.microsoft.com/office/drawing/2014/main" id="{51DB36DC-D0E3-480B-A7EA-2E898C967595}"/>
            </a:ext>
          </a:extLst>
        </xdr:cNvPr>
        <xdr:cNvSpPr/>
      </xdr:nvSpPr>
      <xdr:spPr>
        <a:xfrm>
          <a:off x="15430500" y="1405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47898</xdr:rowOff>
    </xdr:from>
    <xdr:to>
      <xdr:col>85</xdr:col>
      <xdr:colOff>127000</xdr:colOff>
      <xdr:row>82</xdr:row>
      <xdr:rowOff>83820</xdr:rowOff>
    </xdr:to>
    <xdr:cxnSp macro="">
      <xdr:nvCxnSpPr>
        <xdr:cNvPr id="566" name="直線コネクタ 565">
          <a:extLst>
            <a:ext uri="{FF2B5EF4-FFF2-40B4-BE49-F238E27FC236}">
              <a16:creationId xmlns:a16="http://schemas.microsoft.com/office/drawing/2014/main" id="{3E5B7DAB-46A3-4B67-BBB6-D7BCBAA358EF}"/>
            </a:ext>
          </a:extLst>
        </xdr:cNvPr>
        <xdr:cNvCxnSpPr/>
      </xdr:nvCxnSpPr>
      <xdr:spPr>
        <a:xfrm>
          <a:off x="15481300" y="14106798"/>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132624</xdr:rowOff>
    </xdr:from>
    <xdr:to>
      <xdr:col>76</xdr:col>
      <xdr:colOff>165100</xdr:colOff>
      <xdr:row>82</xdr:row>
      <xdr:rowOff>62774</xdr:rowOff>
    </xdr:to>
    <xdr:sp macro="" textlink="">
      <xdr:nvSpPr>
        <xdr:cNvPr id="567" name="楕円 566">
          <a:extLst>
            <a:ext uri="{FF2B5EF4-FFF2-40B4-BE49-F238E27FC236}">
              <a16:creationId xmlns:a16="http://schemas.microsoft.com/office/drawing/2014/main" id="{F4A6BDFF-F182-4D57-A886-DA8F00E24FBB}"/>
            </a:ext>
          </a:extLst>
        </xdr:cNvPr>
        <xdr:cNvSpPr/>
      </xdr:nvSpPr>
      <xdr:spPr>
        <a:xfrm>
          <a:off x="14541500" y="14020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11974</xdr:rowOff>
    </xdr:from>
    <xdr:to>
      <xdr:col>81</xdr:col>
      <xdr:colOff>50800</xdr:colOff>
      <xdr:row>82</xdr:row>
      <xdr:rowOff>47898</xdr:rowOff>
    </xdr:to>
    <xdr:cxnSp macro="">
      <xdr:nvCxnSpPr>
        <xdr:cNvPr id="568" name="直線コネクタ 567">
          <a:extLst>
            <a:ext uri="{FF2B5EF4-FFF2-40B4-BE49-F238E27FC236}">
              <a16:creationId xmlns:a16="http://schemas.microsoft.com/office/drawing/2014/main" id="{F8589DBD-2F72-4692-A798-CAC58B75323F}"/>
            </a:ext>
          </a:extLst>
        </xdr:cNvPr>
        <xdr:cNvCxnSpPr/>
      </xdr:nvCxnSpPr>
      <xdr:spPr>
        <a:xfrm>
          <a:off x="14592300" y="14070874"/>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96701</xdr:rowOff>
    </xdr:from>
    <xdr:to>
      <xdr:col>72</xdr:col>
      <xdr:colOff>38100</xdr:colOff>
      <xdr:row>82</xdr:row>
      <xdr:rowOff>26851</xdr:rowOff>
    </xdr:to>
    <xdr:sp macro="" textlink="">
      <xdr:nvSpPr>
        <xdr:cNvPr id="569" name="楕円 568">
          <a:extLst>
            <a:ext uri="{FF2B5EF4-FFF2-40B4-BE49-F238E27FC236}">
              <a16:creationId xmlns:a16="http://schemas.microsoft.com/office/drawing/2014/main" id="{DB1305CF-9EFD-4ECB-835E-E78625070E57}"/>
            </a:ext>
          </a:extLst>
        </xdr:cNvPr>
        <xdr:cNvSpPr/>
      </xdr:nvSpPr>
      <xdr:spPr>
        <a:xfrm>
          <a:off x="13652500" y="13984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147501</xdr:rowOff>
    </xdr:from>
    <xdr:to>
      <xdr:col>76</xdr:col>
      <xdr:colOff>114300</xdr:colOff>
      <xdr:row>82</xdr:row>
      <xdr:rowOff>11974</xdr:rowOff>
    </xdr:to>
    <xdr:cxnSp macro="">
      <xdr:nvCxnSpPr>
        <xdr:cNvPr id="570" name="直線コネクタ 569">
          <a:extLst>
            <a:ext uri="{FF2B5EF4-FFF2-40B4-BE49-F238E27FC236}">
              <a16:creationId xmlns:a16="http://schemas.microsoft.com/office/drawing/2014/main" id="{BF1957FF-4DEA-4293-9866-2127BE593DF1}"/>
            </a:ext>
          </a:extLst>
        </xdr:cNvPr>
        <xdr:cNvCxnSpPr/>
      </xdr:nvCxnSpPr>
      <xdr:spPr>
        <a:xfrm>
          <a:off x="13703300" y="1403495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60779</xdr:rowOff>
    </xdr:from>
    <xdr:to>
      <xdr:col>67</xdr:col>
      <xdr:colOff>101600</xdr:colOff>
      <xdr:row>81</xdr:row>
      <xdr:rowOff>162379</xdr:rowOff>
    </xdr:to>
    <xdr:sp macro="" textlink="">
      <xdr:nvSpPr>
        <xdr:cNvPr id="571" name="楕円 570">
          <a:extLst>
            <a:ext uri="{FF2B5EF4-FFF2-40B4-BE49-F238E27FC236}">
              <a16:creationId xmlns:a16="http://schemas.microsoft.com/office/drawing/2014/main" id="{14CAB63E-0F33-4805-841D-90BF6CDBFFA4}"/>
            </a:ext>
          </a:extLst>
        </xdr:cNvPr>
        <xdr:cNvSpPr/>
      </xdr:nvSpPr>
      <xdr:spPr>
        <a:xfrm>
          <a:off x="12763500" y="1394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111579</xdr:rowOff>
    </xdr:from>
    <xdr:to>
      <xdr:col>71</xdr:col>
      <xdr:colOff>177800</xdr:colOff>
      <xdr:row>81</xdr:row>
      <xdr:rowOff>147501</xdr:rowOff>
    </xdr:to>
    <xdr:cxnSp macro="">
      <xdr:nvCxnSpPr>
        <xdr:cNvPr id="572" name="直線コネクタ 571">
          <a:extLst>
            <a:ext uri="{FF2B5EF4-FFF2-40B4-BE49-F238E27FC236}">
              <a16:creationId xmlns:a16="http://schemas.microsoft.com/office/drawing/2014/main" id="{E2276572-3653-4B5B-AD2B-8E5B63E28B57}"/>
            </a:ext>
          </a:extLst>
        </xdr:cNvPr>
        <xdr:cNvCxnSpPr/>
      </xdr:nvCxnSpPr>
      <xdr:spPr>
        <a:xfrm>
          <a:off x="12814300" y="13999029"/>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104520</xdr:rowOff>
    </xdr:from>
    <xdr:ext cx="405111" cy="259045"/>
    <xdr:sp macro="" textlink="">
      <xdr:nvSpPr>
        <xdr:cNvPr id="573" name="n_1aveValue【児童館】&#10;有形固定資産減価償却率">
          <a:extLst>
            <a:ext uri="{FF2B5EF4-FFF2-40B4-BE49-F238E27FC236}">
              <a16:creationId xmlns:a16="http://schemas.microsoft.com/office/drawing/2014/main" id="{9611BBD3-186A-4495-A29F-5A94E6771A35}"/>
            </a:ext>
          </a:extLst>
        </xdr:cNvPr>
        <xdr:cNvSpPr txBox="1"/>
      </xdr:nvSpPr>
      <xdr:spPr>
        <a:xfrm>
          <a:off x="15266044" y="14163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107785</xdr:rowOff>
    </xdr:from>
    <xdr:ext cx="405111" cy="259045"/>
    <xdr:sp macro="" textlink="">
      <xdr:nvSpPr>
        <xdr:cNvPr id="574" name="n_2aveValue【児童館】&#10;有形固定資産減価償却率">
          <a:extLst>
            <a:ext uri="{FF2B5EF4-FFF2-40B4-BE49-F238E27FC236}">
              <a16:creationId xmlns:a16="http://schemas.microsoft.com/office/drawing/2014/main" id="{D7C4005C-8DE8-4970-8603-7953D2992BBD}"/>
            </a:ext>
          </a:extLst>
        </xdr:cNvPr>
        <xdr:cNvSpPr txBox="1"/>
      </xdr:nvSpPr>
      <xdr:spPr>
        <a:xfrm>
          <a:off x="14389744" y="14166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97989</xdr:rowOff>
    </xdr:from>
    <xdr:ext cx="405111" cy="259045"/>
    <xdr:sp macro="" textlink="">
      <xdr:nvSpPr>
        <xdr:cNvPr id="575" name="n_3aveValue【児童館】&#10;有形固定資産減価償却率">
          <a:extLst>
            <a:ext uri="{FF2B5EF4-FFF2-40B4-BE49-F238E27FC236}">
              <a16:creationId xmlns:a16="http://schemas.microsoft.com/office/drawing/2014/main" id="{49071C95-E1A1-4E0A-A915-26101EB68940}"/>
            </a:ext>
          </a:extLst>
        </xdr:cNvPr>
        <xdr:cNvSpPr txBox="1"/>
      </xdr:nvSpPr>
      <xdr:spPr>
        <a:xfrm>
          <a:off x="13500744" y="141568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40839</xdr:rowOff>
    </xdr:from>
    <xdr:ext cx="405111" cy="259045"/>
    <xdr:sp macro="" textlink="">
      <xdr:nvSpPr>
        <xdr:cNvPr id="576" name="n_4aveValue【児童館】&#10;有形固定資産減価償却率">
          <a:extLst>
            <a:ext uri="{FF2B5EF4-FFF2-40B4-BE49-F238E27FC236}">
              <a16:creationId xmlns:a16="http://schemas.microsoft.com/office/drawing/2014/main" id="{3A32A82F-BCE0-475A-BA96-DC9CD1A814E2}"/>
            </a:ext>
          </a:extLst>
        </xdr:cNvPr>
        <xdr:cNvSpPr txBox="1"/>
      </xdr:nvSpPr>
      <xdr:spPr>
        <a:xfrm>
          <a:off x="12611744" y="1409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115225</xdr:rowOff>
    </xdr:from>
    <xdr:ext cx="405111" cy="259045"/>
    <xdr:sp macro="" textlink="">
      <xdr:nvSpPr>
        <xdr:cNvPr id="577" name="n_1mainValue【児童館】&#10;有形固定資産減価償却率">
          <a:extLst>
            <a:ext uri="{FF2B5EF4-FFF2-40B4-BE49-F238E27FC236}">
              <a16:creationId xmlns:a16="http://schemas.microsoft.com/office/drawing/2014/main" id="{49644412-3F9A-41D9-8B70-56706D1FBB45}"/>
            </a:ext>
          </a:extLst>
        </xdr:cNvPr>
        <xdr:cNvSpPr txBox="1"/>
      </xdr:nvSpPr>
      <xdr:spPr>
        <a:xfrm>
          <a:off x="152660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79301</xdr:rowOff>
    </xdr:from>
    <xdr:ext cx="405111" cy="259045"/>
    <xdr:sp macro="" textlink="">
      <xdr:nvSpPr>
        <xdr:cNvPr id="578" name="n_2mainValue【児童館】&#10;有形固定資産減価償却率">
          <a:extLst>
            <a:ext uri="{FF2B5EF4-FFF2-40B4-BE49-F238E27FC236}">
              <a16:creationId xmlns:a16="http://schemas.microsoft.com/office/drawing/2014/main" id="{8CFB3E37-BF0B-4FDF-BEF6-2DC73E94B5C0}"/>
            </a:ext>
          </a:extLst>
        </xdr:cNvPr>
        <xdr:cNvSpPr txBox="1"/>
      </xdr:nvSpPr>
      <xdr:spPr>
        <a:xfrm>
          <a:off x="14389744" y="1379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43378</xdr:rowOff>
    </xdr:from>
    <xdr:ext cx="405111" cy="259045"/>
    <xdr:sp macro="" textlink="">
      <xdr:nvSpPr>
        <xdr:cNvPr id="579" name="n_3mainValue【児童館】&#10;有形固定資産減価償却率">
          <a:extLst>
            <a:ext uri="{FF2B5EF4-FFF2-40B4-BE49-F238E27FC236}">
              <a16:creationId xmlns:a16="http://schemas.microsoft.com/office/drawing/2014/main" id="{EE93DF30-ED1A-4C25-84C3-413F2D339C56}"/>
            </a:ext>
          </a:extLst>
        </xdr:cNvPr>
        <xdr:cNvSpPr txBox="1"/>
      </xdr:nvSpPr>
      <xdr:spPr>
        <a:xfrm>
          <a:off x="13500744" y="1375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7456</xdr:rowOff>
    </xdr:from>
    <xdr:ext cx="405111" cy="259045"/>
    <xdr:sp macro="" textlink="">
      <xdr:nvSpPr>
        <xdr:cNvPr id="580" name="n_4mainValue【児童館】&#10;有形固定資産減価償却率">
          <a:extLst>
            <a:ext uri="{FF2B5EF4-FFF2-40B4-BE49-F238E27FC236}">
              <a16:creationId xmlns:a16="http://schemas.microsoft.com/office/drawing/2014/main" id="{26FEA9D9-6F96-480F-A6ED-0310D42C6351}"/>
            </a:ext>
          </a:extLst>
        </xdr:cNvPr>
        <xdr:cNvSpPr txBox="1"/>
      </xdr:nvSpPr>
      <xdr:spPr>
        <a:xfrm>
          <a:off x="12611744" y="137234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1" name="正方形/長方形 580">
          <a:extLst>
            <a:ext uri="{FF2B5EF4-FFF2-40B4-BE49-F238E27FC236}">
              <a16:creationId xmlns:a16="http://schemas.microsoft.com/office/drawing/2014/main" id="{9DD66425-9B63-4A1F-B983-3C6C95540B47}"/>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2" name="正方形/長方形 581">
          <a:extLst>
            <a:ext uri="{FF2B5EF4-FFF2-40B4-BE49-F238E27FC236}">
              <a16:creationId xmlns:a16="http://schemas.microsoft.com/office/drawing/2014/main" id="{931AF8C4-06FF-4307-ABB9-CC52FEC805BC}"/>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3" name="正方形/長方形 582">
          <a:extLst>
            <a:ext uri="{FF2B5EF4-FFF2-40B4-BE49-F238E27FC236}">
              <a16:creationId xmlns:a16="http://schemas.microsoft.com/office/drawing/2014/main" id="{205F555B-C937-46F2-907E-07A7C6756843}"/>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4" name="正方形/長方形 583">
          <a:extLst>
            <a:ext uri="{FF2B5EF4-FFF2-40B4-BE49-F238E27FC236}">
              <a16:creationId xmlns:a16="http://schemas.microsoft.com/office/drawing/2014/main" id="{9BCF5C17-CB56-4853-AC55-98A1FD311AF2}"/>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5" name="正方形/長方形 584">
          <a:extLst>
            <a:ext uri="{FF2B5EF4-FFF2-40B4-BE49-F238E27FC236}">
              <a16:creationId xmlns:a16="http://schemas.microsoft.com/office/drawing/2014/main" id="{5786F0AD-6B9A-44AD-AE61-79987D9E16ED}"/>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6" name="正方形/長方形 585">
          <a:extLst>
            <a:ext uri="{FF2B5EF4-FFF2-40B4-BE49-F238E27FC236}">
              <a16:creationId xmlns:a16="http://schemas.microsoft.com/office/drawing/2014/main" id="{537113B8-DBE3-408B-BF1B-F7B348264ADD}"/>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7" name="正方形/長方形 586">
          <a:extLst>
            <a:ext uri="{FF2B5EF4-FFF2-40B4-BE49-F238E27FC236}">
              <a16:creationId xmlns:a16="http://schemas.microsoft.com/office/drawing/2014/main" id="{19EBC3AD-4A3F-4ACA-817A-F241D831BCAE}"/>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8" name="正方形/長方形 587">
          <a:extLst>
            <a:ext uri="{FF2B5EF4-FFF2-40B4-BE49-F238E27FC236}">
              <a16:creationId xmlns:a16="http://schemas.microsoft.com/office/drawing/2014/main" id="{2B6CDD3B-8A0E-4B69-807F-7F2D171193FE}"/>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9" name="テキスト ボックス 588">
          <a:extLst>
            <a:ext uri="{FF2B5EF4-FFF2-40B4-BE49-F238E27FC236}">
              <a16:creationId xmlns:a16="http://schemas.microsoft.com/office/drawing/2014/main" id="{55613736-2341-4C78-92B5-D60B30A56F04}"/>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0" name="直線コネクタ 589">
          <a:extLst>
            <a:ext uri="{FF2B5EF4-FFF2-40B4-BE49-F238E27FC236}">
              <a16:creationId xmlns:a16="http://schemas.microsoft.com/office/drawing/2014/main" id="{DAB6ABE7-4561-4EE1-940E-7D4D41C12BA1}"/>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1" name="直線コネクタ 590">
          <a:extLst>
            <a:ext uri="{FF2B5EF4-FFF2-40B4-BE49-F238E27FC236}">
              <a16:creationId xmlns:a16="http://schemas.microsoft.com/office/drawing/2014/main" id="{FBA814F5-D0DA-418B-BD0A-BE90BAE1A377}"/>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2" name="テキスト ボックス 591">
          <a:extLst>
            <a:ext uri="{FF2B5EF4-FFF2-40B4-BE49-F238E27FC236}">
              <a16:creationId xmlns:a16="http://schemas.microsoft.com/office/drawing/2014/main" id="{A2CEB637-1C11-40E7-A14B-A15929EC53B9}"/>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3" name="直線コネクタ 592">
          <a:extLst>
            <a:ext uri="{FF2B5EF4-FFF2-40B4-BE49-F238E27FC236}">
              <a16:creationId xmlns:a16="http://schemas.microsoft.com/office/drawing/2014/main" id="{9E36A3FA-C792-48C6-BAFB-6416C21A1980}"/>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4" name="テキスト ボックス 593">
          <a:extLst>
            <a:ext uri="{FF2B5EF4-FFF2-40B4-BE49-F238E27FC236}">
              <a16:creationId xmlns:a16="http://schemas.microsoft.com/office/drawing/2014/main" id="{1CFD16E4-6F11-4A3D-8CBE-C283A09B0020}"/>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5" name="直線コネクタ 594">
          <a:extLst>
            <a:ext uri="{FF2B5EF4-FFF2-40B4-BE49-F238E27FC236}">
              <a16:creationId xmlns:a16="http://schemas.microsoft.com/office/drawing/2014/main" id="{2CB7FEFB-64CB-4C47-A7EF-B3604ECD9F24}"/>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6" name="テキスト ボックス 595">
          <a:extLst>
            <a:ext uri="{FF2B5EF4-FFF2-40B4-BE49-F238E27FC236}">
              <a16:creationId xmlns:a16="http://schemas.microsoft.com/office/drawing/2014/main" id="{24BDC187-046A-4990-BD54-366456B76587}"/>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7" name="直線コネクタ 596">
          <a:extLst>
            <a:ext uri="{FF2B5EF4-FFF2-40B4-BE49-F238E27FC236}">
              <a16:creationId xmlns:a16="http://schemas.microsoft.com/office/drawing/2014/main" id="{A164538B-7D35-4ED3-9A54-45F51D52DFDB}"/>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8" name="テキスト ボックス 597">
          <a:extLst>
            <a:ext uri="{FF2B5EF4-FFF2-40B4-BE49-F238E27FC236}">
              <a16:creationId xmlns:a16="http://schemas.microsoft.com/office/drawing/2014/main" id="{2E8EBC09-04CD-4C1F-B5E8-C35D494BCB2A}"/>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599" name="直線コネクタ 598">
          <a:extLst>
            <a:ext uri="{FF2B5EF4-FFF2-40B4-BE49-F238E27FC236}">
              <a16:creationId xmlns:a16="http://schemas.microsoft.com/office/drawing/2014/main" id="{D103604D-7E6D-4275-9EC1-3098DB0875BD}"/>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0" name="テキスト ボックス 599">
          <a:extLst>
            <a:ext uri="{FF2B5EF4-FFF2-40B4-BE49-F238E27FC236}">
              <a16:creationId xmlns:a16="http://schemas.microsoft.com/office/drawing/2014/main" id="{E96124B1-8036-477B-B40F-4BE005B6259F}"/>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1" name="直線コネクタ 600">
          <a:extLst>
            <a:ext uri="{FF2B5EF4-FFF2-40B4-BE49-F238E27FC236}">
              <a16:creationId xmlns:a16="http://schemas.microsoft.com/office/drawing/2014/main" id="{C5349B3A-FF4F-4892-B2E8-23128F27A008}"/>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2" name="テキスト ボックス 601">
          <a:extLst>
            <a:ext uri="{FF2B5EF4-FFF2-40B4-BE49-F238E27FC236}">
              <a16:creationId xmlns:a16="http://schemas.microsoft.com/office/drawing/2014/main" id="{636563BD-DDE4-444B-90BF-8B05F752F88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3" name="【児童館】&#10;一人当たり面積グラフ枠">
          <a:extLst>
            <a:ext uri="{FF2B5EF4-FFF2-40B4-BE49-F238E27FC236}">
              <a16:creationId xmlns:a16="http://schemas.microsoft.com/office/drawing/2014/main" id="{1BD91E05-9AC4-4B08-BA72-E2ECB077436A}"/>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69850</xdr:rowOff>
    </xdr:from>
    <xdr:to>
      <xdr:col>116</xdr:col>
      <xdr:colOff>62864</xdr:colOff>
      <xdr:row>86</xdr:row>
      <xdr:rowOff>76200</xdr:rowOff>
    </xdr:to>
    <xdr:cxnSp macro="">
      <xdr:nvCxnSpPr>
        <xdr:cNvPr id="604" name="直線コネクタ 603">
          <a:extLst>
            <a:ext uri="{FF2B5EF4-FFF2-40B4-BE49-F238E27FC236}">
              <a16:creationId xmlns:a16="http://schemas.microsoft.com/office/drawing/2014/main" id="{69C40433-7560-4718-8745-45C2615E0BCA}"/>
            </a:ext>
          </a:extLst>
        </xdr:cNvPr>
        <xdr:cNvCxnSpPr/>
      </xdr:nvCxnSpPr>
      <xdr:spPr>
        <a:xfrm flipV="1">
          <a:off x="22160864" y="13271500"/>
          <a:ext cx="0" cy="1549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5" name="【児童館】&#10;一人当たり面積最小値テキスト">
          <a:extLst>
            <a:ext uri="{FF2B5EF4-FFF2-40B4-BE49-F238E27FC236}">
              <a16:creationId xmlns:a16="http://schemas.microsoft.com/office/drawing/2014/main" id="{ACBC09A0-17DB-42A0-BD0F-DE45E24397D4}"/>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6" name="直線コネクタ 605">
          <a:extLst>
            <a:ext uri="{FF2B5EF4-FFF2-40B4-BE49-F238E27FC236}">
              <a16:creationId xmlns:a16="http://schemas.microsoft.com/office/drawing/2014/main" id="{6E0091D1-5A72-4B63-B4EB-344FC61BA988}"/>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16527</xdr:rowOff>
    </xdr:from>
    <xdr:ext cx="469744" cy="259045"/>
    <xdr:sp macro="" textlink="">
      <xdr:nvSpPr>
        <xdr:cNvPr id="607" name="【児童館】&#10;一人当たり面積最大値テキスト">
          <a:extLst>
            <a:ext uri="{FF2B5EF4-FFF2-40B4-BE49-F238E27FC236}">
              <a16:creationId xmlns:a16="http://schemas.microsoft.com/office/drawing/2014/main" id="{874ED29C-52E3-4211-A459-D971741230D2}"/>
            </a:ext>
          </a:extLst>
        </xdr:cNvPr>
        <xdr:cNvSpPr txBox="1"/>
      </xdr:nvSpPr>
      <xdr:spPr>
        <a:xfrm>
          <a:off x="22199600" y="1304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69850</xdr:rowOff>
    </xdr:from>
    <xdr:to>
      <xdr:col>116</xdr:col>
      <xdr:colOff>152400</xdr:colOff>
      <xdr:row>77</xdr:row>
      <xdr:rowOff>69850</xdr:rowOff>
    </xdr:to>
    <xdr:cxnSp macro="">
      <xdr:nvCxnSpPr>
        <xdr:cNvPr id="608" name="直線コネクタ 607">
          <a:extLst>
            <a:ext uri="{FF2B5EF4-FFF2-40B4-BE49-F238E27FC236}">
              <a16:creationId xmlns:a16="http://schemas.microsoft.com/office/drawing/2014/main" id="{8226365C-9EBB-43D6-AC8A-AC8449C2B52E}"/>
            </a:ext>
          </a:extLst>
        </xdr:cNvPr>
        <xdr:cNvCxnSpPr/>
      </xdr:nvCxnSpPr>
      <xdr:spPr>
        <a:xfrm>
          <a:off x="22072600" y="13271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609" name="【児童館】&#10;一人当たり面積平均値テキスト">
          <a:extLst>
            <a:ext uri="{FF2B5EF4-FFF2-40B4-BE49-F238E27FC236}">
              <a16:creationId xmlns:a16="http://schemas.microsoft.com/office/drawing/2014/main" id="{902BBCFB-635D-48D8-A35C-EFF58153D9A4}"/>
            </a:ext>
          </a:extLst>
        </xdr:cNvPr>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610" name="フローチャート: 判断 609">
          <a:extLst>
            <a:ext uri="{FF2B5EF4-FFF2-40B4-BE49-F238E27FC236}">
              <a16:creationId xmlns:a16="http://schemas.microsoft.com/office/drawing/2014/main" id="{EF5C0439-BC8E-4B1D-8DE4-9530D4D567B2}"/>
            </a:ext>
          </a:extLst>
        </xdr:cNvPr>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611" name="フローチャート: 判断 610">
          <a:extLst>
            <a:ext uri="{FF2B5EF4-FFF2-40B4-BE49-F238E27FC236}">
              <a16:creationId xmlns:a16="http://schemas.microsoft.com/office/drawing/2014/main" id="{E2AD8B24-5AA7-4851-A7C8-FF777A9CAB4C}"/>
            </a:ext>
          </a:extLst>
        </xdr:cNvPr>
        <xdr:cNvSpPr/>
      </xdr:nvSpPr>
      <xdr:spPr>
        <a:xfrm>
          <a:off x="21272500" y="14363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146050</xdr:rowOff>
    </xdr:from>
    <xdr:to>
      <xdr:col>107</xdr:col>
      <xdr:colOff>101600</xdr:colOff>
      <xdr:row>84</xdr:row>
      <xdr:rowOff>76200</xdr:rowOff>
    </xdr:to>
    <xdr:sp macro="" textlink="">
      <xdr:nvSpPr>
        <xdr:cNvPr id="612" name="フローチャート: 判断 611">
          <a:extLst>
            <a:ext uri="{FF2B5EF4-FFF2-40B4-BE49-F238E27FC236}">
              <a16:creationId xmlns:a16="http://schemas.microsoft.com/office/drawing/2014/main" id="{B67C16C3-6CE7-4606-B95F-D453CF6447B5}"/>
            </a:ext>
          </a:extLst>
        </xdr:cNvPr>
        <xdr:cNvSpPr/>
      </xdr:nvSpPr>
      <xdr:spPr>
        <a:xfrm>
          <a:off x="20383500" y="1437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146050</xdr:rowOff>
    </xdr:from>
    <xdr:to>
      <xdr:col>102</xdr:col>
      <xdr:colOff>165100</xdr:colOff>
      <xdr:row>84</xdr:row>
      <xdr:rowOff>76200</xdr:rowOff>
    </xdr:to>
    <xdr:sp macro="" textlink="">
      <xdr:nvSpPr>
        <xdr:cNvPr id="613" name="フローチャート: 判断 612">
          <a:extLst>
            <a:ext uri="{FF2B5EF4-FFF2-40B4-BE49-F238E27FC236}">
              <a16:creationId xmlns:a16="http://schemas.microsoft.com/office/drawing/2014/main" id="{2838FDC2-4AC5-4A2B-9B06-BEFEB5F4F6BC}"/>
            </a:ext>
          </a:extLst>
        </xdr:cNvPr>
        <xdr:cNvSpPr/>
      </xdr:nvSpPr>
      <xdr:spPr>
        <a:xfrm>
          <a:off x="19494500" y="1437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158750</xdr:rowOff>
    </xdr:from>
    <xdr:to>
      <xdr:col>98</xdr:col>
      <xdr:colOff>38100</xdr:colOff>
      <xdr:row>84</xdr:row>
      <xdr:rowOff>88900</xdr:rowOff>
    </xdr:to>
    <xdr:sp macro="" textlink="">
      <xdr:nvSpPr>
        <xdr:cNvPr id="614" name="フローチャート: 判断 613">
          <a:extLst>
            <a:ext uri="{FF2B5EF4-FFF2-40B4-BE49-F238E27FC236}">
              <a16:creationId xmlns:a16="http://schemas.microsoft.com/office/drawing/2014/main" id="{3379D324-844B-4179-8EB5-B1CDFED284E3}"/>
            </a:ext>
          </a:extLst>
        </xdr:cNvPr>
        <xdr:cNvSpPr/>
      </xdr:nvSpPr>
      <xdr:spPr>
        <a:xfrm>
          <a:off x="186055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5" name="テキスト ボックス 614">
          <a:extLst>
            <a:ext uri="{FF2B5EF4-FFF2-40B4-BE49-F238E27FC236}">
              <a16:creationId xmlns:a16="http://schemas.microsoft.com/office/drawing/2014/main" id="{E2FA26F0-EACB-4696-9F85-C1CCC930A3E4}"/>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6" name="テキスト ボックス 615">
          <a:extLst>
            <a:ext uri="{FF2B5EF4-FFF2-40B4-BE49-F238E27FC236}">
              <a16:creationId xmlns:a16="http://schemas.microsoft.com/office/drawing/2014/main" id="{9405E4C3-C4EF-4B66-9FD5-9320A6605547}"/>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7" name="テキスト ボックス 616">
          <a:extLst>
            <a:ext uri="{FF2B5EF4-FFF2-40B4-BE49-F238E27FC236}">
              <a16:creationId xmlns:a16="http://schemas.microsoft.com/office/drawing/2014/main" id="{64079D51-B322-4105-AB5C-87B520372D1F}"/>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8" name="テキスト ボックス 617">
          <a:extLst>
            <a:ext uri="{FF2B5EF4-FFF2-40B4-BE49-F238E27FC236}">
              <a16:creationId xmlns:a16="http://schemas.microsoft.com/office/drawing/2014/main" id="{4C77DD20-603E-48A0-8B2D-3BFE78672F3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9" name="テキスト ボックス 618">
          <a:extLst>
            <a:ext uri="{FF2B5EF4-FFF2-40B4-BE49-F238E27FC236}">
              <a16:creationId xmlns:a16="http://schemas.microsoft.com/office/drawing/2014/main" id="{2CFF16D0-9182-4E1E-92F8-1406AD322CDB}"/>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114300</xdr:rowOff>
    </xdr:from>
    <xdr:to>
      <xdr:col>116</xdr:col>
      <xdr:colOff>114300</xdr:colOff>
      <xdr:row>85</xdr:row>
      <xdr:rowOff>44450</xdr:rowOff>
    </xdr:to>
    <xdr:sp macro="" textlink="">
      <xdr:nvSpPr>
        <xdr:cNvPr id="620" name="楕円 619">
          <a:extLst>
            <a:ext uri="{FF2B5EF4-FFF2-40B4-BE49-F238E27FC236}">
              <a16:creationId xmlns:a16="http://schemas.microsoft.com/office/drawing/2014/main" id="{67331223-B384-4673-A05F-CFC36B66E170}"/>
            </a:ext>
          </a:extLst>
        </xdr:cNvPr>
        <xdr:cNvSpPr/>
      </xdr:nvSpPr>
      <xdr:spPr>
        <a:xfrm>
          <a:off x="221107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92727</xdr:rowOff>
    </xdr:from>
    <xdr:ext cx="469744" cy="259045"/>
    <xdr:sp macro="" textlink="">
      <xdr:nvSpPr>
        <xdr:cNvPr id="621" name="【児童館】&#10;一人当たり面積該当値テキスト">
          <a:extLst>
            <a:ext uri="{FF2B5EF4-FFF2-40B4-BE49-F238E27FC236}">
              <a16:creationId xmlns:a16="http://schemas.microsoft.com/office/drawing/2014/main" id="{AB2B1572-1C42-40E4-A498-6F1F350008B9}"/>
            </a:ext>
          </a:extLst>
        </xdr:cNvPr>
        <xdr:cNvSpPr txBox="1"/>
      </xdr:nvSpPr>
      <xdr:spPr>
        <a:xfrm>
          <a:off x="22199600" y="1449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114300</xdr:rowOff>
    </xdr:from>
    <xdr:to>
      <xdr:col>112</xdr:col>
      <xdr:colOff>38100</xdr:colOff>
      <xdr:row>85</xdr:row>
      <xdr:rowOff>44450</xdr:rowOff>
    </xdr:to>
    <xdr:sp macro="" textlink="">
      <xdr:nvSpPr>
        <xdr:cNvPr id="622" name="楕円 621">
          <a:extLst>
            <a:ext uri="{FF2B5EF4-FFF2-40B4-BE49-F238E27FC236}">
              <a16:creationId xmlns:a16="http://schemas.microsoft.com/office/drawing/2014/main" id="{E585025E-5683-490A-8597-7429E7DB465E}"/>
            </a:ext>
          </a:extLst>
        </xdr:cNvPr>
        <xdr:cNvSpPr/>
      </xdr:nvSpPr>
      <xdr:spPr>
        <a:xfrm>
          <a:off x="212725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165100</xdr:rowOff>
    </xdr:from>
    <xdr:to>
      <xdr:col>116</xdr:col>
      <xdr:colOff>63500</xdr:colOff>
      <xdr:row>84</xdr:row>
      <xdr:rowOff>165100</xdr:rowOff>
    </xdr:to>
    <xdr:cxnSp macro="">
      <xdr:nvCxnSpPr>
        <xdr:cNvPr id="623" name="直線コネクタ 622">
          <a:extLst>
            <a:ext uri="{FF2B5EF4-FFF2-40B4-BE49-F238E27FC236}">
              <a16:creationId xmlns:a16="http://schemas.microsoft.com/office/drawing/2014/main" id="{8410CEDF-071F-43BA-B747-CA9632181480}"/>
            </a:ext>
          </a:extLst>
        </xdr:cNvPr>
        <xdr:cNvCxnSpPr/>
      </xdr:nvCxnSpPr>
      <xdr:spPr>
        <a:xfrm>
          <a:off x="21323300" y="14566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114300</xdr:rowOff>
    </xdr:from>
    <xdr:to>
      <xdr:col>107</xdr:col>
      <xdr:colOff>101600</xdr:colOff>
      <xdr:row>85</xdr:row>
      <xdr:rowOff>44450</xdr:rowOff>
    </xdr:to>
    <xdr:sp macro="" textlink="">
      <xdr:nvSpPr>
        <xdr:cNvPr id="624" name="楕円 623">
          <a:extLst>
            <a:ext uri="{FF2B5EF4-FFF2-40B4-BE49-F238E27FC236}">
              <a16:creationId xmlns:a16="http://schemas.microsoft.com/office/drawing/2014/main" id="{3178072A-64E2-409C-8565-AC003F634A5C}"/>
            </a:ext>
          </a:extLst>
        </xdr:cNvPr>
        <xdr:cNvSpPr/>
      </xdr:nvSpPr>
      <xdr:spPr>
        <a:xfrm>
          <a:off x="203835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165100</xdr:rowOff>
    </xdr:from>
    <xdr:to>
      <xdr:col>111</xdr:col>
      <xdr:colOff>177800</xdr:colOff>
      <xdr:row>84</xdr:row>
      <xdr:rowOff>165100</xdr:rowOff>
    </xdr:to>
    <xdr:cxnSp macro="">
      <xdr:nvCxnSpPr>
        <xdr:cNvPr id="625" name="直線コネクタ 624">
          <a:extLst>
            <a:ext uri="{FF2B5EF4-FFF2-40B4-BE49-F238E27FC236}">
              <a16:creationId xmlns:a16="http://schemas.microsoft.com/office/drawing/2014/main" id="{FB5A8890-CDC4-40F1-AE69-9AD66A523B59}"/>
            </a:ext>
          </a:extLst>
        </xdr:cNvPr>
        <xdr:cNvCxnSpPr/>
      </xdr:nvCxnSpPr>
      <xdr:spPr>
        <a:xfrm>
          <a:off x="20434300" y="14566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114300</xdr:rowOff>
    </xdr:from>
    <xdr:to>
      <xdr:col>102</xdr:col>
      <xdr:colOff>165100</xdr:colOff>
      <xdr:row>85</xdr:row>
      <xdr:rowOff>44450</xdr:rowOff>
    </xdr:to>
    <xdr:sp macro="" textlink="">
      <xdr:nvSpPr>
        <xdr:cNvPr id="626" name="楕円 625">
          <a:extLst>
            <a:ext uri="{FF2B5EF4-FFF2-40B4-BE49-F238E27FC236}">
              <a16:creationId xmlns:a16="http://schemas.microsoft.com/office/drawing/2014/main" id="{E7526BC0-EC96-46E1-8EFE-8C37597A0627}"/>
            </a:ext>
          </a:extLst>
        </xdr:cNvPr>
        <xdr:cNvSpPr/>
      </xdr:nvSpPr>
      <xdr:spPr>
        <a:xfrm>
          <a:off x="19494500" y="1451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165100</xdr:rowOff>
    </xdr:from>
    <xdr:to>
      <xdr:col>107</xdr:col>
      <xdr:colOff>50800</xdr:colOff>
      <xdr:row>84</xdr:row>
      <xdr:rowOff>165100</xdr:rowOff>
    </xdr:to>
    <xdr:cxnSp macro="">
      <xdr:nvCxnSpPr>
        <xdr:cNvPr id="627" name="直線コネクタ 626">
          <a:extLst>
            <a:ext uri="{FF2B5EF4-FFF2-40B4-BE49-F238E27FC236}">
              <a16:creationId xmlns:a16="http://schemas.microsoft.com/office/drawing/2014/main" id="{E85B794B-3860-4C43-8793-22B6071B0ADB}"/>
            </a:ext>
          </a:extLst>
        </xdr:cNvPr>
        <xdr:cNvCxnSpPr/>
      </xdr:nvCxnSpPr>
      <xdr:spPr>
        <a:xfrm>
          <a:off x="19545300" y="14566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127000</xdr:rowOff>
    </xdr:from>
    <xdr:to>
      <xdr:col>98</xdr:col>
      <xdr:colOff>38100</xdr:colOff>
      <xdr:row>85</xdr:row>
      <xdr:rowOff>57150</xdr:rowOff>
    </xdr:to>
    <xdr:sp macro="" textlink="">
      <xdr:nvSpPr>
        <xdr:cNvPr id="628" name="楕円 627">
          <a:extLst>
            <a:ext uri="{FF2B5EF4-FFF2-40B4-BE49-F238E27FC236}">
              <a16:creationId xmlns:a16="http://schemas.microsoft.com/office/drawing/2014/main" id="{CF7902C4-5016-4A74-9FE3-883D7873E36E}"/>
            </a:ext>
          </a:extLst>
        </xdr:cNvPr>
        <xdr:cNvSpPr/>
      </xdr:nvSpPr>
      <xdr:spPr>
        <a:xfrm>
          <a:off x="18605500" y="1452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165100</xdr:rowOff>
    </xdr:from>
    <xdr:to>
      <xdr:col>102</xdr:col>
      <xdr:colOff>114300</xdr:colOff>
      <xdr:row>85</xdr:row>
      <xdr:rowOff>6350</xdr:rowOff>
    </xdr:to>
    <xdr:cxnSp macro="">
      <xdr:nvCxnSpPr>
        <xdr:cNvPr id="629" name="直線コネクタ 628">
          <a:extLst>
            <a:ext uri="{FF2B5EF4-FFF2-40B4-BE49-F238E27FC236}">
              <a16:creationId xmlns:a16="http://schemas.microsoft.com/office/drawing/2014/main" id="{7A4983E9-460D-42FB-A79D-3D87CC6C7442}"/>
            </a:ext>
          </a:extLst>
        </xdr:cNvPr>
        <xdr:cNvCxnSpPr/>
      </xdr:nvCxnSpPr>
      <xdr:spPr>
        <a:xfrm flipV="1">
          <a:off x="18656300" y="145669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630" name="n_1aveValue【児童館】&#10;一人当たり面積">
          <a:extLst>
            <a:ext uri="{FF2B5EF4-FFF2-40B4-BE49-F238E27FC236}">
              <a16:creationId xmlns:a16="http://schemas.microsoft.com/office/drawing/2014/main" id="{663214D1-6FE7-43C6-BED2-E1F0AE18315D}"/>
            </a:ext>
          </a:extLst>
        </xdr:cNvPr>
        <xdr:cNvSpPr txBox="1"/>
      </xdr:nvSpPr>
      <xdr:spPr>
        <a:xfrm>
          <a:off x="21075727" y="1413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92727</xdr:rowOff>
    </xdr:from>
    <xdr:ext cx="469744" cy="259045"/>
    <xdr:sp macro="" textlink="">
      <xdr:nvSpPr>
        <xdr:cNvPr id="631" name="n_2aveValue【児童館】&#10;一人当たり面積">
          <a:extLst>
            <a:ext uri="{FF2B5EF4-FFF2-40B4-BE49-F238E27FC236}">
              <a16:creationId xmlns:a16="http://schemas.microsoft.com/office/drawing/2014/main" id="{5081002F-0C1E-4D63-97E8-6E426E99AC21}"/>
            </a:ext>
          </a:extLst>
        </xdr:cNvPr>
        <xdr:cNvSpPr txBox="1"/>
      </xdr:nvSpPr>
      <xdr:spPr>
        <a:xfrm>
          <a:off x="20199427" y="1415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92727</xdr:rowOff>
    </xdr:from>
    <xdr:ext cx="469744" cy="259045"/>
    <xdr:sp macro="" textlink="">
      <xdr:nvSpPr>
        <xdr:cNvPr id="632" name="n_3aveValue【児童館】&#10;一人当たり面積">
          <a:extLst>
            <a:ext uri="{FF2B5EF4-FFF2-40B4-BE49-F238E27FC236}">
              <a16:creationId xmlns:a16="http://schemas.microsoft.com/office/drawing/2014/main" id="{6DBF352B-5EA4-4265-89EC-67E76391D690}"/>
            </a:ext>
          </a:extLst>
        </xdr:cNvPr>
        <xdr:cNvSpPr txBox="1"/>
      </xdr:nvSpPr>
      <xdr:spPr>
        <a:xfrm>
          <a:off x="19310427" y="14151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105427</xdr:rowOff>
    </xdr:from>
    <xdr:ext cx="469744" cy="259045"/>
    <xdr:sp macro="" textlink="">
      <xdr:nvSpPr>
        <xdr:cNvPr id="633" name="n_4aveValue【児童館】&#10;一人当たり面積">
          <a:extLst>
            <a:ext uri="{FF2B5EF4-FFF2-40B4-BE49-F238E27FC236}">
              <a16:creationId xmlns:a16="http://schemas.microsoft.com/office/drawing/2014/main" id="{7683DFC8-907C-492A-8F3D-5B4B5888E536}"/>
            </a:ext>
          </a:extLst>
        </xdr:cNvPr>
        <xdr:cNvSpPr txBox="1"/>
      </xdr:nvSpPr>
      <xdr:spPr>
        <a:xfrm>
          <a:off x="18421427" y="1416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35577</xdr:rowOff>
    </xdr:from>
    <xdr:ext cx="469744" cy="259045"/>
    <xdr:sp macro="" textlink="">
      <xdr:nvSpPr>
        <xdr:cNvPr id="634" name="n_1mainValue【児童館】&#10;一人当たり面積">
          <a:extLst>
            <a:ext uri="{FF2B5EF4-FFF2-40B4-BE49-F238E27FC236}">
              <a16:creationId xmlns:a16="http://schemas.microsoft.com/office/drawing/2014/main" id="{4E88203C-9D80-445C-8CD0-D6430E552397}"/>
            </a:ext>
          </a:extLst>
        </xdr:cNvPr>
        <xdr:cNvSpPr txBox="1"/>
      </xdr:nvSpPr>
      <xdr:spPr>
        <a:xfrm>
          <a:off x="210757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35577</xdr:rowOff>
    </xdr:from>
    <xdr:ext cx="469744" cy="259045"/>
    <xdr:sp macro="" textlink="">
      <xdr:nvSpPr>
        <xdr:cNvPr id="635" name="n_2mainValue【児童館】&#10;一人当たり面積">
          <a:extLst>
            <a:ext uri="{FF2B5EF4-FFF2-40B4-BE49-F238E27FC236}">
              <a16:creationId xmlns:a16="http://schemas.microsoft.com/office/drawing/2014/main" id="{95495B2B-DC3A-43AF-B914-AED03503B650}"/>
            </a:ext>
          </a:extLst>
        </xdr:cNvPr>
        <xdr:cNvSpPr txBox="1"/>
      </xdr:nvSpPr>
      <xdr:spPr>
        <a:xfrm>
          <a:off x="201994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35577</xdr:rowOff>
    </xdr:from>
    <xdr:ext cx="469744" cy="259045"/>
    <xdr:sp macro="" textlink="">
      <xdr:nvSpPr>
        <xdr:cNvPr id="636" name="n_3mainValue【児童館】&#10;一人当たり面積">
          <a:extLst>
            <a:ext uri="{FF2B5EF4-FFF2-40B4-BE49-F238E27FC236}">
              <a16:creationId xmlns:a16="http://schemas.microsoft.com/office/drawing/2014/main" id="{D9E02DF8-7305-457A-AA1F-444CE15D5C74}"/>
            </a:ext>
          </a:extLst>
        </xdr:cNvPr>
        <xdr:cNvSpPr txBox="1"/>
      </xdr:nvSpPr>
      <xdr:spPr>
        <a:xfrm>
          <a:off x="19310427"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48277</xdr:rowOff>
    </xdr:from>
    <xdr:ext cx="469744" cy="259045"/>
    <xdr:sp macro="" textlink="">
      <xdr:nvSpPr>
        <xdr:cNvPr id="637" name="n_4mainValue【児童館】&#10;一人当たり面積">
          <a:extLst>
            <a:ext uri="{FF2B5EF4-FFF2-40B4-BE49-F238E27FC236}">
              <a16:creationId xmlns:a16="http://schemas.microsoft.com/office/drawing/2014/main" id="{FCE6E685-AECE-4632-BD15-8C19B6CB9ECA}"/>
            </a:ext>
          </a:extLst>
        </xdr:cNvPr>
        <xdr:cNvSpPr txBox="1"/>
      </xdr:nvSpPr>
      <xdr:spPr>
        <a:xfrm>
          <a:off x="18421427" y="14621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8" name="正方形/長方形 637">
          <a:extLst>
            <a:ext uri="{FF2B5EF4-FFF2-40B4-BE49-F238E27FC236}">
              <a16:creationId xmlns:a16="http://schemas.microsoft.com/office/drawing/2014/main" id="{3B057025-FF4E-4E2C-A2FB-F4023FB64A48}"/>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9" name="正方形/長方形 638">
          <a:extLst>
            <a:ext uri="{FF2B5EF4-FFF2-40B4-BE49-F238E27FC236}">
              <a16:creationId xmlns:a16="http://schemas.microsoft.com/office/drawing/2014/main" id="{F96CB342-8461-432C-BEC9-CE25F3E5DF9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0" name="正方形/長方形 639">
          <a:extLst>
            <a:ext uri="{FF2B5EF4-FFF2-40B4-BE49-F238E27FC236}">
              <a16:creationId xmlns:a16="http://schemas.microsoft.com/office/drawing/2014/main" id="{5FE8606D-188F-4C49-A4F2-21784625757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1" name="正方形/長方形 640">
          <a:extLst>
            <a:ext uri="{FF2B5EF4-FFF2-40B4-BE49-F238E27FC236}">
              <a16:creationId xmlns:a16="http://schemas.microsoft.com/office/drawing/2014/main" id="{A2ABA1C9-BFC5-4096-A834-A44358CB5217}"/>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2" name="正方形/長方形 641">
          <a:extLst>
            <a:ext uri="{FF2B5EF4-FFF2-40B4-BE49-F238E27FC236}">
              <a16:creationId xmlns:a16="http://schemas.microsoft.com/office/drawing/2014/main" id="{B53E3176-68EA-463B-B47A-552E033FE94F}"/>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3" name="正方形/長方形 642">
          <a:extLst>
            <a:ext uri="{FF2B5EF4-FFF2-40B4-BE49-F238E27FC236}">
              <a16:creationId xmlns:a16="http://schemas.microsoft.com/office/drawing/2014/main" id="{24BDCD0A-AA32-4949-9563-1A2B1C94187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4" name="正方形/長方形 643">
          <a:extLst>
            <a:ext uri="{FF2B5EF4-FFF2-40B4-BE49-F238E27FC236}">
              <a16:creationId xmlns:a16="http://schemas.microsoft.com/office/drawing/2014/main" id="{86299462-393C-46FE-AF84-F8141457D96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5" name="正方形/長方形 644">
          <a:extLst>
            <a:ext uri="{FF2B5EF4-FFF2-40B4-BE49-F238E27FC236}">
              <a16:creationId xmlns:a16="http://schemas.microsoft.com/office/drawing/2014/main" id="{FBC9279E-4675-4F10-9603-B2D736720C48}"/>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646" name="正方形/長方形 645">
          <a:extLst>
            <a:ext uri="{FF2B5EF4-FFF2-40B4-BE49-F238E27FC236}">
              <a16:creationId xmlns:a16="http://schemas.microsoft.com/office/drawing/2014/main" id="{E424FEC7-C2B8-413A-8C73-24AB4645F05A}"/>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7" name="正方形/長方形 646">
          <a:extLst>
            <a:ext uri="{FF2B5EF4-FFF2-40B4-BE49-F238E27FC236}">
              <a16:creationId xmlns:a16="http://schemas.microsoft.com/office/drawing/2014/main" id="{F56E34F9-0ABF-4AA9-8FE1-8ACB6DA491E5}"/>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8" name="正方形/長方形 647">
          <a:extLst>
            <a:ext uri="{FF2B5EF4-FFF2-40B4-BE49-F238E27FC236}">
              <a16:creationId xmlns:a16="http://schemas.microsoft.com/office/drawing/2014/main" id="{51B067A3-37A3-4266-A7CF-18496F14BEA6}"/>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49" name="正方形/長方形 648">
          <a:extLst>
            <a:ext uri="{FF2B5EF4-FFF2-40B4-BE49-F238E27FC236}">
              <a16:creationId xmlns:a16="http://schemas.microsoft.com/office/drawing/2014/main" id="{5471ACC4-4084-4C33-A2F5-E5B82C02D5A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0" name="正方形/長方形 649">
          <a:extLst>
            <a:ext uri="{FF2B5EF4-FFF2-40B4-BE49-F238E27FC236}">
              <a16:creationId xmlns:a16="http://schemas.microsoft.com/office/drawing/2014/main" id="{8A23BCD0-F79E-4A95-9390-864F325EBD94}"/>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1" name="正方形/長方形 650">
          <a:extLst>
            <a:ext uri="{FF2B5EF4-FFF2-40B4-BE49-F238E27FC236}">
              <a16:creationId xmlns:a16="http://schemas.microsoft.com/office/drawing/2014/main" id="{DB8D1449-9343-4040-8AEC-4A9E2EE74E46}"/>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2" name="正方形/長方形 651">
          <a:extLst>
            <a:ext uri="{FF2B5EF4-FFF2-40B4-BE49-F238E27FC236}">
              <a16:creationId xmlns:a16="http://schemas.microsoft.com/office/drawing/2014/main" id="{FE4E2B78-6FF5-4AF2-94CE-9D16EF4DA2B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3" name="正方形/長方形 652">
          <a:extLst>
            <a:ext uri="{FF2B5EF4-FFF2-40B4-BE49-F238E27FC236}">
              <a16:creationId xmlns:a16="http://schemas.microsoft.com/office/drawing/2014/main" id="{24F38B03-6186-4289-8D9D-600E7EA4BA40}"/>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654" name="正方形/長方形 653">
          <a:extLst>
            <a:ext uri="{FF2B5EF4-FFF2-40B4-BE49-F238E27FC236}">
              <a16:creationId xmlns:a16="http://schemas.microsoft.com/office/drawing/2014/main" id="{E015E6F9-B458-41FC-AF12-87A7862CC8C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655" name="正方形/長方形 654">
          <a:extLst>
            <a:ext uri="{FF2B5EF4-FFF2-40B4-BE49-F238E27FC236}">
              <a16:creationId xmlns:a16="http://schemas.microsoft.com/office/drawing/2014/main" id="{273113C5-1F3B-4E31-B506-B738A3441DC8}"/>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656" name="テキスト ボックス 655">
          <a:extLst>
            <a:ext uri="{FF2B5EF4-FFF2-40B4-BE49-F238E27FC236}">
              <a16:creationId xmlns:a16="http://schemas.microsoft.com/office/drawing/2014/main" id="{A53EAA84-EDA0-4F1D-A155-579668CC4E6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道路</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有形固定資産減価償却率は、類似団体内平均値より下回っており、計画的な維持補修が行われています。ただし、幅員が狭いものが多く、防災・安全面の確保が課題となっています。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公営住宅</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有形固定資産減価償却率は、類似団体内平均値より上回って</a:t>
          </a:r>
          <a:r>
            <a:rPr kumimoji="1" lang="ja-JP" altLang="en-US" sz="1100" b="0" i="0" baseline="0">
              <a:solidFill>
                <a:schemeClr val="dk1"/>
              </a:solidFill>
              <a:effectLst/>
              <a:latin typeface="+mn-lt"/>
              <a:ea typeface="+mn-ea"/>
              <a:cs typeface="+mn-cs"/>
            </a:rPr>
            <a:t>おり、</a:t>
          </a:r>
          <a:r>
            <a:rPr kumimoji="1" lang="ja-JP" altLang="ja-JP" sz="1100" b="0" i="0" baseline="0">
              <a:solidFill>
                <a:schemeClr val="dk1"/>
              </a:solidFill>
              <a:effectLst/>
              <a:latin typeface="+mn-lt"/>
              <a:ea typeface="+mn-ea"/>
              <a:cs typeface="+mn-cs"/>
            </a:rPr>
            <a:t>建築から</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年以上が経過してい</a:t>
          </a:r>
          <a:r>
            <a:rPr kumimoji="1" lang="ja-JP" altLang="en-US" sz="1100" b="0" i="0" baseline="0">
              <a:solidFill>
                <a:schemeClr val="dk1"/>
              </a:solidFill>
              <a:effectLst/>
              <a:latin typeface="+mn-lt"/>
              <a:ea typeface="+mn-ea"/>
              <a:cs typeface="+mn-cs"/>
            </a:rPr>
            <a:t>ることが影響していると考えられます。</a:t>
          </a:r>
          <a:r>
            <a:rPr kumimoji="1" lang="ja-JP" altLang="ja-JP" sz="1100" b="0" i="0" baseline="0">
              <a:solidFill>
                <a:schemeClr val="dk1"/>
              </a:solidFill>
              <a:effectLst/>
              <a:latin typeface="+mn-lt"/>
              <a:ea typeface="+mn-ea"/>
              <a:cs typeface="+mn-cs"/>
            </a:rPr>
            <a:t>今後も町営住宅長寿命化計画を踏まえて建物の延命に向けた維持補修を計画的に実施していきます。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認定こども園・幼稚園・保育所</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有形固定資産減価償却率は、類似団体内平均値より下回っていますが、今後も建物や設備の性能や機能を良好な状態に保つため、公共施設総合管理計画の基本方針</a:t>
          </a:r>
          <a:r>
            <a:rPr kumimoji="1" lang="ja-JP" altLang="en-US" sz="1100" b="0" i="0" baseline="0">
              <a:solidFill>
                <a:schemeClr val="dk1"/>
              </a:solidFill>
              <a:effectLst/>
              <a:latin typeface="+mn-lt"/>
              <a:ea typeface="+mn-ea"/>
              <a:cs typeface="+mn-cs"/>
            </a:rPr>
            <a:t>及び個別施設計画の適正管理方針</a:t>
          </a:r>
          <a:r>
            <a:rPr kumimoji="1" lang="ja-JP" altLang="ja-JP" sz="1100" b="0" i="0" baseline="0">
              <a:solidFill>
                <a:schemeClr val="dk1"/>
              </a:solidFill>
              <a:effectLst/>
              <a:latin typeface="+mn-lt"/>
              <a:ea typeface="+mn-ea"/>
              <a:cs typeface="+mn-cs"/>
            </a:rPr>
            <a:t>を踏まえ</a:t>
          </a:r>
          <a:r>
            <a:rPr kumimoji="1" lang="ja-JP" altLang="en-US" sz="1100" b="0" i="0" baseline="0">
              <a:solidFill>
                <a:schemeClr val="dk1"/>
              </a:solidFill>
              <a:effectLst/>
              <a:latin typeface="+mn-lt"/>
              <a:ea typeface="+mn-ea"/>
              <a:cs typeface="+mn-cs"/>
            </a:rPr>
            <a:t>て</a:t>
          </a:r>
          <a:r>
            <a:rPr kumimoji="1" lang="ja-JP" altLang="ja-JP" sz="1100" b="0" i="0" baseline="0">
              <a:solidFill>
                <a:schemeClr val="dk1"/>
              </a:solidFill>
              <a:effectLst/>
              <a:latin typeface="+mn-lt"/>
              <a:ea typeface="+mn-ea"/>
              <a:cs typeface="+mn-cs"/>
            </a:rPr>
            <a:t>、維持管理に必要な改修や設備の更新を行っていきます。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児童館</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下回っていますが、今後も建物や設備の性能や機能を良好な状態に保つため、公共施設総合管理計画の基本方針及び個別施設計画の適正管理方針を踏まえ、維持管理に必要な改修や設備の更新を行っていきます。</a:t>
          </a:r>
          <a:endParaRPr lang="ja-JP" altLang="ja-JP">
            <a:effectLst/>
          </a:endParaRPr>
        </a:p>
        <a:p>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学校施設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有形固定資産減価償却率は、類似団体内平均値より上回って</a:t>
          </a:r>
          <a:r>
            <a:rPr kumimoji="1" lang="ja-JP" altLang="en-US" sz="1100" b="0" i="0" baseline="0">
              <a:solidFill>
                <a:schemeClr val="dk1"/>
              </a:solidFill>
              <a:effectLst/>
              <a:latin typeface="+mn-lt"/>
              <a:ea typeface="+mn-ea"/>
              <a:cs typeface="+mn-cs"/>
            </a:rPr>
            <a:t>いる状況です。</a:t>
          </a: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年度に作成した「学校施設長寿命化計画」を踏まえ、建物の延命に向けた維持補修を計画的に実施していきます。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5BE21BD-F25F-49C2-8DB1-E35FF29569D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B34FBC6-29DD-470B-A7AD-B186A0520E7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6A5BFC9-3FBA-4D19-8025-1DE79219AB5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5793688F-1FC8-4F4E-B907-C5C7FFF1DD5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4DB7BE3F-0338-4B06-8339-CB8F69C1EC9B}"/>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96BE1D8A-F735-4AB9-9D34-758B21531ED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55EC1178-FFFC-4227-98E6-DFADAA3F38A8}"/>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3B426CB0-D9EB-4960-B86C-F6F9CAA4783D}"/>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CFD64C2-6F8F-4BAF-B587-43C1BD4C232A}"/>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68D7FA75-084F-41AF-8392-04BBE3C34E4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32,161
31,276
16.85
16,112,928
15,648,623
464,305
7,291,640
7,917,798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C56D5D5-1230-4615-9D5A-8288E29C7462}"/>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A8120106-A9FA-41EF-9A78-738F462203F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3C49A4F-6F4B-4706-814C-D250A37F8039}"/>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733FCA3-8BB7-4FEA-B40A-61EE978EEE8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1D0E9B6F-EA51-4735-A888-EAAB3E590A3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83E122FB-6D53-4E09-B9F4-0DB34FE5681C}"/>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A1FDC09-CBAF-40F3-A0B1-112A7D33D8A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59C3707-098C-49C6-B0DA-FFF85C65ED9E}"/>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CDC5744-6EE7-42B5-9960-D1A84973A2B6}"/>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41A618C-AD5F-4CA8-81D2-76F00D7DE3FE}"/>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6864A40-7661-48F9-8EE5-B7E9B4E4F528}"/>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419F38F-A23D-4681-B495-13668E66E943}"/>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7E4EDAB-40F7-4577-A918-6CE81D5D65C9}"/>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D776F52-8E3C-4B66-9851-FD615C96061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48FD8D3-E828-404B-87C9-D1C6BB681BB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8C17B669-93F7-4D6F-B918-48AFCB8F32B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96C0178B-F20A-46C2-B9BB-77E687AD8FF7}"/>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525A3A2-2910-4F5E-B121-C4D0EFEEEF99}"/>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71AE12F4-8D98-413C-A970-5E8EDF48A264}"/>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B148A02C-348E-45A6-B360-D3A82F2D2DF2}"/>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BBDFBEC-414F-45E9-9E55-C4B8010DE98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5AA1DFD4-5731-47DB-9D37-243E63EC0A18}"/>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57CC3363-6F0B-4803-9B3B-121844A76D6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8189D34-E989-4B38-B1C5-324C1067C8E7}"/>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7B3767D-E52C-4B2B-9B57-0BA46114D0B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51B4B4A-67F6-4DCD-A3C6-781580C92865}"/>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69D9CECF-003B-435D-BDB1-E374D38FA2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E90A0A4A-E09F-4B02-B05E-CA84D7774D0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3C833B1-1472-43CF-A731-FA6D2172ED5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1A31104F-3439-4AC4-87EE-29C981897D3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33F1C3EE-4812-465C-A19A-3ADC566571FD}"/>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27E02FF6-D67E-4DA4-AAD6-0D9714C9208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2CFE673-0CC3-44B2-BF91-C50B903A2BF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398B728-9E91-42FC-B138-898649F7231A}"/>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E9E7DA72-BE03-4594-B23A-DFA20767F9FE}"/>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5297A675-64A2-4C84-9E23-DF62F32C1F8B}"/>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637FCCFE-8868-42A3-BDBB-072228D6E05B}"/>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559E89AE-9127-4AA3-9A44-AB128644888A}"/>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CB65F709-77FD-4E80-9FB6-62EBFDD1567F}"/>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6CDFA68A-194C-4F2A-AAD5-479BFA7180BA}"/>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7E5EA481-C837-4018-BBD1-3544548227D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7332EEB2-444A-4F6B-8632-8553559B7B4E}"/>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6DAA18F6-5E41-492B-8480-21732443061C}"/>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62DEE3F4-4E90-48BB-9220-716ED0847831}"/>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3EB15A89-CE5B-4005-99ED-D92E2ED75CF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D659974F-61F6-46A0-B578-F7939C0B334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112123</xdr:rowOff>
    </xdr:from>
    <xdr:to>
      <xdr:col>24</xdr:col>
      <xdr:colOff>62865</xdr:colOff>
      <xdr:row>42</xdr:row>
      <xdr:rowOff>85997</xdr:rowOff>
    </xdr:to>
    <xdr:cxnSp macro="">
      <xdr:nvCxnSpPr>
        <xdr:cNvPr id="58" name="直線コネクタ 57">
          <a:extLst>
            <a:ext uri="{FF2B5EF4-FFF2-40B4-BE49-F238E27FC236}">
              <a16:creationId xmlns:a16="http://schemas.microsoft.com/office/drawing/2014/main" id="{578A69CF-8C3F-47EF-8CE6-FF0C8D5ED3C7}"/>
            </a:ext>
          </a:extLst>
        </xdr:cNvPr>
        <xdr:cNvCxnSpPr/>
      </xdr:nvCxnSpPr>
      <xdr:spPr>
        <a:xfrm flipV="1">
          <a:off x="4634865" y="5769973"/>
          <a:ext cx="0" cy="151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89824</xdr:rowOff>
    </xdr:from>
    <xdr:ext cx="405111" cy="259045"/>
    <xdr:sp macro="" textlink="">
      <xdr:nvSpPr>
        <xdr:cNvPr id="59" name="【図書館】&#10;有形固定資産減価償却率最小値テキスト">
          <a:extLst>
            <a:ext uri="{FF2B5EF4-FFF2-40B4-BE49-F238E27FC236}">
              <a16:creationId xmlns:a16="http://schemas.microsoft.com/office/drawing/2014/main" id="{CA01386D-6213-4A5C-A8DB-9F991FA6DB1B}"/>
            </a:ext>
          </a:extLst>
        </xdr:cNvPr>
        <xdr:cNvSpPr txBox="1"/>
      </xdr:nvSpPr>
      <xdr:spPr>
        <a:xfrm>
          <a:off x="4673600" y="72907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85997</xdr:rowOff>
    </xdr:from>
    <xdr:to>
      <xdr:col>24</xdr:col>
      <xdr:colOff>152400</xdr:colOff>
      <xdr:row>42</xdr:row>
      <xdr:rowOff>85997</xdr:rowOff>
    </xdr:to>
    <xdr:cxnSp macro="">
      <xdr:nvCxnSpPr>
        <xdr:cNvPr id="60" name="直線コネクタ 59">
          <a:extLst>
            <a:ext uri="{FF2B5EF4-FFF2-40B4-BE49-F238E27FC236}">
              <a16:creationId xmlns:a16="http://schemas.microsoft.com/office/drawing/2014/main" id="{513AE4A3-D994-4B3C-9935-4AFABB9B58FB}"/>
            </a:ext>
          </a:extLst>
        </xdr:cNvPr>
        <xdr:cNvCxnSpPr/>
      </xdr:nvCxnSpPr>
      <xdr:spPr>
        <a:xfrm>
          <a:off x="4546600" y="7286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58800</xdr:rowOff>
    </xdr:from>
    <xdr:ext cx="340478" cy="259045"/>
    <xdr:sp macro="" textlink="">
      <xdr:nvSpPr>
        <xdr:cNvPr id="61" name="【図書館】&#10;有形固定資産減価償却率最大値テキスト">
          <a:extLst>
            <a:ext uri="{FF2B5EF4-FFF2-40B4-BE49-F238E27FC236}">
              <a16:creationId xmlns:a16="http://schemas.microsoft.com/office/drawing/2014/main" id="{787AF46F-B712-431B-9A5C-84FA20B3EA4F}"/>
            </a:ext>
          </a:extLst>
        </xdr:cNvPr>
        <xdr:cNvSpPr txBox="1"/>
      </xdr:nvSpPr>
      <xdr:spPr>
        <a:xfrm>
          <a:off x="4673600" y="55452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112123</xdr:rowOff>
    </xdr:from>
    <xdr:to>
      <xdr:col>24</xdr:col>
      <xdr:colOff>152400</xdr:colOff>
      <xdr:row>33</xdr:row>
      <xdr:rowOff>112123</xdr:rowOff>
    </xdr:to>
    <xdr:cxnSp macro="">
      <xdr:nvCxnSpPr>
        <xdr:cNvPr id="62" name="直線コネクタ 61">
          <a:extLst>
            <a:ext uri="{FF2B5EF4-FFF2-40B4-BE49-F238E27FC236}">
              <a16:creationId xmlns:a16="http://schemas.microsoft.com/office/drawing/2014/main" id="{A5913968-18DB-4B18-BC55-51AEB7CD56D3}"/>
            </a:ext>
          </a:extLst>
        </xdr:cNvPr>
        <xdr:cNvCxnSpPr/>
      </xdr:nvCxnSpPr>
      <xdr:spPr>
        <a:xfrm>
          <a:off x="4546600" y="5769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95267</xdr:rowOff>
    </xdr:from>
    <xdr:ext cx="405111" cy="259045"/>
    <xdr:sp macro="" textlink="">
      <xdr:nvSpPr>
        <xdr:cNvPr id="63" name="【図書館】&#10;有形固定資産減価償却率平均値テキスト">
          <a:extLst>
            <a:ext uri="{FF2B5EF4-FFF2-40B4-BE49-F238E27FC236}">
              <a16:creationId xmlns:a16="http://schemas.microsoft.com/office/drawing/2014/main" id="{3EC4CA0D-BEC9-47F8-94D2-CE373DB65B6D}"/>
            </a:ext>
          </a:extLst>
        </xdr:cNvPr>
        <xdr:cNvSpPr txBox="1"/>
      </xdr:nvSpPr>
      <xdr:spPr>
        <a:xfrm>
          <a:off x="4673600" y="64389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116840</xdr:rowOff>
    </xdr:from>
    <xdr:to>
      <xdr:col>24</xdr:col>
      <xdr:colOff>114300</xdr:colOff>
      <xdr:row>38</xdr:row>
      <xdr:rowOff>46990</xdr:rowOff>
    </xdr:to>
    <xdr:sp macro="" textlink="">
      <xdr:nvSpPr>
        <xdr:cNvPr id="64" name="フローチャート: 判断 63">
          <a:extLst>
            <a:ext uri="{FF2B5EF4-FFF2-40B4-BE49-F238E27FC236}">
              <a16:creationId xmlns:a16="http://schemas.microsoft.com/office/drawing/2014/main" id="{6390DF61-A70E-4AB7-BCFB-434121025571}"/>
            </a:ext>
          </a:extLst>
        </xdr:cNvPr>
        <xdr:cNvSpPr/>
      </xdr:nvSpPr>
      <xdr:spPr>
        <a:xfrm>
          <a:off x="4584700" y="646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80917</xdr:rowOff>
    </xdr:from>
    <xdr:to>
      <xdr:col>20</xdr:col>
      <xdr:colOff>38100</xdr:colOff>
      <xdr:row>38</xdr:row>
      <xdr:rowOff>11068</xdr:rowOff>
    </xdr:to>
    <xdr:sp macro="" textlink="">
      <xdr:nvSpPr>
        <xdr:cNvPr id="65" name="フローチャート: 判断 64">
          <a:extLst>
            <a:ext uri="{FF2B5EF4-FFF2-40B4-BE49-F238E27FC236}">
              <a16:creationId xmlns:a16="http://schemas.microsoft.com/office/drawing/2014/main" id="{C28DC30F-9678-4ECC-8AB5-0F7363708D9A}"/>
            </a:ext>
          </a:extLst>
        </xdr:cNvPr>
        <xdr:cNvSpPr/>
      </xdr:nvSpPr>
      <xdr:spPr>
        <a:xfrm>
          <a:off x="3746500" y="642456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41728</xdr:rowOff>
    </xdr:from>
    <xdr:to>
      <xdr:col>15</xdr:col>
      <xdr:colOff>101600</xdr:colOff>
      <xdr:row>37</xdr:row>
      <xdr:rowOff>143328</xdr:rowOff>
    </xdr:to>
    <xdr:sp macro="" textlink="">
      <xdr:nvSpPr>
        <xdr:cNvPr id="66" name="フローチャート: 判断 65">
          <a:extLst>
            <a:ext uri="{FF2B5EF4-FFF2-40B4-BE49-F238E27FC236}">
              <a16:creationId xmlns:a16="http://schemas.microsoft.com/office/drawing/2014/main" id="{7E45B73F-E25F-4E49-832D-F56CBEAA92E1}"/>
            </a:ext>
          </a:extLst>
        </xdr:cNvPr>
        <xdr:cNvSpPr/>
      </xdr:nvSpPr>
      <xdr:spPr>
        <a:xfrm>
          <a:off x="2857500" y="638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15603</xdr:rowOff>
    </xdr:from>
    <xdr:to>
      <xdr:col>10</xdr:col>
      <xdr:colOff>165100</xdr:colOff>
      <xdr:row>37</xdr:row>
      <xdr:rowOff>117203</xdr:rowOff>
    </xdr:to>
    <xdr:sp macro="" textlink="">
      <xdr:nvSpPr>
        <xdr:cNvPr id="67" name="フローチャート: 判断 66">
          <a:extLst>
            <a:ext uri="{FF2B5EF4-FFF2-40B4-BE49-F238E27FC236}">
              <a16:creationId xmlns:a16="http://schemas.microsoft.com/office/drawing/2014/main" id="{51805826-1C72-4C57-8AD8-91B583015A72}"/>
            </a:ext>
          </a:extLst>
        </xdr:cNvPr>
        <xdr:cNvSpPr/>
      </xdr:nvSpPr>
      <xdr:spPr>
        <a:xfrm>
          <a:off x="1968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9072</xdr:rowOff>
    </xdr:from>
    <xdr:to>
      <xdr:col>6</xdr:col>
      <xdr:colOff>38100</xdr:colOff>
      <xdr:row>37</xdr:row>
      <xdr:rowOff>110672</xdr:rowOff>
    </xdr:to>
    <xdr:sp macro="" textlink="">
      <xdr:nvSpPr>
        <xdr:cNvPr id="68" name="フローチャート: 判断 67">
          <a:extLst>
            <a:ext uri="{FF2B5EF4-FFF2-40B4-BE49-F238E27FC236}">
              <a16:creationId xmlns:a16="http://schemas.microsoft.com/office/drawing/2014/main" id="{D4DA4D71-5009-4DFB-8FEE-9B7720068D65}"/>
            </a:ext>
          </a:extLst>
        </xdr:cNvPr>
        <xdr:cNvSpPr/>
      </xdr:nvSpPr>
      <xdr:spPr>
        <a:xfrm>
          <a:off x="1079500" y="6352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7FB30AF-D95B-4DF0-AA46-9AFF2B8E0C72}"/>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CE63913-3003-44FB-B69A-95D96EADF307}"/>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E7C2C8F8-BEED-4DD3-AF76-D10AA552ACC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7F1666FC-D727-4142-A9A4-588878622B7B}"/>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4FCFA0C7-B9E7-44C1-98AE-9BFDFD26DBE6}"/>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58057</xdr:rowOff>
    </xdr:from>
    <xdr:to>
      <xdr:col>24</xdr:col>
      <xdr:colOff>114300</xdr:colOff>
      <xdr:row>37</xdr:row>
      <xdr:rowOff>159657</xdr:rowOff>
    </xdr:to>
    <xdr:sp macro="" textlink="">
      <xdr:nvSpPr>
        <xdr:cNvPr id="74" name="楕円 73">
          <a:extLst>
            <a:ext uri="{FF2B5EF4-FFF2-40B4-BE49-F238E27FC236}">
              <a16:creationId xmlns:a16="http://schemas.microsoft.com/office/drawing/2014/main" id="{676FFCE6-F628-430D-869D-92983AFB329A}"/>
            </a:ext>
          </a:extLst>
        </xdr:cNvPr>
        <xdr:cNvSpPr/>
      </xdr:nvSpPr>
      <xdr:spPr>
        <a:xfrm>
          <a:off x="4584700" y="6401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80934</xdr:rowOff>
    </xdr:from>
    <xdr:ext cx="405111" cy="259045"/>
    <xdr:sp macro="" textlink="">
      <xdr:nvSpPr>
        <xdr:cNvPr id="75" name="【図書館】&#10;有形固定資産減価償却率該当値テキスト">
          <a:extLst>
            <a:ext uri="{FF2B5EF4-FFF2-40B4-BE49-F238E27FC236}">
              <a16:creationId xmlns:a16="http://schemas.microsoft.com/office/drawing/2014/main" id="{D31B1F07-5767-4D20-9EE8-D61C1BD055BD}"/>
            </a:ext>
          </a:extLst>
        </xdr:cNvPr>
        <xdr:cNvSpPr txBox="1"/>
      </xdr:nvSpPr>
      <xdr:spPr>
        <a:xfrm>
          <a:off x="4673600" y="62531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43361</xdr:rowOff>
    </xdr:from>
    <xdr:to>
      <xdr:col>20</xdr:col>
      <xdr:colOff>38100</xdr:colOff>
      <xdr:row>37</xdr:row>
      <xdr:rowOff>144961</xdr:rowOff>
    </xdr:to>
    <xdr:sp macro="" textlink="">
      <xdr:nvSpPr>
        <xdr:cNvPr id="76" name="楕円 75">
          <a:extLst>
            <a:ext uri="{FF2B5EF4-FFF2-40B4-BE49-F238E27FC236}">
              <a16:creationId xmlns:a16="http://schemas.microsoft.com/office/drawing/2014/main" id="{35AB9710-57D7-4A22-8E37-3000E319A938}"/>
            </a:ext>
          </a:extLst>
        </xdr:cNvPr>
        <xdr:cNvSpPr/>
      </xdr:nvSpPr>
      <xdr:spPr>
        <a:xfrm>
          <a:off x="3746500" y="638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94161</xdr:rowOff>
    </xdr:from>
    <xdr:to>
      <xdr:col>24</xdr:col>
      <xdr:colOff>63500</xdr:colOff>
      <xdr:row>37</xdr:row>
      <xdr:rowOff>108857</xdr:rowOff>
    </xdr:to>
    <xdr:cxnSp macro="">
      <xdr:nvCxnSpPr>
        <xdr:cNvPr id="77" name="直線コネクタ 76">
          <a:extLst>
            <a:ext uri="{FF2B5EF4-FFF2-40B4-BE49-F238E27FC236}">
              <a16:creationId xmlns:a16="http://schemas.microsoft.com/office/drawing/2014/main" id="{57528E75-79EE-4B7C-BD7B-0F6F3E9D564D}"/>
            </a:ext>
          </a:extLst>
        </xdr:cNvPr>
        <xdr:cNvCxnSpPr/>
      </xdr:nvCxnSpPr>
      <xdr:spPr>
        <a:xfrm>
          <a:off x="3797300" y="6437811"/>
          <a:ext cx="83820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74385</xdr:rowOff>
    </xdr:from>
    <xdr:to>
      <xdr:col>15</xdr:col>
      <xdr:colOff>101600</xdr:colOff>
      <xdr:row>41</xdr:row>
      <xdr:rowOff>4535</xdr:rowOff>
    </xdr:to>
    <xdr:sp macro="" textlink="">
      <xdr:nvSpPr>
        <xdr:cNvPr id="78" name="楕円 77">
          <a:extLst>
            <a:ext uri="{FF2B5EF4-FFF2-40B4-BE49-F238E27FC236}">
              <a16:creationId xmlns:a16="http://schemas.microsoft.com/office/drawing/2014/main" id="{A9C642CB-8C05-4A72-BED4-02FFD74B0AA9}"/>
            </a:ext>
          </a:extLst>
        </xdr:cNvPr>
        <xdr:cNvSpPr/>
      </xdr:nvSpPr>
      <xdr:spPr>
        <a:xfrm>
          <a:off x="2857500" y="69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94161</xdr:rowOff>
    </xdr:from>
    <xdr:to>
      <xdr:col>19</xdr:col>
      <xdr:colOff>177800</xdr:colOff>
      <xdr:row>40</xdr:row>
      <xdr:rowOff>125185</xdr:rowOff>
    </xdr:to>
    <xdr:cxnSp macro="">
      <xdr:nvCxnSpPr>
        <xdr:cNvPr id="79" name="直線コネクタ 78">
          <a:extLst>
            <a:ext uri="{FF2B5EF4-FFF2-40B4-BE49-F238E27FC236}">
              <a16:creationId xmlns:a16="http://schemas.microsoft.com/office/drawing/2014/main" id="{7AD1968A-7FBC-46EF-AB62-E29C68E35C43}"/>
            </a:ext>
          </a:extLst>
        </xdr:cNvPr>
        <xdr:cNvCxnSpPr/>
      </xdr:nvCxnSpPr>
      <xdr:spPr>
        <a:xfrm flipV="1">
          <a:off x="2908300" y="6437811"/>
          <a:ext cx="889000" cy="545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41728</xdr:rowOff>
    </xdr:from>
    <xdr:to>
      <xdr:col>10</xdr:col>
      <xdr:colOff>165100</xdr:colOff>
      <xdr:row>40</xdr:row>
      <xdr:rowOff>143328</xdr:rowOff>
    </xdr:to>
    <xdr:sp macro="" textlink="">
      <xdr:nvSpPr>
        <xdr:cNvPr id="80" name="楕円 79">
          <a:extLst>
            <a:ext uri="{FF2B5EF4-FFF2-40B4-BE49-F238E27FC236}">
              <a16:creationId xmlns:a16="http://schemas.microsoft.com/office/drawing/2014/main" id="{74631836-1FF4-496D-97C4-FCE618F52537}"/>
            </a:ext>
          </a:extLst>
        </xdr:cNvPr>
        <xdr:cNvSpPr/>
      </xdr:nvSpPr>
      <xdr:spPr>
        <a:xfrm>
          <a:off x="19685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92528</xdr:rowOff>
    </xdr:from>
    <xdr:to>
      <xdr:col>15</xdr:col>
      <xdr:colOff>50800</xdr:colOff>
      <xdr:row>40</xdr:row>
      <xdr:rowOff>125185</xdr:rowOff>
    </xdr:to>
    <xdr:cxnSp macro="">
      <xdr:nvCxnSpPr>
        <xdr:cNvPr id="81" name="直線コネクタ 80">
          <a:extLst>
            <a:ext uri="{FF2B5EF4-FFF2-40B4-BE49-F238E27FC236}">
              <a16:creationId xmlns:a16="http://schemas.microsoft.com/office/drawing/2014/main" id="{57ACA1B4-EB71-4F8B-94DD-50AE23589AC2}"/>
            </a:ext>
          </a:extLst>
        </xdr:cNvPr>
        <xdr:cNvCxnSpPr/>
      </xdr:nvCxnSpPr>
      <xdr:spPr>
        <a:xfrm>
          <a:off x="2019300" y="69505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9072</xdr:rowOff>
    </xdr:from>
    <xdr:to>
      <xdr:col>6</xdr:col>
      <xdr:colOff>38100</xdr:colOff>
      <xdr:row>40</xdr:row>
      <xdr:rowOff>110672</xdr:rowOff>
    </xdr:to>
    <xdr:sp macro="" textlink="">
      <xdr:nvSpPr>
        <xdr:cNvPr id="82" name="楕円 81">
          <a:extLst>
            <a:ext uri="{FF2B5EF4-FFF2-40B4-BE49-F238E27FC236}">
              <a16:creationId xmlns:a16="http://schemas.microsoft.com/office/drawing/2014/main" id="{73415293-C55F-4A2A-8628-C2C6DE807F74}"/>
            </a:ext>
          </a:extLst>
        </xdr:cNvPr>
        <xdr:cNvSpPr/>
      </xdr:nvSpPr>
      <xdr:spPr>
        <a:xfrm>
          <a:off x="1079500" y="6867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59872</xdr:rowOff>
    </xdr:from>
    <xdr:to>
      <xdr:col>10</xdr:col>
      <xdr:colOff>114300</xdr:colOff>
      <xdr:row>40</xdr:row>
      <xdr:rowOff>92528</xdr:rowOff>
    </xdr:to>
    <xdr:cxnSp macro="">
      <xdr:nvCxnSpPr>
        <xdr:cNvPr id="83" name="直線コネクタ 82">
          <a:extLst>
            <a:ext uri="{FF2B5EF4-FFF2-40B4-BE49-F238E27FC236}">
              <a16:creationId xmlns:a16="http://schemas.microsoft.com/office/drawing/2014/main" id="{C7B429F0-0F7C-49F3-AE0C-9B2C048E0418}"/>
            </a:ext>
          </a:extLst>
        </xdr:cNvPr>
        <xdr:cNvCxnSpPr/>
      </xdr:nvCxnSpPr>
      <xdr:spPr>
        <a:xfrm>
          <a:off x="1130300" y="6917872"/>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2194</xdr:rowOff>
    </xdr:from>
    <xdr:ext cx="405111" cy="259045"/>
    <xdr:sp macro="" textlink="">
      <xdr:nvSpPr>
        <xdr:cNvPr id="84" name="n_1aveValue【図書館】&#10;有形固定資産減価償却率">
          <a:extLst>
            <a:ext uri="{FF2B5EF4-FFF2-40B4-BE49-F238E27FC236}">
              <a16:creationId xmlns:a16="http://schemas.microsoft.com/office/drawing/2014/main" id="{9965E494-5244-4814-9A2C-21721427CB5E}"/>
            </a:ext>
          </a:extLst>
        </xdr:cNvPr>
        <xdr:cNvSpPr txBox="1"/>
      </xdr:nvSpPr>
      <xdr:spPr>
        <a:xfrm>
          <a:off x="3582044" y="651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159855</xdr:rowOff>
    </xdr:from>
    <xdr:ext cx="405111" cy="259045"/>
    <xdr:sp macro="" textlink="">
      <xdr:nvSpPr>
        <xdr:cNvPr id="85" name="n_2aveValue【図書館】&#10;有形固定資産減価償却率">
          <a:extLst>
            <a:ext uri="{FF2B5EF4-FFF2-40B4-BE49-F238E27FC236}">
              <a16:creationId xmlns:a16="http://schemas.microsoft.com/office/drawing/2014/main" id="{2EFFD483-E510-4302-847D-ADB35888C744}"/>
            </a:ext>
          </a:extLst>
        </xdr:cNvPr>
        <xdr:cNvSpPr txBox="1"/>
      </xdr:nvSpPr>
      <xdr:spPr>
        <a:xfrm>
          <a:off x="2705744" y="616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133730</xdr:rowOff>
    </xdr:from>
    <xdr:ext cx="405111" cy="259045"/>
    <xdr:sp macro="" textlink="">
      <xdr:nvSpPr>
        <xdr:cNvPr id="86" name="n_3aveValue【図書館】&#10;有形固定資産減価償却率">
          <a:extLst>
            <a:ext uri="{FF2B5EF4-FFF2-40B4-BE49-F238E27FC236}">
              <a16:creationId xmlns:a16="http://schemas.microsoft.com/office/drawing/2014/main" id="{23BA1113-57FE-46CC-A013-C7BFC2E04AE9}"/>
            </a:ext>
          </a:extLst>
        </xdr:cNvPr>
        <xdr:cNvSpPr txBox="1"/>
      </xdr:nvSpPr>
      <xdr:spPr>
        <a:xfrm>
          <a:off x="1816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127199</xdr:rowOff>
    </xdr:from>
    <xdr:ext cx="405111" cy="259045"/>
    <xdr:sp macro="" textlink="">
      <xdr:nvSpPr>
        <xdr:cNvPr id="87" name="n_4aveValue【図書館】&#10;有形固定資産減価償却率">
          <a:extLst>
            <a:ext uri="{FF2B5EF4-FFF2-40B4-BE49-F238E27FC236}">
              <a16:creationId xmlns:a16="http://schemas.microsoft.com/office/drawing/2014/main" id="{9A294C1F-CF46-42AE-B1FD-0104E7571CA9}"/>
            </a:ext>
          </a:extLst>
        </xdr:cNvPr>
        <xdr:cNvSpPr txBox="1"/>
      </xdr:nvSpPr>
      <xdr:spPr>
        <a:xfrm>
          <a:off x="927744" y="61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161488</xdr:rowOff>
    </xdr:from>
    <xdr:ext cx="405111" cy="259045"/>
    <xdr:sp macro="" textlink="">
      <xdr:nvSpPr>
        <xdr:cNvPr id="88" name="n_1mainValue【図書館】&#10;有形固定資産減価償却率">
          <a:extLst>
            <a:ext uri="{FF2B5EF4-FFF2-40B4-BE49-F238E27FC236}">
              <a16:creationId xmlns:a16="http://schemas.microsoft.com/office/drawing/2014/main" id="{E98DAC55-C8C1-42CA-A921-9C530F7F4B6C}"/>
            </a:ext>
          </a:extLst>
        </xdr:cNvPr>
        <xdr:cNvSpPr txBox="1"/>
      </xdr:nvSpPr>
      <xdr:spPr>
        <a:xfrm>
          <a:off x="3582044" y="6162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167112</xdr:rowOff>
    </xdr:from>
    <xdr:ext cx="405111" cy="259045"/>
    <xdr:sp macro="" textlink="">
      <xdr:nvSpPr>
        <xdr:cNvPr id="89" name="n_2mainValue【図書館】&#10;有形固定資産減価償却率">
          <a:extLst>
            <a:ext uri="{FF2B5EF4-FFF2-40B4-BE49-F238E27FC236}">
              <a16:creationId xmlns:a16="http://schemas.microsoft.com/office/drawing/2014/main" id="{34EFAD9D-14A2-4185-835B-362C226E00D1}"/>
            </a:ext>
          </a:extLst>
        </xdr:cNvPr>
        <xdr:cNvSpPr txBox="1"/>
      </xdr:nvSpPr>
      <xdr:spPr>
        <a:xfrm>
          <a:off x="2705744" y="702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134455</xdr:rowOff>
    </xdr:from>
    <xdr:ext cx="405111" cy="259045"/>
    <xdr:sp macro="" textlink="">
      <xdr:nvSpPr>
        <xdr:cNvPr id="90" name="n_3mainValue【図書館】&#10;有形固定資産減価償却率">
          <a:extLst>
            <a:ext uri="{FF2B5EF4-FFF2-40B4-BE49-F238E27FC236}">
              <a16:creationId xmlns:a16="http://schemas.microsoft.com/office/drawing/2014/main" id="{D89DEE08-06B3-4015-8E24-C1CA7D6B8D35}"/>
            </a:ext>
          </a:extLst>
        </xdr:cNvPr>
        <xdr:cNvSpPr txBox="1"/>
      </xdr:nvSpPr>
      <xdr:spPr>
        <a:xfrm>
          <a:off x="1816744" y="6992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101799</xdr:rowOff>
    </xdr:from>
    <xdr:ext cx="405111" cy="259045"/>
    <xdr:sp macro="" textlink="">
      <xdr:nvSpPr>
        <xdr:cNvPr id="91" name="n_4mainValue【図書館】&#10;有形固定資産減価償却率">
          <a:extLst>
            <a:ext uri="{FF2B5EF4-FFF2-40B4-BE49-F238E27FC236}">
              <a16:creationId xmlns:a16="http://schemas.microsoft.com/office/drawing/2014/main" id="{81092AE6-3EC2-489D-ACAE-2538AFDDD2DD}"/>
            </a:ext>
          </a:extLst>
        </xdr:cNvPr>
        <xdr:cNvSpPr txBox="1"/>
      </xdr:nvSpPr>
      <xdr:spPr>
        <a:xfrm>
          <a:off x="927744" y="69597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2B52C4D-7B2E-4965-8DDD-6E118E81189A}"/>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3BB38034-7AB5-4C8F-8CC9-1C878CB4E2F5}"/>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11A30102-4A42-424D-98CC-3A0AD072DEE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D08AB1B5-39D0-4A2B-AF5A-246A0AD8F4F1}"/>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97E3C0CC-191C-4D06-A3D8-E6F77C27ED7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414BA7AA-7EAB-49C2-9FD9-77E5337DA937}"/>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FBC8E44-1CE3-4D7C-91C4-4EE77839D9EB}"/>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5E4179D-5E64-49D0-93E2-46DA5FA4777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28D3DFE6-4D1D-4279-8FA3-777649F911E8}"/>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BAA88A4B-F1BA-4D39-9824-802498C3D29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223154BE-3B80-477F-9BBD-A2380955089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52D842CA-B4F2-43D0-A303-61A4FB8C233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DE39C426-2816-4C0D-B383-0E6D06B798D7}"/>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400C8A6-5859-48C9-90AA-239B457BF16E}"/>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73867EF6-1B43-4CBC-91A0-A70C70949A3B}"/>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336C1A9F-7401-4283-9CF9-F82C08CF02B9}"/>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8139E097-BB86-4B09-B24E-F453755F817E}"/>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3BE437C3-EE96-40C1-92B9-742516915B9B}"/>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1935A912-FD6B-4AD7-8908-B5BB42ACE5AF}"/>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BD49E459-DAEE-4E5D-89CA-2D03330E33F3}"/>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7CFF63FE-C30D-45AE-84C1-F03D0807C7B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6DB5B89B-BD45-4F64-883B-6769B56ACA3D}"/>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350D6612-1052-449F-84E4-3877D8F81F45}"/>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110490</xdr:rowOff>
    </xdr:from>
    <xdr:to>
      <xdr:col>54</xdr:col>
      <xdr:colOff>189865</xdr:colOff>
      <xdr:row>42</xdr:row>
      <xdr:rowOff>7620</xdr:rowOff>
    </xdr:to>
    <xdr:cxnSp macro="">
      <xdr:nvCxnSpPr>
        <xdr:cNvPr id="115" name="直線コネクタ 114">
          <a:extLst>
            <a:ext uri="{FF2B5EF4-FFF2-40B4-BE49-F238E27FC236}">
              <a16:creationId xmlns:a16="http://schemas.microsoft.com/office/drawing/2014/main" id="{9E7B1192-7AB3-4DBE-B915-56C3E77A700A}"/>
            </a:ext>
          </a:extLst>
        </xdr:cNvPr>
        <xdr:cNvCxnSpPr/>
      </xdr:nvCxnSpPr>
      <xdr:spPr>
        <a:xfrm flipV="1">
          <a:off x="10476865" y="593979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11447</xdr:rowOff>
    </xdr:from>
    <xdr:ext cx="469744" cy="259045"/>
    <xdr:sp macro="" textlink="">
      <xdr:nvSpPr>
        <xdr:cNvPr id="116" name="【図書館】&#10;一人当たり面積最小値テキスト">
          <a:extLst>
            <a:ext uri="{FF2B5EF4-FFF2-40B4-BE49-F238E27FC236}">
              <a16:creationId xmlns:a16="http://schemas.microsoft.com/office/drawing/2014/main" id="{23C29F99-2B1D-474E-8CA3-8F558F595C7F}"/>
            </a:ext>
          </a:extLst>
        </xdr:cNvPr>
        <xdr:cNvSpPr txBox="1"/>
      </xdr:nvSpPr>
      <xdr:spPr>
        <a:xfrm>
          <a:off x="10515600" y="721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7620</xdr:rowOff>
    </xdr:from>
    <xdr:to>
      <xdr:col>55</xdr:col>
      <xdr:colOff>88900</xdr:colOff>
      <xdr:row>42</xdr:row>
      <xdr:rowOff>7620</xdr:rowOff>
    </xdr:to>
    <xdr:cxnSp macro="">
      <xdr:nvCxnSpPr>
        <xdr:cNvPr id="117" name="直線コネクタ 116">
          <a:extLst>
            <a:ext uri="{FF2B5EF4-FFF2-40B4-BE49-F238E27FC236}">
              <a16:creationId xmlns:a16="http://schemas.microsoft.com/office/drawing/2014/main" id="{148AEF15-A622-485E-A8D5-453823CE1BFA}"/>
            </a:ext>
          </a:extLst>
        </xdr:cNvPr>
        <xdr:cNvCxnSpPr/>
      </xdr:nvCxnSpPr>
      <xdr:spPr>
        <a:xfrm>
          <a:off x="10388600" y="720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57167</xdr:rowOff>
    </xdr:from>
    <xdr:ext cx="469744" cy="259045"/>
    <xdr:sp macro="" textlink="">
      <xdr:nvSpPr>
        <xdr:cNvPr id="118" name="【図書館】&#10;一人当たり面積最大値テキスト">
          <a:extLst>
            <a:ext uri="{FF2B5EF4-FFF2-40B4-BE49-F238E27FC236}">
              <a16:creationId xmlns:a16="http://schemas.microsoft.com/office/drawing/2014/main" id="{0AB74356-55A0-43DF-A6D3-40812CA02FD8}"/>
            </a:ext>
          </a:extLst>
        </xdr:cNvPr>
        <xdr:cNvSpPr txBox="1"/>
      </xdr:nvSpPr>
      <xdr:spPr>
        <a:xfrm>
          <a:off x="10515600" y="5715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110490</xdr:rowOff>
    </xdr:from>
    <xdr:to>
      <xdr:col>55</xdr:col>
      <xdr:colOff>88900</xdr:colOff>
      <xdr:row>34</xdr:row>
      <xdr:rowOff>110490</xdr:rowOff>
    </xdr:to>
    <xdr:cxnSp macro="">
      <xdr:nvCxnSpPr>
        <xdr:cNvPr id="119" name="直線コネクタ 118">
          <a:extLst>
            <a:ext uri="{FF2B5EF4-FFF2-40B4-BE49-F238E27FC236}">
              <a16:creationId xmlns:a16="http://schemas.microsoft.com/office/drawing/2014/main" id="{BB06127B-812B-425F-9BB6-12D41F70F0D4}"/>
            </a:ext>
          </a:extLst>
        </xdr:cNvPr>
        <xdr:cNvCxnSpPr/>
      </xdr:nvCxnSpPr>
      <xdr:spPr>
        <a:xfrm>
          <a:off x="10388600" y="5939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105427</xdr:rowOff>
    </xdr:from>
    <xdr:ext cx="469744" cy="259045"/>
    <xdr:sp macro="" textlink="">
      <xdr:nvSpPr>
        <xdr:cNvPr id="120" name="【図書館】&#10;一人当たり面積平均値テキスト">
          <a:extLst>
            <a:ext uri="{FF2B5EF4-FFF2-40B4-BE49-F238E27FC236}">
              <a16:creationId xmlns:a16="http://schemas.microsoft.com/office/drawing/2014/main" id="{2FD94A4A-EDCF-4710-A2E7-843C01DD1960}"/>
            </a:ext>
          </a:extLst>
        </xdr:cNvPr>
        <xdr:cNvSpPr txBox="1"/>
      </xdr:nvSpPr>
      <xdr:spPr>
        <a:xfrm>
          <a:off x="10515600" y="6791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82550</xdr:rowOff>
    </xdr:from>
    <xdr:to>
      <xdr:col>55</xdr:col>
      <xdr:colOff>50800</xdr:colOff>
      <xdr:row>41</xdr:row>
      <xdr:rowOff>12700</xdr:rowOff>
    </xdr:to>
    <xdr:sp macro="" textlink="">
      <xdr:nvSpPr>
        <xdr:cNvPr id="121" name="フローチャート: 判断 120">
          <a:extLst>
            <a:ext uri="{FF2B5EF4-FFF2-40B4-BE49-F238E27FC236}">
              <a16:creationId xmlns:a16="http://schemas.microsoft.com/office/drawing/2014/main" id="{70B50239-11CE-4C3D-8181-668C101627C1}"/>
            </a:ext>
          </a:extLst>
        </xdr:cNvPr>
        <xdr:cNvSpPr/>
      </xdr:nvSpPr>
      <xdr:spPr>
        <a:xfrm>
          <a:off x="10426700" y="6940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86360</xdr:rowOff>
    </xdr:from>
    <xdr:to>
      <xdr:col>50</xdr:col>
      <xdr:colOff>165100</xdr:colOff>
      <xdr:row>41</xdr:row>
      <xdr:rowOff>16510</xdr:rowOff>
    </xdr:to>
    <xdr:sp macro="" textlink="">
      <xdr:nvSpPr>
        <xdr:cNvPr id="122" name="フローチャート: 判断 121">
          <a:extLst>
            <a:ext uri="{FF2B5EF4-FFF2-40B4-BE49-F238E27FC236}">
              <a16:creationId xmlns:a16="http://schemas.microsoft.com/office/drawing/2014/main" id="{01C3F11F-C2A4-4550-8957-B7A200BE3B3D}"/>
            </a:ext>
          </a:extLst>
        </xdr:cNvPr>
        <xdr:cNvSpPr/>
      </xdr:nvSpPr>
      <xdr:spPr>
        <a:xfrm>
          <a:off x="9588500" y="6944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90170</xdr:rowOff>
    </xdr:from>
    <xdr:to>
      <xdr:col>46</xdr:col>
      <xdr:colOff>38100</xdr:colOff>
      <xdr:row>41</xdr:row>
      <xdr:rowOff>20320</xdr:rowOff>
    </xdr:to>
    <xdr:sp macro="" textlink="">
      <xdr:nvSpPr>
        <xdr:cNvPr id="123" name="フローチャート: 判断 122">
          <a:extLst>
            <a:ext uri="{FF2B5EF4-FFF2-40B4-BE49-F238E27FC236}">
              <a16:creationId xmlns:a16="http://schemas.microsoft.com/office/drawing/2014/main" id="{A001F553-1E51-4CA9-BC74-3631E6508DD6}"/>
            </a:ext>
          </a:extLst>
        </xdr:cNvPr>
        <xdr:cNvSpPr/>
      </xdr:nvSpPr>
      <xdr:spPr>
        <a:xfrm>
          <a:off x="8699500" y="6948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101600</xdr:rowOff>
    </xdr:from>
    <xdr:to>
      <xdr:col>41</xdr:col>
      <xdr:colOff>101600</xdr:colOff>
      <xdr:row>41</xdr:row>
      <xdr:rowOff>31750</xdr:rowOff>
    </xdr:to>
    <xdr:sp macro="" textlink="">
      <xdr:nvSpPr>
        <xdr:cNvPr id="124" name="フローチャート: 判断 123">
          <a:extLst>
            <a:ext uri="{FF2B5EF4-FFF2-40B4-BE49-F238E27FC236}">
              <a16:creationId xmlns:a16="http://schemas.microsoft.com/office/drawing/2014/main" id="{9273BDB2-C063-4A1D-82A5-F5102F3AA32F}"/>
            </a:ext>
          </a:extLst>
        </xdr:cNvPr>
        <xdr:cNvSpPr/>
      </xdr:nvSpPr>
      <xdr:spPr>
        <a:xfrm>
          <a:off x="7810500" y="69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113030</xdr:rowOff>
    </xdr:from>
    <xdr:to>
      <xdr:col>36</xdr:col>
      <xdr:colOff>165100</xdr:colOff>
      <xdr:row>41</xdr:row>
      <xdr:rowOff>43180</xdr:rowOff>
    </xdr:to>
    <xdr:sp macro="" textlink="">
      <xdr:nvSpPr>
        <xdr:cNvPr id="125" name="フローチャート: 判断 124">
          <a:extLst>
            <a:ext uri="{FF2B5EF4-FFF2-40B4-BE49-F238E27FC236}">
              <a16:creationId xmlns:a16="http://schemas.microsoft.com/office/drawing/2014/main" id="{528FC4C0-05D7-4C22-9AB3-97D57C0BE51E}"/>
            </a:ext>
          </a:extLst>
        </xdr:cNvPr>
        <xdr:cNvSpPr/>
      </xdr:nvSpPr>
      <xdr:spPr>
        <a:xfrm>
          <a:off x="6921500" y="697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89A2D241-4D93-4F64-99B8-ADA8FF06ECA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7AD424A5-0B66-4748-B16D-F9DA6800D659}"/>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A08CD7E-68FA-4938-A6BC-A4D699CF823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AC47E3F8-483D-413C-954C-FF3167D3D4AB}"/>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5F5B71D6-90C3-4429-802F-5103E79E70D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166370</xdr:rowOff>
    </xdr:from>
    <xdr:to>
      <xdr:col>55</xdr:col>
      <xdr:colOff>50800</xdr:colOff>
      <xdr:row>41</xdr:row>
      <xdr:rowOff>96520</xdr:rowOff>
    </xdr:to>
    <xdr:sp macro="" textlink="">
      <xdr:nvSpPr>
        <xdr:cNvPr id="131" name="楕円 130">
          <a:extLst>
            <a:ext uri="{FF2B5EF4-FFF2-40B4-BE49-F238E27FC236}">
              <a16:creationId xmlns:a16="http://schemas.microsoft.com/office/drawing/2014/main" id="{51AD6753-C059-4D4F-AC95-BBE0BA6C54A1}"/>
            </a:ext>
          </a:extLst>
        </xdr:cNvPr>
        <xdr:cNvSpPr/>
      </xdr:nvSpPr>
      <xdr:spPr>
        <a:xfrm>
          <a:off x="10426700" y="702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144797</xdr:rowOff>
    </xdr:from>
    <xdr:ext cx="469744" cy="259045"/>
    <xdr:sp macro="" textlink="">
      <xdr:nvSpPr>
        <xdr:cNvPr id="132" name="【図書館】&#10;一人当たり面積該当値テキスト">
          <a:extLst>
            <a:ext uri="{FF2B5EF4-FFF2-40B4-BE49-F238E27FC236}">
              <a16:creationId xmlns:a16="http://schemas.microsoft.com/office/drawing/2014/main" id="{3BE6F5EF-6A79-476E-ADFE-09196389A8A9}"/>
            </a:ext>
          </a:extLst>
        </xdr:cNvPr>
        <xdr:cNvSpPr txBox="1"/>
      </xdr:nvSpPr>
      <xdr:spPr>
        <a:xfrm>
          <a:off x="10515600" y="7002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139700</xdr:rowOff>
    </xdr:from>
    <xdr:to>
      <xdr:col>50</xdr:col>
      <xdr:colOff>165100</xdr:colOff>
      <xdr:row>41</xdr:row>
      <xdr:rowOff>69850</xdr:rowOff>
    </xdr:to>
    <xdr:sp macro="" textlink="">
      <xdr:nvSpPr>
        <xdr:cNvPr id="133" name="楕円 132">
          <a:extLst>
            <a:ext uri="{FF2B5EF4-FFF2-40B4-BE49-F238E27FC236}">
              <a16:creationId xmlns:a16="http://schemas.microsoft.com/office/drawing/2014/main" id="{6CC53E58-7476-4B9C-950B-3DB08D813E02}"/>
            </a:ext>
          </a:extLst>
        </xdr:cNvPr>
        <xdr:cNvSpPr/>
      </xdr:nvSpPr>
      <xdr:spPr>
        <a:xfrm>
          <a:off x="9588500" y="699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19050</xdr:rowOff>
    </xdr:from>
    <xdr:to>
      <xdr:col>55</xdr:col>
      <xdr:colOff>0</xdr:colOff>
      <xdr:row>41</xdr:row>
      <xdr:rowOff>45720</xdr:rowOff>
    </xdr:to>
    <xdr:cxnSp macro="">
      <xdr:nvCxnSpPr>
        <xdr:cNvPr id="134" name="直線コネクタ 133">
          <a:extLst>
            <a:ext uri="{FF2B5EF4-FFF2-40B4-BE49-F238E27FC236}">
              <a16:creationId xmlns:a16="http://schemas.microsoft.com/office/drawing/2014/main" id="{C713E37A-59F2-467A-8DB4-AE032F45AFAC}"/>
            </a:ext>
          </a:extLst>
        </xdr:cNvPr>
        <xdr:cNvCxnSpPr/>
      </xdr:nvCxnSpPr>
      <xdr:spPr>
        <a:xfrm>
          <a:off x="9639300" y="704850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2540</xdr:rowOff>
    </xdr:from>
    <xdr:to>
      <xdr:col>46</xdr:col>
      <xdr:colOff>38100</xdr:colOff>
      <xdr:row>41</xdr:row>
      <xdr:rowOff>104140</xdr:rowOff>
    </xdr:to>
    <xdr:sp macro="" textlink="">
      <xdr:nvSpPr>
        <xdr:cNvPr id="135" name="楕円 134">
          <a:extLst>
            <a:ext uri="{FF2B5EF4-FFF2-40B4-BE49-F238E27FC236}">
              <a16:creationId xmlns:a16="http://schemas.microsoft.com/office/drawing/2014/main" id="{BF0DB1B2-4CBC-4BE5-A710-33EA697C8F99}"/>
            </a:ext>
          </a:extLst>
        </xdr:cNvPr>
        <xdr:cNvSpPr/>
      </xdr:nvSpPr>
      <xdr:spPr>
        <a:xfrm>
          <a:off x="8699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19050</xdr:rowOff>
    </xdr:from>
    <xdr:to>
      <xdr:col>50</xdr:col>
      <xdr:colOff>114300</xdr:colOff>
      <xdr:row>41</xdr:row>
      <xdr:rowOff>53340</xdr:rowOff>
    </xdr:to>
    <xdr:cxnSp macro="">
      <xdr:nvCxnSpPr>
        <xdr:cNvPr id="136" name="直線コネクタ 135">
          <a:extLst>
            <a:ext uri="{FF2B5EF4-FFF2-40B4-BE49-F238E27FC236}">
              <a16:creationId xmlns:a16="http://schemas.microsoft.com/office/drawing/2014/main" id="{A8C7BC4A-E9DF-4328-A76C-3EE5F0330A4F}"/>
            </a:ext>
          </a:extLst>
        </xdr:cNvPr>
        <xdr:cNvCxnSpPr/>
      </xdr:nvCxnSpPr>
      <xdr:spPr>
        <a:xfrm flipV="1">
          <a:off x="8750300" y="70485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2540</xdr:rowOff>
    </xdr:from>
    <xdr:to>
      <xdr:col>41</xdr:col>
      <xdr:colOff>101600</xdr:colOff>
      <xdr:row>41</xdr:row>
      <xdr:rowOff>104140</xdr:rowOff>
    </xdr:to>
    <xdr:sp macro="" textlink="">
      <xdr:nvSpPr>
        <xdr:cNvPr id="137" name="楕円 136">
          <a:extLst>
            <a:ext uri="{FF2B5EF4-FFF2-40B4-BE49-F238E27FC236}">
              <a16:creationId xmlns:a16="http://schemas.microsoft.com/office/drawing/2014/main" id="{9E72C251-453E-4718-935C-F9B1E4AE2535}"/>
            </a:ext>
          </a:extLst>
        </xdr:cNvPr>
        <xdr:cNvSpPr/>
      </xdr:nvSpPr>
      <xdr:spPr>
        <a:xfrm>
          <a:off x="7810500" y="703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53340</xdr:rowOff>
    </xdr:from>
    <xdr:to>
      <xdr:col>45</xdr:col>
      <xdr:colOff>177800</xdr:colOff>
      <xdr:row>41</xdr:row>
      <xdr:rowOff>53340</xdr:rowOff>
    </xdr:to>
    <xdr:cxnSp macro="">
      <xdr:nvCxnSpPr>
        <xdr:cNvPr id="138" name="直線コネクタ 137">
          <a:extLst>
            <a:ext uri="{FF2B5EF4-FFF2-40B4-BE49-F238E27FC236}">
              <a16:creationId xmlns:a16="http://schemas.microsoft.com/office/drawing/2014/main" id="{28DAADAB-B08E-4231-94AF-F5D4465CA668}"/>
            </a:ext>
          </a:extLst>
        </xdr:cNvPr>
        <xdr:cNvCxnSpPr/>
      </xdr:nvCxnSpPr>
      <xdr:spPr>
        <a:xfrm>
          <a:off x="7861300" y="708279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6350</xdr:rowOff>
    </xdr:from>
    <xdr:to>
      <xdr:col>36</xdr:col>
      <xdr:colOff>165100</xdr:colOff>
      <xdr:row>41</xdr:row>
      <xdr:rowOff>107950</xdr:rowOff>
    </xdr:to>
    <xdr:sp macro="" textlink="">
      <xdr:nvSpPr>
        <xdr:cNvPr id="139" name="楕円 138">
          <a:extLst>
            <a:ext uri="{FF2B5EF4-FFF2-40B4-BE49-F238E27FC236}">
              <a16:creationId xmlns:a16="http://schemas.microsoft.com/office/drawing/2014/main" id="{E0866D4A-4FB6-4F10-801C-498D0B7BDADF}"/>
            </a:ext>
          </a:extLst>
        </xdr:cNvPr>
        <xdr:cNvSpPr/>
      </xdr:nvSpPr>
      <xdr:spPr>
        <a:xfrm>
          <a:off x="6921500" y="703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53340</xdr:rowOff>
    </xdr:from>
    <xdr:to>
      <xdr:col>41</xdr:col>
      <xdr:colOff>50800</xdr:colOff>
      <xdr:row>41</xdr:row>
      <xdr:rowOff>57150</xdr:rowOff>
    </xdr:to>
    <xdr:cxnSp macro="">
      <xdr:nvCxnSpPr>
        <xdr:cNvPr id="140" name="直線コネクタ 139">
          <a:extLst>
            <a:ext uri="{FF2B5EF4-FFF2-40B4-BE49-F238E27FC236}">
              <a16:creationId xmlns:a16="http://schemas.microsoft.com/office/drawing/2014/main" id="{0CE648D9-2D6E-46CC-A26D-C19A09977B91}"/>
            </a:ext>
          </a:extLst>
        </xdr:cNvPr>
        <xdr:cNvCxnSpPr/>
      </xdr:nvCxnSpPr>
      <xdr:spPr>
        <a:xfrm flipV="1">
          <a:off x="6972300" y="708279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33037</xdr:rowOff>
    </xdr:from>
    <xdr:ext cx="469744" cy="259045"/>
    <xdr:sp macro="" textlink="">
      <xdr:nvSpPr>
        <xdr:cNvPr id="141" name="n_1aveValue【図書館】&#10;一人当たり面積">
          <a:extLst>
            <a:ext uri="{FF2B5EF4-FFF2-40B4-BE49-F238E27FC236}">
              <a16:creationId xmlns:a16="http://schemas.microsoft.com/office/drawing/2014/main" id="{32F0ED5D-3A31-4B48-AF2D-DA2F410967C8}"/>
            </a:ext>
          </a:extLst>
        </xdr:cNvPr>
        <xdr:cNvSpPr txBox="1"/>
      </xdr:nvSpPr>
      <xdr:spPr>
        <a:xfrm>
          <a:off x="9391727" y="6719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36847</xdr:rowOff>
    </xdr:from>
    <xdr:ext cx="469744" cy="259045"/>
    <xdr:sp macro="" textlink="">
      <xdr:nvSpPr>
        <xdr:cNvPr id="142" name="n_2aveValue【図書館】&#10;一人当たり面積">
          <a:extLst>
            <a:ext uri="{FF2B5EF4-FFF2-40B4-BE49-F238E27FC236}">
              <a16:creationId xmlns:a16="http://schemas.microsoft.com/office/drawing/2014/main" id="{91856D50-F025-4524-ADD2-DB3D37ECA6D9}"/>
            </a:ext>
          </a:extLst>
        </xdr:cNvPr>
        <xdr:cNvSpPr txBox="1"/>
      </xdr:nvSpPr>
      <xdr:spPr>
        <a:xfrm>
          <a:off x="8515427" y="6723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48277</xdr:rowOff>
    </xdr:from>
    <xdr:ext cx="469744" cy="259045"/>
    <xdr:sp macro="" textlink="">
      <xdr:nvSpPr>
        <xdr:cNvPr id="143" name="n_3aveValue【図書館】&#10;一人当たり面積">
          <a:extLst>
            <a:ext uri="{FF2B5EF4-FFF2-40B4-BE49-F238E27FC236}">
              <a16:creationId xmlns:a16="http://schemas.microsoft.com/office/drawing/2014/main" id="{EE6C0448-37A3-4DD3-A9C0-10F9C71B95D0}"/>
            </a:ext>
          </a:extLst>
        </xdr:cNvPr>
        <xdr:cNvSpPr txBox="1"/>
      </xdr:nvSpPr>
      <xdr:spPr>
        <a:xfrm>
          <a:off x="7626427" y="673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59707</xdr:rowOff>
    </xdr:from>
    <xdr:ext cx="469744" cy="259045"/>
    <xdr:sp macro="" textlink="">
      <xdr:nvSpPr>
        <xdr:cNvPr id="144" name="n_4aveValue【図書館】&#10;一人当たり面積">
          <a:extLst>
            <a:ext uri="{FF2B5EF4-FFF2-40B4-BE49-F238E27FC236}">
              <a16:creationId xmlns:a16="http://schemas.microsoft.com/office/drawing/2014/main" id="{3CDA1ADF-1824-4B6E-B32B-23610F7231D3}"/>
            </a:ext>
          </a:extLst>
        </xdr:cNvPr>
        <xdr:cNvSpPr txBox="1"/>
      </xdr:nvSpPr>
      <xdr:spPr>
        <a:xfrm>
          <a:off x="6737427" y="6746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60977</xdr:rowOff>
    </xdr:from>
    <xdr:ext cx="469744" cy="259045"/>
    <xdr:sp macro="" textlink="">
      <xdr:nvSpPr>
        <xdr:cNvPr id="145" name="n_1mainValue【図書館】&#10;一人当たり面積">
          <a:extLst>
            <a:ext uri="{FF2B5EF4-FFF2-40B4-BE49-F238E27FC236}">
              <a16:creationId xmlns:a16="http://schemas.microsoft.com/office/drawing/2014/main" id="{07474C28-3CB3-47B9-BC9D-D8FE082E21AF}"/>
            </a:ext>
          </a:extLst>
        </xdr:cNvPr>
        <xdr:cNvSpPr txBox="1"/>
      </xdr:nvSpPr>
      <xdr:spPr>
        <a:xfrm>
          <a:off x="9391727" y="709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95267</xdr:rowOff>
    </xdr:from>
    <xdr:ext cx="469744" cy="259045"/>
    <xdr:sp macro="" textlink="">
      <xdr:nvSpPr>
        <xdr:cNvPr id="146" name="n_2mainValue【図書館】&#10;一人当たり面積">
          <a:extLst>
            <a:ext uri="{FF2B5EF4-FFF2-40B4-BE49-F238E27FC236}">
              <a16:creationId xmlns:a16="http://schemas.microsoft.com/office/drawing/2014/main" id="{DB187DE2-BADF-4D3E-B79E-23D1C5777117}"/>
            </a:ext>
          </a:extLst>
        </xdr:cNvPr>
        <xdr:cNvSpPr txBox="1"/>
      </xdr:nvSpPr>
      <xdr:spPr>
        <a:xfrm>
          <a:off x="8515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95267</xdr:rowOff>
    </xdr:from>
    <xdr:ext cx="469744" cy="259045"/>
    <xdr:sp macro="" textlink="">
      <xdr:nvSpPr>
        <xdr:cNvPr id="147" name="n_3mainValue【図書館】&#10;一人当たり面積">
          <a:extLst>
            <a:ext uri="{FF2B5EF4-FFF2-40B4-BE49-F238E27FC236}">
              <a16:creationId xmlns:a16="http://schemas.microsoft.com/office/drawing/2014/main" id="{771A3A56-A73E-493E-80E3-3F4B76FB3CF0}"/>
            </a:ext>
          </a:extLst>
        </xdr:cNvPr>
        <xdr:cNvSpPr txBox="1"/>
      </xdr:nvSpPr>
      <xdr:spPr>
        <a:xfrm>
          <a:off x="7626427" y="712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99077</xdr:rowOff>
    </xdr:from>
    <xdr:ext cx="469744" cy="259045"/>
    <xdr:sp macro="" textlink="">
      <xdr:nvSpPr>
        <xdr:cNvPr id="148" name="n_4mainValue【図書館】&#10;一人当たり面積">
          <a:extLst>
            <a:ext uri="{FF2B5EF4-FFF2-40B4-BE49-F238E27FC236}">
              <a16:creationId xmlns:a16="http://schemas.microsoft.com/office/drawing/2014/main" id="{5FC58A9C-2F4A-40D2-80CB-0E9485E624EE}"/>
            </a:ext>
          </a:extLst>
        </xdr:cNvPr>
        <xdr:cNvSpPr txBox="1"/>
      </xdr:nvSpPr>
      <xdr:spPr>
        <a:xfrm>
          <a:off x="6737427" y="712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2D262324-4C10-40AA-8CD3-CA25F5E2B86E}"/>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66BCAF7E-9975-4EEA-B17C-08FFB899AAA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AD83C56-5844-486F-AA71-2EE844A98AE7}"/>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38EDEDA-8663-476A-BB8E-25B6140A6DA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50E8C080-9FC3-4795-B9AA-1C57AB5D637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BA0622A-F4CF-428D-853D-5428CA7DDD98}"/>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245310E4-EB1B-4BC3-94BB-2651862ABA26}"/>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85B5672F-DF6D-4A2C-88C3-ACA6D21336C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35AD985E-734D-41AF-A836-F5DAF4A87C2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3FA37C23-4D47-4384-852A-BED0391A3B8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F4625B07-B8E8-48C9-9820-1FBAD9B84278}"/>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DF145397-CEF3-41D3-A7E2-3AEC8D7122A8}"/>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a:extLst>
            <a:ext uri="{FF2B5EF4-FFF2-40B4-BE49-F238E27FC236}">
              <a16:creationId xmlns:a16="http://schemas.microsoft.com/office/drawing/2014/main" id="{E5C90F59-036B-4095-803C-AD211619DE47}"/>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B51FFC43-A11F-428A-A7A0-83CFFE4EAA31}"/>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6C470783-33E4-40CC-A1ED-12A3CD66874C}"/>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5FE16DA5-9024-4D6F-9B68-8BE1657D76D1}"/>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E97D635A-B025-4895-AD9E-5BB58A543B34}"/>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BA32649B-B23E-4510-A78A-EBA010CC41C8}"/>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F703592E-FBEC-4229-8E36-7BCB19302139}"/>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05A5BB6B-1315-4E36-A3B4-3D59BBDAD552}"/>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A518DD4F-BEA6-46D8-B560-8EBF92A1DBB1}"/>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FB1172E7-3E8B-4E06-B217-617EEEB9B15E}"/>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a:extLst>
            <a:ext uri="{FF2B5EF4-FFF2-40B4-BE49-F238E27FC236}">
              <a16:creationId xmlns:a16="http://schemas.microsoft.com/office/drawing/2014/main" id="{4AA06B08-D499-4E75-8A9D-E0D89F2FD141}"/>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E5AEE04D-C5B5-4048-9B54-7EEB4DAAA4D8}"/>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a:extLst>
            <a:ext uri="{FF2B5EF4-FFF2-40B4-BE49-F238E27FC236}">
              <a16:creationId xmlns:a16="http://schemas.microsoft.com/office/drawing/2014/main" id="{DFDED769-BACC-4ED8-8AAB-C2E2B3DAACD4}"/>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130628</xdr:rowOff>
    </xdr:to>
    <xdr:cxnSp macro="">
      <xdr:nvCxnSpPr>
        <xdr:cNvPr id="174" name="直線コネクタ 173">
          <a:extLst>
            <a:ext uri="{FF2B5EF4-FFF2-40B4-BE49-F238E27FC236}">
              <a16:creationId xmlns:a16="http://schemas.microsoft.com/office/drawing/2014/main" id="{2AC3A37C-AF0F-4500-99EE-3145E980C878}"/>
            </a:ext>
          </a:extLst>
        </xdr:cNvPr>
        <xdr:cNvCxnSpPr/>
      </xdr:nvCxnSpPr>
      <xdr:spPr>
        <a:xfrm flipV="1">
          <a:off x="4634865" y="9578340"/>
          <a:ext cx="0" cy="1525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a:extLst>
            <a:ext uri="{FF2B5EF4-FFF2-40B4-BE49-F238E27FC236}">
              <a16:creationId xmlns:a16="http://schemas.microsoft.com/office/drawing/2014/main" id="{A1827F78-21A7-4CD5-A06A-7A0DA15895DE}"/>
            </a:ext>
          </a:extLst>
        </xdr:cNvPr>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a:extLst>
            <a:ext uri="{FF2B5EF4-FFF2-40B4-BE49-F238E27FC236}">
              <a16:creationId xmlns:a16="http://schemas.microsoft.com/office/drawing/2014/main" id="{17B27A16-0322-43CB-81D2-6223021588A5}"/>
            </a:ext>
          </a:extLst>
        </xdr:cNvPr>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340478" cy="259045"/>
    <xdr:sp macro="" textlink="">
      <xdr:nvSpPr>
        <xdr:cNvPr id="177" name="【体育館・プール】&#10;有形固定資産減価償却率最大値テキスト">
          <a:extLst>
            <a:ext uri="{FF2B5EF4-FFF2-40B4-BE49-F238E27FC236}">
              <a16:creationId xmlns:a16="http://schemas.microsoft.com/office/drawing/2014/main" id="{46E49F06-1C81-4654-BE34-0C1BCD485FE7}"/>
            </a:ext>
          </a:extLst>
        </xdr:cNvPr>
        <xdr:cNvSpPr txBox="1"/>
      </xdr:nvSpPr>
      <xdr:spPr>
        <a:xfrm>
          <a:off x="4673600" y="93535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8" name="直線コネクタ 177">
          <a:extLst>
            <a:ext uri="{FF2B5EF4-FFF2-40B4-BE49-F238E27FC236}">
              <a16:creationId xmlns:a16="http://schemas.microsoft.com/office/drawing/2014/main" id="{7FC70648-4853-4F81-976B-2025B619FF50}"/>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52087</xdr:rowOff>
    </xdr:from>
    <xdr:ext cx="405111" cy="259045"/>
    <xdr:sp macro="" textlink="">
      <xdr:nvSpPr>
        <xdr:cNvPr id="179" name="【体育館・プール】&#10;有形固定資産減価償却率平均値テキスト">
          <a:extLst>
            <a:ext uri="{FF2B5EF4-FFF2-40B4-BE49-F238E27FC236}">
              <a16:creationId xmlns:a16="http://schemas.microsoft.com/office/drawing/2014/main" id="{C526FD87-C5C5-4B3A-9A9F-64654131F8C9}"/>
            </a:ext>
          </a:extLst>
        </xdr:cNvPr>
        <xdr:cNvSpPr txBox="1"/>
      </xdr:nvSpPr>
      <xdr:spPr>
        <a:xfrm>
          <a:off x="4673600" y="103390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29210</xdr:rowOff>
    </xdr:from>
    <xdr:to>
      <xdr:col>24</xdr:col>
      <xdr:colOff>114300</xdr:colOff>
      <xdr:row>61</xdr:row>
      <xdr:rowOff>130810</xdr:rowOff>
    </xdr:to>
    <xdr:sp macro="" textlink="">
      <xdr:nvSpPr>
        <xdr:cNvPr id="180" name="フローチャート: 判断 179">
          <a:extLst>
            <a:ext uri="{FF2B5EF4-FFF2-40B4-BE49-F238E27FC236}">
              <a16:creationId xmlns:a16="http://schemas.microsoft.com/office/drawing/2014/main" id="{0C7E427F-C78A-4DB9-B61D-7C233E126D20}"/>
            </a:ext>
          </a:extLst>
        </xdr:cNvPr>
        <xdr:cNvSpPr/>
      </xdr:nvSpPr>
      <xdr:spPr>
        <a:xfrm>
          <a:off x="4584700" y="1048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25944</xdr:rowOff>
    </xdr:from>
    <xdr:to>
      <xdr:col>20</xdr:col>
      <xdr:colOff>38100</xdr:colOff>
      <xdr:row>61</xdr:row>
      <xdr:rowOff>127544</xdr:rowOff>
    </xdr:to>
    <xdr:sp macro="" textlink="">
      <xdr:nvSpPr>
        <xdr:cNvPr id="181" name="フローチャート: 判断 180">
          <a:extLst>
            <a:ext uri="{FF2B5EF4-FFF2-40B4-BE49-F238E27FC236}">
              <a16:creationId xmlns:a16="http://schemas.microsoft.com/office/drawing/2014/main" id="{231E953F-F127-4849-AF5A-2115FEDDD871}"/>
            </a:ext>
          </a:extLst>
        </xdr:cNvPr>
        <xdr:cNvSpPr/>
      </xdr:nvSpPr>
      <xdr:spPr>
        <a:xfrm>
          <a:off x="3746500" y="1048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14515</xdr:rowOff>
    </xdr:from>
    <xdr:to>
      <xdr:col>15</xdr:col>
      <xdr:colOff>101600</xdr:colOff>
      <xdr:row>61</xdr:row>
      <xdr:rowOff>116115</xdr:rowOff>
    </xdr:to>
    <xdr:sp macro="" textlink="">
      <xdr:nvSpPr>
        <xdr:cNvPr id="182" name="フローチャート: 判断 181">
          <a:extLst>
            <a:ext uri="{FF2B5EF4-FFF2-40B4-BE49-F238E27FC236}">
              <a16:creationId xmlns:a16="http://schemas.microsoft.com/office/drawing/2014/main" id="{F21DF523-CEF5-40DD-AE08-05A4CEF3D311}"/>
            </a:ext>
          </a:extLst>
        </xdr:cNvPr>
        <xdr:cNvSpPr/>
      </xdr:nvSpPr>
      <xdr:spPr>
        <a:xfrm>
          <a:off x="2857500" y="1047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171269</xdr:rowOff>
    </xdr:from>
    <xdr:to>
      <xdr:col>10</xdr:col>
      <xdr:colOff>165100</xdr:colOff>
      <xdr:row>61</xdr:row>
      <xdr:rowOff>101419</xdr:rowOff>
    </xdr:to>
    <xdr:sp macro="" textlink="">
      <xdr:nvSpPr>
        <xdr:cNvPr id="183" name="フローチャート: 判断 182">
          <a:extLst>
            <a:ext uri="{FF2B5EF4-FFF2-40B4-BE49-F238E27FC236}">
              <a16:creationId xmlns:a16="http://schemas.microsoft.com/office/drawing/2014/main" id="{47FF54C9-4E9B-4E7D-A234-489D7E35D9C4}"/>
            </a:ext>
          </a:extLst>
        </xdr:cNvPr>
        <xdr:cNvSpPr/>
      </xdr:nvSpPr>
      <xdr:spPr>
        <a:xfrm>
          <a:off x="1968500" y="1045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148409</xdr:rowOff>
    </xdr:from>
    <xdr:to>
      <xdr:col>6</xdr:col>
      <xdr:colOff>38100</xdr:colOff>
      <xdr:row>61</xdr:row>
      <xdr:rowOff>78559</xdr:rowOff>
    </xdr:to>
    <xdr:sp macro="" textlink="">
      <xdr:nvSpPr>
        <xdr:cNvPr id="184" name="フローチャート: 判断 183">
          <a:extLst>
            <a:ext uri="{FF2B5EF4-FFF2-40B4-BE49-F238E27FC236}">
              <a16:creationId xmlns:a16="http://schemas.microsoft.com/office/drawing/2014/main" id="{B2B3858A-C0FC-432F-9C86-4E7607D4926B}"/>
            </a:ext>
          </a:extLst>
        </xdr:cNvPr>
        <xdr:cNvSpPr/>
      </xdr:nvSpPr>
      <xdr:spPr>
        <a:xfrm>
          <a:off x="1079500" y="10435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1F9ED5A7-7637-4515-A060-16C2B531190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F0CE17B8-0CAF-4C72-BD59-3F613365FA69}"/>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5F4625A-06D2-405E-A6D6-A1566892D28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BF097784-84B9-4F8F-AC2A-C106D6B0ABE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925FD77E-5139-40EB-A4BE-85C2AEAC07D7}"/>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60234</xdr:rowOff>
    </xdr:from>
    <xdr:to>
      <xdr:col>24</xdr:col>
      <xdr:colOff>114300</xdr:colOff>
      <xdr:row>64</xdr:row>
      <xdr:rowOff>161834</xdr:rowOff>
    </xdr:to>
    <xdr:sp macro="" textlink="">
      <xdr:nvSpPr>
        <xdr:cNvPr id="190" name="楕円 189">
          <a:extLst>
            <a:ext uri="{FF2B5EF4-FFF2-40B4-BE49-F238E27FC236}">
              <a16:creationId xmlns:a16="http://schemas.microsoft.com/office/drawing/2014/main" id="{F30F58AE-6A78-4ACA-B904-DC8F38C360FE}"/>
            </a:ext>
          </a:extLst>
        </xdr:cNvPr>
        <xdr:cNvSpPr/>
      </xdr:nvSpPr>
      <xdr:spPr>
        <a:xfrm>
          <a:off x="4584700" y="11033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146611</xdr:rowOff>
    </xdr:from>
    <xdr:ext cx="405111" cy="259045"/>
    <xdr:sp macro="" textlink="">
      <xdr:nvSpPr>
        <xdr:cNvPr id="191" name="【体育館・プール】&#10;有形固定資産減価償却率該当値テキスト">
          <a:extLst>
            <a:ext uri="{FF2B5EF4-FFF2-40B4-BE49-F238E27FC236}">
              <a16:creationId xmlns:a16="http://schemas.microsoft.com/office/drawing/2014/main" id="{BB410930-5862-4978-A8F7-3BCC8798BF58}"/>
            </a:ext>
          </a:extLst>
        </xdr:cNvPr>
        <xdr:cNvSpPr txBox="1"/>
      </xdr:nvSpPr>
      <xdr:spPr>
        <a:xfrm>
          <a:off x="4673600" y="10947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64</xdr:row>
      <xdr:rowOff>48804</xdr:rowOff>
    </xdr:from>
    <xdr:to>
      <xdr:col>20</xdr:col>
      <xdr:colOff>38100</xdr:colOff>
      <xdr:row>64</xdr:row>
      <xdr:rowOff>150404</xdr:rowOff>
    </xdr:to>
    <xdr:sp macro="" textlink="">
      <xdr:nvSpPr>
        <xdr:cNvPr id="192" name="楕円 191">
          <a:extLst>
            <a:ext uri="{FF2B5EF4-FFF2-40B4-BE49-F238E27FC236}">
              <a16:creationId xmlns:a16="http://schemas.microsoft.com/office/drawing/2014/main" id="{010CE0B2-10BF-4B41-A441-A5A5E39EA4DC}"/>
            </a:ext>
          </a:extLst>
        </xdr:cNvPr>
        <xdr:cNvSpPr/>
      </xdr:nvSpPr>
      <xdr:spPr>
        <a:xfrm>
          <a:off x="3746500" y="11021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99604</xdr:rowOff>
    </xdr:from>
    <xdr:to>
      <xdr:col>24</xdr:col>
      <xdr:colOff>63500</xdr:colOff>
      <xdr:row>64</xdr:row>
      <xdr:rowOff>111034</xdr:rowOff>
    </xdr:to>
    <xdr:cxnSp macro="">
      <xdr:nvCxnSpPr>
        <xdr:cNvPr id="193" name="直線コネクタ 192">
          <a:extLst>
            <a:ext uri="{FF2B5EF4-FFF2-40B4-BE49-F238E27FC236}">
              <a16:creationId xmlns:a16="http://schemas.microsoft.com/office/drawing/2014/main" id="{6B49E8C9-6782-482A-B6AD-B72C7BBD8BC9}"/>
            </a:ext>
          </a:extLst>
        </xdr:cNvPr>
        <xdr:cNvCxnSpPr/>
      </xdr:nvCxnSpPr>
      <xdr:spPr>
        <a:xfrm>
          <a:off x="3797300" y="11072404"/>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64</xdr:row>
      <xdr:rowOff>27577</xdr:rowOff>
    </xdr:from>
    <xdr:to>
      <xdr:col>15</xdr:col>
      <xdr:colOff>101600</xdr:colOff>
      <xdr:row>64</xdr:row>
      <xdr:rowOff>129177</xdr:rowOff>
    </xdr:to>
    <xdr:sp macro="" textlink="">
      <xdr:nvSpPr>
        <xdr:cNvPr id="194" name="楕円 193">
          <a:extLst>
            <a:ext uri="{FF2B5EF4-FFF2-40B4-BE49-F238E27FC236}">
              <a16:creationId xmlns:a16="http://schemas.microsoft.com/office/drawing/2014/main" id="{497507D3-7680-4055-A5DD-4594AE172660}"/>
            </a:ext>
          </a:extLst>
        </xdr:cNvPr>
        <xdr:cNvSpPr/>
      </xdr:nvSpPr>
      <xdr:spPr>
        <a:xfrm>
          <a:off x="2857500" y="11000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78377</xdr:rowOff>
    </xdr:from>
    <xdr:to>
      <xdr:col>19</xdr:col>
      <xdr:colOff>177800</xdr:colOff>
      <xdr:row>64</xdr:row>
      <xdr:rowOff>99604</xdr:rowOff>
    </xdr:to>
    <xdr:cxnSp macro="">
      <xdr:nvCxnSpPr>
        <xdr:cNvPr id="195" name="直線コネクタ 194">
          <a:extLst>
            <a:ext uri="{FF2B5EF4-FFF2-40B4-BE49-F238E27FC236}">
              <a16:creationId xmlns:a16="http://schemas.microsoft.com/office/drawing/2014/main" id="{1ED56249-EA3A-49CA-94EB-EB66A44EBC7F}"/>
            </a:ext>
          </a:extLst>
        </xdr:cNvPr>
        <xdr:cNvCxnSpPr/>
      </xdr:nvCxnSpPr>
      <xdr:spPr>
        <a:xfrm>
          <a:off x="2908300" y="1105117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163104</xdr:rowOff>
    </xdr:from>
    <xdr:to>
      <xdr:col>10</xdr:col>
      <xdr:colOff>165100</xdr:colOff>
      <xdr:row>64</xdr:row>
      <xdr:rowOff>93254</xdr:rowOff>
    </xdr:to>
    <xdr:sp macro="" textlink="">
      <xdr:nvSpPr>
        <xdr:cNvPr id="196" name="楕円 195">
          <a:extLst>
            <a:ext uri="{FF2B5EF4-FFF2-40B4-BE49-F238E27FC236}">
              <a16:creationId xmlns:a16="http://schemas.microsoft.com/office/drawing/2014/main" id="{DD75DFC8-90B2-40AA-AEC7-A5283EE38F94}"/>
            </a:ext>
          </a:extLst>
        </xdr:cNvPr>
        <xdr:cNvSpPr/>
      </xdr:nvSpPr>
      <xdr:spPr>
        <a:xfrm>
          <a:off x="1968500" y="10964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64</xdr:row>
      <xdr:rowOff>42454</xdr:rowOff>
    </xdr:from>
    <xdr:to>
      <xdr:col>15</xdr:col>
      <xdr:colOff>50800</xdr:colOff>
      <xdr:row>64</xdr:row>
      <xdr:rowOff>78377</xdr:rowOff>
    </xdr:to>
    <xdr:cxnSp macro="">
      <xdr:nvCxnSpPr>
        <xdr:cNvPr id="197" name="直線コネクタ 196">
          <a:extLst>
            <a:ext uri="{FF2B5EF4-FFF2-40B4-BE49-F238E27FC236}">
              <a16:creationId xmlns:a16="http://schemas.microsoft.com/office/drawing/2014/main" id="{432E77FC-A71A-4F26-82AC-1A4E04AA3C6B}"/>
            </a:ext>
          </a:extLst>
        </xdr:cNvPr>
        <xdr:cNvCxnSpPr/>
      </xdr:nvCxnSpPr>
      <xdr:spPr>
        <a:xfrm>
          <a:off x="2019300" y="1101525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127181</xdr:rowOff>
    </xdr:from>
    <xdr:to>
      <xdr:col>6</xdr:col>
      <xdr:colOff>38100</xdr:colOff>
      <xdr:row>64</xdr:row>
      <xdr:rowOff>57331</xdr:rowOff>
    </xdr:to>
    <xdr:sp macro="" textlink="">
      <xdr:nvSpPr>
        <xdr:cNvPr id="198" name="楕円 197">
          <a:extLst>
            <a:ext uri="{FF2B5EF4-FFF2-40B4-BE49-F238E27FC236}">
              <a16:creationId xmlns:a16="http://schemas.microsoft.com/office/drawing/2014/main" id="{CFBB2C8B-71F9-4BCF-8377-C41F482265C6}"/>
            </a:ext>
          </a:extLst>
        </xdr:cNvPr>
        <xdr:cNvSpPr/>
      </xdr:nvSpPr>
      <xdr:spPr>
        <a:xfrm>
          <a:off x="1079500" y="1092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64</xdr:row>
      <xdr:rowOff>6531</xdr:rowOff>
    </xdr:from>
    <xdr:to>
      <xdr:col>10</xdr:col>
      <xdr:colOff>114300</xdr:colOff>
      <xdr:row>64</xdr:row>
      <xdr:rowOff>42454</xdr:rowOff>
    </xdr:to>
    <xdr:cxnSp macro="">
      <xdr:nvCxnSpPr>
        <xdr:cNvPr id="199" name="直線コネクタ 198">
          <a:extLst>
            <a:ext uri="{FF2B5EF4-FFF2-40B4-BE49-F238E27FC236}">
              <a16:creationId xmlns:a16="http://schemas.microsoft.com/office/drawing/2014/main" id="{05D593A7-E594-412A-B319-29320F2ED16A}"/>
            </a:ext>
          </a:extLst>
        </xdr:cNvPr>
        <xdr:cNvCxnSpPr/>
      </xdr:nvCxnSpPr>
      <xdr:spPr>
        <a:xfrm>
          <a:off x="1130300" y="1097933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144071</xdr:rowOff>
    </xdr:from>
    <xdr:ext cx="405111" cy="259045"/>
    <xdr:sp macro="" textlink="">
      <xdr:nvSpPr>
        <xdr:cNvPr id="200" name="n_1aveValue【体育館・プール】&#10;有形固定資産減価償却率">
          <a:extLst>
            <a:ext uri="{FF2B5EF4-FFF2-40B4-BE49-F238E27FC236}">
              <a16:creationId xmlns:a16="http://schemas.microsoft.com/office/drawing/2014/main" id="{73A0EEE3-1DCD-4542-9DA1-119C3DFFDA30}"/>
            </a:ext>
          </a:extLst>
        </xdr:cNvPr>
        <xdr:cNvSpPr txBox="1"/>
      </xdr:nvSpPr>
      <xdr:spPr>
        <a:xfrm>
          <a:off x="3582044" y="1025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132642</xdr:rowOff>
    </xdr:from>
    <xdr:ext cx="405111" cy="259045"/>
    <xdr:sp macro="" textlink="">
      <xdr:nvSpPr>
        <xdr:cNvPr id="201" name="n_2aveValue【体育館・プール】&#10;有形固定資産減価償却率">
          <a:extLst>
            <a:ext uri="{FF2B5EF4-FFF2-40B4-BE49-F238E27FC236}">
              <a16:creationId xmlns:a16="http://schemas.microsoft.com/office/drawing/2014/main" id="{40A89DF4-2A8C-4673-9675-94487A5B4ADD}"/>
            </a:ext>
          </a:extLst>
        </xdr:cNvPr>
        <xdr:cNvSpPr txBox="1"/>
      </xdr:nvSpPr>
      <xdr:spPr>
        <a:xfrm>
          <a:off x="2705744" y="10248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117946</xdr:rowOff>
    </xdr:from>
    <xdr:ext cx="405111" cy="259045"/>
    <xdr:sp macro="" textlink="">
      <xdr:nvSpPr>
        <xdr:cNvPr id="202" name="n_3aveValue【体育館・プール】&#10;有形固定資産減価償却率">
          <a:extLst>
            <a:ext uri="{FF2B5EF4-FFF2-40B4-BE49-F238E27FC236}">
              <a16:creationId xmlns:a16="http://schemas.microsoft.com/office/drawing/2014/main" id="{61BFE420-3D2A-4FA6-AF9F-9252DE35A0EC}"/>
            </a:ext>
          </a:extLst>
        </xdr:cNvPr>
        <xdr:cNvSpPr txBox="1"/>
      </xdr:nvSpPr>
      <xdr:spPr>
        <a:xfrm>
          <a:off x="1816744" y="102334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95086</xdr:rowOff>
    </xdr:from>
    <xdr:ext cx="405111" cy="259045"/>
    <xdr:sp macro="" textlink="">
      <xdr:nvSpPr>
        <xdr:cNvPr id="203" name="n_4aveValue【体育館・プール】&#10;有形固定資産減価償却率">
          <a:extLst>
            <a:ext uri="{FF2B5EF4-FFF2-40B4-BE49-F238E27FC236}">
              <a16:creationId xmlns:a16="http://schemas.microsoft.com/office/drawing/2014/main" id="{6A42B59E-3228-4F89-A8B3-F30CE91A3A75}"/>
            </a:ext>
          </a:extLst>
        </xdr:cNvPr>
        <xdr:cNvSpPr txBox="1"/>
      </xdr:nvSpPr>
      <xdr:spPr>
        <a:xfrm>
          <a:off x="927744" y="10210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141531</xdr:rowOff>
    </xdr:from>
    <xdr:ext cx="405111" cy="259045"/>
    <xdr:sp macro="" textlink="">
      <xdr:nvSpPr>
        <xdr:cNvPr id="204" name="n_1mainValue【体育館・プール】&#10;有形固定資産減価償却率">
          <a:extLst>
            <a:ext uri="{FF2B5EF4-FFF2-40B4-BE49-F238E27FC236}">
              <a16:creationId xmlns:a16="http://schemas.microsoft.com/office/drawing/2014/main" id="{D0345056-5EC6-4B42-B56E-F45CA49841E3}"/>
            </a:ext>
          </a:extLst>
        </xdr:cNvPr>
        <xdr:cNvSpPr txBox="1"/>
      </xdr:nvSpPr>
      <xdr:spPr>
        <a:xfrm>
          <a:off x="3582044" y="111143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120304</xdr:rowOff>
    </xdr:from>
    <xdr:ext cx="405111" cy="259045"/>
    <xdr:sp macro="" textlink="">
      <xdr:nvSpPr>
        <xdr:cNvPr id="205" name="n_2mainValue【体育館・プール】&#10;有形固定資産減価償却率">
          <a:extLst>
            <a:ext uri="{FF2B5EF4-FFF2-40B4-BE49-F238E27FC236}">
              <a16:creationId xmlns:a16="http://schemas.microsoft.com/office/drawing/2014/main" id="{452B6B88-01F3-4F52-BCF0-7959BC91A31F}"/>
            </a:ext>
          </a:extLst>
        </xdr:cNvPr>
        <xdr:cNvSpPr txBox="1"/>
      </xdr:nvSpPr>
      <xdr:spPr>
        <a:xfrm>
          <a:off x="2705744" y="11093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84381</xdr:rowOff>
    </xdr:from>
    <xdr:ext cx="405111" cy="259045"/>
    <xdr:sp macro="" textlink="">
      <xdr:nvSpPr>
        <xdr:cNvPr id="206" name="n_3mainValue【体育館・プール】&#10;有形固定資産減価償却率">
          <a:extLst>
            <a:ext uri="{FF2B5EF4-FFF2-40B4-BE49-F238E27FC236}">
              <a16:creationId xmlns:a16="http://schemas.microsoft.com/office/drawing/2014/main" id="{8108716A-5D9E-4372-9033-B1582A937B0F}"/>
            </a:ext>
          </a:extLst>
        </xdr:cNvPr>
        <xdr:cNvSpPr txBox="1"/>
      </xdr:nvSpPr>
      <xdr:spPr>
        <a:xfrm>
          <a:off x="1816744" y="1105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48458</xdr:rowOff>
    </xdr:from>
    <xdr:ext cx="405111" cy="259045"/>
    <xdr:sp macro="" textlink="">
      <xdr:nvSpPr>
        <xdr:cNvPr id="207" name="n_4mainValue【体育館・プール】&#10;有形固定資産減価償却率">
          <a:extLst>
            <a:ext uri="{FF2B5EF4-FFF2-40B4-BE49-F238E27FC236}">
              <a16:creationId xmlns:a16="http://schemas.microsoft.com/office/drawing/2014/main" id="{2A1C09BC-AFF8-4DB1-9D92-A979E0628B93}"/>
            </a:ext>
          </a:extLst>
        </xdr:cNvPr>
        <xdr:cNvSpPr txBox="1"/>
      </xdr:nvSpPr>
      <xdr:spPr>
        <a:xfrm>
          <a:off x="927744" y="11021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a:extLst>
            <a:ext uri="{FF2B5EF4-FFF2-40B4-BE49-F238E27FC236}">
              <a16:creationId xmlns:a16="http://schemas.microsoft.com/office/drawing/2014/main" id="{90573033-7B62-4EDB-9ABB-93D9E0C8337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a:extLst>
            <a:ext uri="{FF2B5EF4-FFF2-40B4-BE49-F238E27FC236}">
              <a16:creationId xmlns:a16="http://schemas.microsoft.com/office/drawing/2014/main" id="{31C1C659-97A1-4C07-BA74-0F601EC1E58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a:extLst>
            <a:ext uri="{FF2B5EF4-FFF2-40B4-BE49-F238E27FC236}">
              <a16:creationId xmlns:a16="http://schemas.microsoft.com/office/drawing/2014/main" id="{D3D2C2FE-4145-40A5-B759-C53F54E2B8E6}"/>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a:extLst>
            <a:ext uri="{FF2B5EF4-FFF2-40B4-BE49-F238E27FC236}">
              <a16:creationId xmlns:a16="http://schemas.microsoft.com/office/drawing/2014/main" id="{F3AD5828-321D-43FF-BA39-A6BBEBF8F187}"/>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a:extLst>
            <a:ext uri="{FF2B5EF4-FFF2-40B4-BE49-F238E27FC236}">
              <a16:creationId xmlns:a16="http://schemas.microsoft.com/office/drawing/2014/main" id="{50882DC6-1F46-4681-92D7-BE808C6F2BF5}"/>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a:extLst>
            <a:ext uri="{FF2B5EF4-FFF2-40B4-BE49-F238E27FC236}">
              <a16:creationId xmlns:a16="http://schemas.microsoft.com/office/drawing/2014/main" id="{F03D6B97-8AC5-400F-A874-62884769A29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a:extLst>
            <a:ext uri="{FF2B5EF4-FFF2-40B4-BE49-F238E27FC236}">
              <a16:creationId xmlns:a16="http://schemas.microsoft.com/office/drawing/2014/main" id="{F377DDA9-63B3-41C8-A9D2-E583C8E14EB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a:extLst>
            <a:ext uri="{FF2B5EF4-FFF2-40B4-BE49-F238E27FC236}">
              <a16:creationId xmlns:a16="http://schemas.microsoft.com/office/drawing/2014/main" id="{D2E4D2FD-F921-4259-A653-66806731AE75}"/>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a:extLst>
            <a:ext uri="{FF2B5EF4-FFF2-40B4-BE49-F238E27FC236}">
              <a16:creationId xmlns:a16="http://schemas.microsoft.com/office/drawing/2014/main" id="{51D27505-76EE-4496-AA92-67965412F49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a:extLst>
            <a:ext uri="{FF2B5EF4-FFF2-40B4-BE49-F238E27FC236}">
              <a16:creationId xmlns:a16="http://schemas.microsoft.com/office/drawing/2014/main" id="{E91A983B-67D6-4A1D-8F6C-CA1FC4CD4226}"/>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a:extLst>
            <a:ext uri="{FF2B5EF4-FFF2-40B4-BE49-F238E27FC236}">
              <a16:creationId xmlns:a16="http://schemas.microsoft.com/office/drawing/2014/main" id="{18E8AE09-5C74-4DC9-905B-A329DC4F9953}"/>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a:extLst>
            <a:ext uri="{FF2B5EF4-FFF2-40B4-BE49-F238E27FC236}">
              <a16:creationId xmlns:a16="http://schemas.microsoft.com/office/drawing/2014/main" id="{E4E9CF1A-C7F6-4157-83AF-396BF787D57E}"/>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a:extLst>
            <a:ext uri="{FF2B5EF4-FFF2-40B4-BE49-F238E27FC236}">
              <a16:creationId xmlns:a16="http://schemas.microsoft.com/office/drawing/2014/main" id="{3D47438E-6D37-4539-9D38-88D79BEA3B9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a:extLst>
            <a:ext uri="{FF2B5EF4-FFF2-40B4-BE49-F238E27FC236}">
              <a16:creationId xmlns:a16="http://schemas.microsoft.com/office/drawing/2014/main" id="{EEF766D3-0EDD-4D44-B4C9-08970757BAA4}"/>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a:extLst>
            <a:ext uri="{FF2B5EF4-FFF2-40B4-BE49-F238E27FC236}">
              <a16:creationId xmlns:a16="http://schemas.microsoft.com/office/drawing/2014/main" id="{F06F7C6B-2C49-4D46-872F-6E32A168530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a:extLst>
            <a:ext uri="{FF2B5EF4-FFF2-40B4-BE49-F238E27FC236}">
              <a16:creationId xmlns:a16="http://schemas.microsoft.com/office/drawing/2014/main" id="{0C0CB726-4095-410C-823C-11EED167B843}"/>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a:extLst>
            <a:ext uri="{FF2B5EF4-FFF2-40B4-BE49-F238E27FC236}">
              <a16:creationId xmlns:a16="http://schemas.microsoft.com/office/drawing/2014/main" id="{80A86FF0-A0F1-443E-B161-C02FCB79BD09}"/>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a:extLst>
            <a:ext uri="{FF2B5EF4-FFF2-40B4-BE49-F238E27FC236}">
              <a16:creationId xmlns:a16="http://schemas.microsoft.com/office/drawing/2014/main" id="{0870F78D-2ADE-443A-B456-BF58AC2B8B78}"/>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a:extLst>
            <a:ext uri="{FF2B5EF4-FFF2-40B4-BE49-F238E27FC236}">
              <a16:creationId xmlns:a16="http://schemas.microsoft.com/office/drawing/2014/main" id="{71E22BB9-E890-4567-95E4-864A3A566D88}"/>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a:extLst>
            <a:ext uri="{FF2B5EF4-FFF2-40B4-BE49-F238E27FC236}">
              <a16:creationId xmlns:a16="http://schemas.microsoft.com/office/drawing/2014/main" id="{198E96B4-59DD-4C34-8AC7-6AD940F8E021}"/>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a:extLst>
            <a:ext uri="{FF2B5EF4-FFF2-40B4-BE49-F238E27FC236}">
              <a16:creationId xmlns:a16="http://schemas.microsoft.com/office/drawing/2014/main" id="{FA7BC33E-1944-496C-9CA3-4395E8F353BF}"/>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a:extLst>
            <a:ext uri="{FF2B5EF4-FFF2-40B4-BE49-F238E27FC236}">
              <a16:creationId xmlns:a16="http://schemas.microsoft.com/office/drawing/2014/main" id="{07E47780-1FB8-4FA8-A64C-07B985FCF183}"/>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a:extLst>
            <a:ext uri="{FF2B5EF4-FFF2-40B4-BE49-F238E27FC236}">
              <a16:creationId xmlns:a16="http://schemas.microsoft.com/office/drawing/2014/main" id="{819E6292-1CD7-4057-AD28-04B1ABF9EA2F}"/>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104775</xdr:rowOff>
    </xdr:from>
    <xdr:to>
      <xdr:col>54</xdr:col>
      <xdr:colOff>189865</xdr:colOff>
      <xdr:row>64</xdr:row>
      <xdr:rowOff>62865</xdr:rowOff>
    </xdr:to>
    <xdr:cxnSp macro="">
      <xdr:nvCxnSpPr>
        <xdr:cNvPr id="231" name="直線コネクタ 230">
          <a:extLst>
            <a:ext uri="{FF2B5EF4-FFF2-40B4-BE49-F238E27FC236}">
              <a16:creationId xmlns:a16="http://schemas.microsoft.com/office/drawing/2014/main" id="{EFB8F595-116E-422E-97FB-078023A39C91}"/>
            </a:ext>
          </a:extLst>
        </xdr:cNvPr>
        <xdr:cNvCxnSpPr/>
      </xdr:nvCxnSpPr>
      <xdr:spPr>
        <a:xfrm flipV="1">
          <a:off x="10476865" y="9705975"/>
          <a:ext cx="0" cy="1329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66692</xdr:rowOff>
    </xdr:from>
    <xdr:ext cx="469744" cy="259045"/>
    <xdr:sp macro="" textlink="">
      <xdr:nvSpPr>
        <xdr:cNvPr id="232" name="【体育館・プール】&#10;一人当たり面積最小値テキスト">
          <a:extLst>
            <a:ext uri="{FF2B5EF4-FFF2-40B4-BE49-F238E27FC236}">
              <a16:creationId xmlns:a16="http://schemas.microsoft.com/office/drawing/2014/main" id="{97EC3431-A3FF-4CF4-86D7-1051EDBDE8A4}"/>
            </a:ext>
          </a:extLst>
        </xdr:cNvPr>
        <xdr:cNvSpPr txBox="1"/>
      </xdr:nvSpPr>
      <xdr:spPr>
        <a:xfrm>
          <a:off x="10515600" y="11039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62865</xdr:rowOff>
    </xdr:from>
    <xdr:to>
      <xdr:col>55</xdr:col>
      <xdr:colOff>88900</xdr:colOff>
      <xdr:row>64</xdr:row>
      <xdr:rowOff>62865</xdr:rowOff>
    </xdr:to>
    <xdr:cxnSp macro="">
      <xdr:nvCxnSpPr>
        <xdr:cNvPr id="233" name="直線コネクタ 232">
          <a:extLst>
            <a:ext uri="{FF2B5EF4-FFF2-40B4-BE49-F238E27FC236}">
              <a16:creationId xmlns:a16="http://schemas.microsoft.com/office/drawing/2014/main" id="{D7A4204F-D46C-43FC-9912-5C29B770EB54}"/>
            </a:ext>
          </a:extLst>
        </xdr:cNvPr>
        <xdr:cNvCxnSpPr/>
      </xdr:nvCxnSpPr>
      <xdr:spPr>
        <a:xfrm>
          <a:off x="10388600" y="11035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51452</xdr:rowOff>
    </xdr:from>
    <xdr:ext cx="469744" cy="259045"/>
    <xdr:sp macro="" textlink="">
      <xdr:nvSpPr>
        <xdr:cNvPr id="234" name="【体育館・プール】&#10;一人当たり面積最大値テキスト">
          <a:extLst>
            <a:ext uri="{FF2B5EF4-FFF2-40B4-BE49-F238E27FC236}">
              <a16:creationId xmlns:a16="http://schemas.microsoft.com/office/drawing/2014/main" id="{69B4D5DB-DC24-4919-BD63-0B52200D7238}"/>
            </a:ext>
          </a:extLst>
        </xdr:cNvPr>
        <xdr:cNvSpPr txBox="1"/>
      </xdr:nvSpPr>
      <xdr:spPr>
        <a:xfrm>
          <a:off x="10515600" y="9481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104775</xdr:rowOff>
    </xdr:from>
    <xdr:to>
      <xdr:col>55</xdr:col>
      <xdr:colOff>88900</xdr:colOff>
      <xdr:row>56</xdr:row>
      <xdr:rowOff>104775</xdr:rowOff>
    </xdr:to>
    <xdr:cxnSp macro="">
      <xdr:nvCxnSpPr>
        <xdr:cNvPr id="235" name="直線コネクタ 234">
          <a:extLst>
            <a:ext uri="{FF2B5EF4-FFF2-40B4-BE49-F238E27FC236}">
              <a16:creationId xmlns:a16="http://schemas.microsoft.com/office/drawing/2014/main" id="{1EEC5F44-349F-4F56-8C12-4DB655BF23CA}"/>
            </a:ext>
          </a:extLst>
        </xdr:cNvPr>
        <xdr:cNvCxnSpPr/>
      </xdr:nvCxnSpPr>
      <xdr:spPr>
        <a:xfrm>
          <a:off x="10388600" y="97059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63517</xdr:rowOff>
    </xdr:from>
    <xdr:ext cx="469744" cy="259045"/>
    <xdr:sp macro="" textlink="">
      <xdr:nvSpPr>
        <xdr:cNvPr id="236" name="【体育館・プール】&#10;一人当たり面積平均値テキスト">
          <a:extLst>
            <a:ext uri="{FF2B5EF4-FFF2-40B4-BE49-F238E27FC236}">
              <a16:creationId xmlns:a16="http://schemas.microsoft.com/office/drawing/2014/main" id="{E3154984-3BDC-4DC3-A161-40507AD4BF86}"/>
            </a:ext>
          </a:extLst>
        </xdr:cNvPr>
        <xdr:cNvSpPr txBox="1"/>
      </xdr:nvSpPr>
      <xdr:spPr>
        <a:xfrm>
          <a:off x="10515600" y="1052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40640</xdr:rowOff>
    </xdr:from>
    <xdr:to>
      <xdr:col>55</xdr:col>
      <xdr:colOff>50800</xdr:colOff>
      <xdr:row>62</xdr:row>
      <xdr:rowOff>142240</xdr:rowOff>
    </xdr:to>
    <xdr:sp macro="" textlink="">
      <xdr:nvSpPr>
        <xdr:cNvPr id="237" name="フローチャート: 判断 236">
          <a:extLst>
            <a:ext uri="{FF2B5EF4-FFF2-40B4-BE49-F238E27FC236}">
              <a16:creationId xmlns:a16="http://schemas.microsoft.com/office/drawing/2014/main" id="{A46C32D7-60A3-4801-A490-E27264F2D8BE}"/>
            </a:ext>
          </a:extLst>
        </xdr:cNvPr>
        <xdr:cNvSpPr/>
      </xdr:nvSpPr>
      <xdr:spPr>
        <a:xfrm>
          <a:off x="10426700" y="10670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52070</xdr:rowOff>
    </xdr:from>
    <xdr:to>
      <xdr:col>50</xdr:col>
      <xdr:colOff>165100</xdr:colOff>
      <xdr:row>62</xdr:row>
      <xdr:rowOff>153670</xdr:rowOff>
    </xdr:to>
    <xdr:sp macro="" textlink="">
      <xdr:nvSpPr>
        <xdr:cNvPr id="238" name="フローチャート: 判断 237">
          <a:extLst>
            <a:ext uri="{FF2B5EF4-FFF2-40B4-BE49-F238E27FC236}">
              <a16:creationId xmlns:a16="http://schemas.microsoft.com/office/drawing/2014/main" id="{A5ED2503-12E1-44B6-9D80-89703991A9DF}"/>
            </a:ext>
          </a:extLst>
        </xdr:cNvPr>
        <xdr:cNvSpPr/>
      </xdr:nvSpPr>
      <xdr:spPr>
        <a:xfrm>
          <a:off x="9588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57785</xdr:rowOff>
    </xdr:from>
    <xdr:to>
      <xdr:col>46</xdr:col>
      <xdr:colOff>38100</xdr:colOff>
      <xdr:row>62</xdr:row>
      <xdr:rowOff>159385</xdr:rowOff>
    </xdr:to>
    <xdr:sp macro="" textlink="">
      <xdr:nvSpPr>
        <xdr:cNvPr id="239" name="フローチャート: 判断 238">
          <a:extLst>
            <a:ext uri="{FF2B5EF4-FFF2-40B4-BE49-F238E27FC236}">
              <a16:creationId xmlns:a16="http://schemas.microsoft.com/office/drawing/2014/main" id="{67F441E7-F1D0-4FF6-BE8F-DC6E556C3B1A}"/>
            </a:ext>
          </a:extLst>
        </xdr:cNvPr>
        <xdr:cNvSpPr/>
      </xdr:nvSpPr>
      <xdr:spPr>
        <a:xfrm>
          <a:off x="8699500" y="10687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52070</xdr:rowOff>
    </xdr:from>
    <xdr:to>
      <xdr:col>41</xdr:col>
      <xdr:colOff>101600</xdr:colOff>
      <xdr:row>62</xdr:row>
      <xdr:rowOff>153670</xdr:rowOff>
    </xdr:to>
    <xdr:sp macro="" textlink="">
      <xdr:nvSpPr>
        <xdr:cNvPr id="240" name="フローチャート: 判断 239">
          <a:extLst>
            <a:ext uri="{FF2B5EF4-FFF2-40B4-BE49-F238E27FC236}">
              <a16:creationId xmlns:a16="http://schemas.microsoft.com/office/drawing/2014/main" id="{3C0A3F29-0C9D-476A-948D-8BDEA67B4E51}"/>
            </a:ext>
          </a:extLst>
        </xdr:cNvPr>
        <xdr:cNvSpPr/>
      </xdr:nvSpPr>
      <xdr:spPr>
        <a:xfrm>
          <a:off x="7810500" y="1068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44450</xdr:rowOff>
    </xdr:from>
    <xdr:to>
      <xdr:col>36</xdr:col>
      <xdr:colOff>165100</xdr:colOff>
      <xdr:row>62</xdr:row>
      <xdr:rowOff>146050</xdr:rowOff>
    </xdr:to>
    <xdr:sp macro="" textlink="">
      <xdr:nvSpPr>
        <xdr:cNvPr id="241" name="フローチャート: 判断 240">
          <a:extLst>
            <a:ext uri="{FF2B5EF4-FFF2-40B4-BE49-F238E27FC236}">
              <a16:creationId xmlns:a16="http://schemas.microsoft.com/office/drawing/2014/main" id="{0111A87C-39C9-4155-8BD1-6B272ACDD00E}"/>
            </a:ext>
          </a:extLst>
        </xdr:cNvPr>
        <xdr:cNvSpPr/>
      </xdr:nvSpPr>
      <xdr:spPr>
        <a:xfrm>
          <a:off x="6921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FA688103-959F-4F82-A6CF-20EF667567DD}"/>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D0764733-A8B9-44F0-8C5B-CD7C8630571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CDD369E-028A-469A-A610-ABB89FDF09E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6F35E685-6C42-4C69-B21D-97406A477ED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ED4E9F4D-6245-4E4E-AB07-53864957063A}"/>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55880</xdr:rowOff>
    </xdr:from>
    <xdr:to>
      <xdr:col>55</xdr:col>
      <xdr:colOff>50800</xdr:colOff>
      <xdr:row>63</xdr:row>
      <xdr:rowOff>157480</xdr:rowOff>
    </xdr:to>
    <xdr:sp macro="" textlink="">
      <xdr:nvSpPr>
        <xdr:cNvPr id="247" name="楕円 246">
          <a:extLst>
            <a:ext uri="{FF2B5EF4-FFF2-40B4-BE49-F238E27FC236}">
              <a16:creationId xmlns:a16="http://schemas.microsoft.com/office/drawing/2014/main" id="{BEA82E34-0095-403A-975F-9E68A5ADCBC6}"/>
            </a:ext>
          </a:extLst>
        </xdr:cNvPr>
        <xdr:cNvSpPr/>
      </xdr:nvSpPr>
      <xdr:spPr>
        <a:xfrm>
          <a:off x="104267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34307</xdr:rowOff>
    </xdr:from>
    <xdr:ext cx="469744" cy="259045"/>
    <xdr:sp macro="" textlink="">
      <xdr:nvSpPr>
        <xdr:cNvPr id="248" name="【体育館・プール】&#10;一人当たり面積該当値テキスト">
          <a:extLst>
            <a:ext uri="{FF2B5EF4-FFF2-40B4-BE49-F238E27FC236}">
              <a16:creationId xmlns:a16="http://schemas.microsoft.com/office/drawing/2014/main" id="{4C245E16-49FD-4457-8258-71EE72281F52}"/>
            </a:ext>
          </a:extLst>
        </xdr:cNvPr>
        <xdr:cNvSpPr txBox="1"/>
      </xdr:nvSpPr>
      <xdr:spPr>
        <a:xfrm>
          <a:off x="10515600" y="10835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55880</xdr:rowOff>
    </xdr:from>
    <xdr:to>
      <xdr:col>50</xdr:col>
      <xdr:colOff>165100</xdr:colOff>
      <xdr:row>63</xdr:row>
      <xdr:rowOff>157480</xdr:rowOff>
    </xdr:to>
    <xdr:sp macro="" textlink="">
      <xdr:nvSpPr>
        <xdr:cNvPr id="249" name="楕円 248">
          <a:extLst>
            <a:ext uri="{FF2B5EF4-FFF2-40B4-BE49-F238E27FC236}">
              <a16:creationId xmlns:a16="http://schemas.microsoft.com/office/drawing/2014/main" id="{4B2BA4CB-5CC9-4F66-80B8-45C266FCB8D6}"/>
            </a:ext>
          </a:extLst>
        </xdr:cNvPr>
        <xdr:cNvSpPr/>
      </xdr:nvSpPr>
      <xdr:spPr>
        <a:xfrm>
          <a:off x="95885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106680</xdr:rowOff>
    </xdr:from>
    <xdr:to>
      <xdr:col>55</xdr:col>
      <xdr:colOff>0</xdr:colOff>
      <xdr:row>63</xdr:row>
      <xdr:rowOff>106680</xdr:rowOff>
    </xdr:to>
    <xdr:cxnSp macro="">
      <xdr:nvCxnSpPr>
        <xdr:cNvPr id="250" name="直線コネクタ 249">
          <a:extLst>
            <a:ext uri="{FF2B5EF4-FFF2-40B4-BE49-F238E27FC236}">
              <a16:creationId xmlns:a16="http://schemas.microsoft.com/office/drawing/2014/main" id="{BBB96C27-CA94-4C18-84E1-C0D429A40563}"/>
            </a:ext>
          </a:extLst>
        </xdr:cNvPr>
        <xdr:cNvCxnSpPr/>
      </xdr:nvCxnSpPr>
      <xdr:spPr>
        <a:xfrm>
          <a:off x="9639300" y="109080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55880</xdr:rowOff>
    </xdr:from>
    <xdr:to>
      <xdr:col>46</xdr:col>
      <xdr:colOff>38100</xdr:colOff>
      <xdr:row>63</xdr:row>
      <xdr:rowOff>157480</xdr:rowOff>
    </xdr:to>
    <xdr:sp macro="" textlink="">
      <xdr:nvSpPr>
        <xdr:cNvPr id="251" name="楕円 250">
          <a:extLst>
            <a:ext uri="{FF2B5EF4-FFF2-40B4-BE49-F238E27FC236}">
              <a16:creationId xmlns:a16="http://schemas.microsoft.com/office/drawing/2014/main" id="{62805BE4-357D-4156-8D5A-0AE24B2BB9C0}"/>
            </a:ext>
          </a:extLst>
        </xdr:cNvPr>
        <xdr:cNvSpPr/>
      </xdr:nvSpPr>
      <xdr:spPr>
        <a:xfrm>
          <a:off x="8699500" y="1085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106680</xdr:rowOff>
    </xdr:from>
    <xdr:to>
      <xdr:col>50</xdr:col>
      <xdr:colOff>114300</xdr:colOff>
      <xdr:row>63</xdr:row>
      <xdr:rowOff>106680</xdr:rowOff>
    </xdr:to>
    <xdr:cxnSp macro="">
      <xdr:nvCxnSpPr>
        <xdr:cNvPr id="252" name="直線コネクタ 251">
          <a:extLst>
            <a:ext uri="{FF2B5EF4-FFF2-40B4-BE49-F238E27FC236}">
              <a16:creationId xmlns:a16="http://schemas.microsoft.com/office/drawing/2014/main" id="{F109EEFC-4F3E-40AC-959B-3DA2FA63508C}"/>
            </a:ext>
          </a:extLst>
        </xdr:cNvPr>
        <xdr:cNvCxnSpPr/>
      </xdr:nvCxnSpPr>
      <xdr:spPr>
        <a:xfrm>
          <a:off x="8750300" y="109080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57785</xdr:rowOff>
    </xdr:from>
    <xdr:to>
      <xdr:col>41</xdr:col>
      <xdr:colOff>101600</xdr:colOff>
      <xdr:row>63</xdr:row>
      <xdr:rowOff>159385</xdr:rowOff>
    </xdr:to>
    <xdr:sp macro="" textlink="">
      <xdr:nvSpPr>
        <xdr:cNvPr id="253" name="楕円 252">
          <a:extLst>
            <a:ext uri="{FF2B5EF4-FFF2-40B4-BE49-F238E27FC236}">
              <a16:creationId xmlns:a16="http://schemas.microsoft.com/office/drawing/2014/main" id="{CF83F18E-F1A0-449E-82E6-31B417FE249B}"/>
            </a:ext>
          </a:extLst>
        </xdr:cNvPr>
        <xdr:cNvSpPr/>
      </xdr:nvSpPr>
      <xdr:spPr>
        <a:xfrm>
          <a:off x="7810500" y="10859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106680</xdr:rowOff>
    </xdr:from>
    <xdr:to>
      <xdr:col>45</xdr:col>
      <xdr:colOff>177800</xdr:colOff>
      <xdr:row>63</xdr:row>
      <xdr:rowOff>108585</xdr:rowOff>
    </xdr:to>
    <xdr:cxnSp macro="">
      <xdr:nvCxnSpPr>
        <xdr:cNvPr id="254" name="直線コネクタ 253">
          <a:extLst>
            <a:ext uri="{FF2B5EF4-FFF2-40B4-BE49-F238E27FC236}">
              <a16:creationId xmlns:a16="http://schemas.microsoft.com/office/drawing/2014/main" id="{F7CC6D6B-3BDD-4979-A8AF-B579BAC45E72}"/>
            </a:ext>
          </a:extLst>
        </xdr:cNvPr>
        <xdr:cNvCxnSpPr/>
      </xdr:nvCxnSpPr>
      <xdr:spPr>
        <a:xfrm flipV="1">
          <a:off x="7861300" y="1090803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59690</xdr:rowOff>
    </xdr:from>
    <xdr:to>
      <xdr:col>36</xdr:col>
      <xdr:colOff>165100</xdr:colOff>
      <xdr:row>63</xdr:row>
      <xdr:rowOff>161290</xdr:rowOff>
    </xdr:to>
    <xdr:sp macro="" textlink="">
      <xdr:nvSpPr>
        <xdr:cNvPr id="255" name="楕円 254">
          <a:extLst>
            <a:ext uri="{FF2B5EF4-FFF2-40B4-BE49-F238E27FC236}">
              <a16:creationId xmlns:a16="http://schemas.microsoft.com/office/drawing/2014/main" id="{3095BCA6-9903-4A0F-BB69-152F621114A5}"/>
            </a:ext>
          </a:extLst>
        </xdr:cNvPr>
        <xdr:cNvSpPr/>
      </xdr:nvSpPr>
      <xdr:spPr>
        <a:xfrm>
          <a:off x="6921500" y="10861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108585</xdr:rowOff>
    </xdr:from>
    <xdr:to>
      <xdr:col>41</xdr:col>
      <xdr:colOff>50800</xdr:colOff>
      <xdr:row>63</xdr:row>
      <xdr:rowOff>110490</xdr:rowOff>
    </xdr:to>
    <xdr:cxnSp macro="">
      <xdr:nvCxnSpPr>
        <xdr:cNvPr id="256" name="直線コネクタ 255">
          <a:extLst>
            <a:ext uri="{FF2B5EF4-FFF2-40B4-BE49-F238E27FC236}">
              <a16:creationId xmlns:a16="http://schemas.microsoft.com/office/drawing/2014/main" id="{0D7179BB-7156-4E68-AB0D-F9B8B24FA92D}"/>
            </a:ext>
          </a:extLst>
        </xdr:cNvPr>
        <xdr:cNvCxnSpPr/>
      </xdr:nvCxnSpPr>
      <xdr:spPr>
        <a:xfrm flipV="1">
          <a:off x="6972300" y="1090993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170197</xdr:rowOff>
    </xdr:from>
    <xdr:ext cx="469744" cy="259045"/>
    <xdr:sp macro="" textlink="">
      <xdr:nvSpPr>
        <xdr:cNvPr id="257" name="n_1aveValue【体育館・プール】&#10;一人当たり面積">
          <a:extLst>
            <a:ext uri="{FF2B5EF4-FFF2-40B4-BE49-F238E27FC236}">
              <a16:creationId xmlns:a16="http://schemas.microsoft.com/office/drawing/2014/main" id="{100D1E37-496A-4398-AE82-B852F6E7283D}"/>
            </a:ext>
          </a:extLst>
        </xdr:cNvPr>
        <xdr:cNvSpPr txBox="1"/>
      </xdr:nvSpPr>
      <xdr:spPr>
        <a:xfrm>
          <a:off x="93917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4462</xdr:rowOff>
    </xdr:from>
    <xdr:ext cx="469744" cy="259045"/>
    <xdr:sp macro="" textlink="">
      <xdr:nvSpPr>
        <xdr:cNvPr id="258" name="n_2aveValue【体育館・プール】&#10;一人当たり面積">
          <a:extLst>
            <a:ext uri="{FF2B5EF4-FFF2-40B4-BE49-F238E27FC236}">
              <a16:creationId xmlns:a16="http://schemas.microsoft.com/office/drawing/2014/main" id="{322EE988-07EC-48B7-9488-9D725CE9E9E2}"/>
            </a:ext>
          </a:extLst>
        </xdr:cNvPr>
        <xdr:cNvSpPr txBox="1"/>
      </xdr:nvSpPr>
      <xdr:spPr>
        <a:xfrm>
          <a:off x="8515427" y="1046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170197</xdr:rowOff>
    </xdr:from>
    <xdr:ext cx="469744" cy="259045"/>
    <xdr:sp macro="" textlink="">
      <xdr:nvSpPr>
        <xdr:cNvPr id="259" name="n_3aveValue【体育館・プール】&#10;一人当たり面積">
          <a:extLst>
            <a:ext uri="{FF2B5EF4-FFF2-40B4-BE49-F238E27FC236}">
              <a16:creationId xmlns:a16="http://schemas.microsoft.com/office/drawing/2014/main" id="{744F8A75-09C6-4610-8936-B53F950E7094}"/>
            </a:ext>
          </a:extLst>
        </xdr:cNvPr>
        <xdr:cNvSpPr txBox="1"/>
      </xdr:nvSpPr>
      <xdr:spPr>
        <a:xfrm>
          <a:off x="7626427" y="1045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162577</xdr:rowOff>
    </xdr:from>
    <xdr:ext cx="469744" cy="259045"/>
    <xdr:sp macro="" textlink="">
      <xdr:nvSpPr>
        <xdr:cNvPr id="260" name="n_4aveValue【体育館・プール】&#10;一人当たり面積">
          <a:extLst>
            <a:ext uri="{FF2B5EF4-FFF2-40B4-BE49-F238E27FC236}">
              <a16:creationId xmlns:a16="http://schemas.microsoft.com/office/drawing/2014/main" id="{C1276F43-3B0B-476A-BE13-5AED08AF26F0}"/>
            </a:ext>
          </a:extLst>
        </xdr:cNvPr>
        <xdr:cNvSpPr txBox="1"/>
      </xdr:nvSpPr>
      <xdr:spPr>
        <a:xfrm>
          <a:off x="6737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148607</xdr:rowOff>
    </xdr:from>
    <xdr:ext cx="469744" cy="259045"/>
    <xdr:sp macro="" textlink="">
      <xdr:nvSpPr>
        <xdr:cNvPr id="261" name="n_1mainValue【体育館・プール】&#10;一人当たり面積">
          <a:extLst>
            <a:ext uri="{FF2B5EF4-FFF2-40B4-BE49-F238E27FC236}">
              <a16:creationId xmlns:a16="http://schemas.microsoft.com/office/drawing/2014/main" id="{60B3FAEA-D302-4965-A93A-BE785D2FD1C8}"/>
            </a:ext>
          </a:extLst>
        </xdr:cNvPr>
        <xdr:cNvSpPr txBox="1"/>
      </xdr:nvSpPr>
      <xdr:spPr>
        <a:xfrm>
          <a:off x="9391727" y="1094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148607</xdr:rowOff>
    </xdr:from>
    <xdr:ext cx="469744" cy="259045"/>
    <xdr:sp macro="" textlink="">
      <xdr:nvSpPr>
        <xdr:cNvPr id="262" name="n_2mainValue【体育館・プール】&#10;一人当たり面積">
          <a:extLst>
            <a:ext uri="{FF2B5EF4-FFF2-40B4-BE49-F238E27FC236}">
              <a16:creationId xmlns:a16="http://schemas.microsoft.com/office/drawing/2014/main" id="{BF430FF6-5EB9-4337-BC97-975727E7A267}"/>
            </a:ext>
          </a:extLst>
        </xdr:cNvPr>
        <xdr:cNvSpPr txBox="1"/>
      </xdr:nvSpPr>
      <xdr:spPr>
        <a:xfrm>
          <a:off x="8515427" y="1094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150512</xdr:rowOff>
    </xdr:from>
    <xdr:ext cx="469744" cy="259045"/>
    <xdr:sp macro="" textlink="">
      <xdr:nvSpPr>
        <xdr:cNvPr id="263" name="n_3mainValue【体育館・プール】&#10;一人当たり面積">
          <a:extLst>
            <a:ext uri="{FF2B5EF4-FFF2-40B4-BE49-F238E27FC236}">
              <a16:creationId xmlns:a16="http://schemas.microsoft.com/office/drawing/2014/main" id="{AF1F8A18-6D62-4879-BC1F-235D02093E51}"/>
            </a:ext>
          </a:extLst>
        </xdr:cNvPr>
        <xdr:cNvSpPr txBox="1"/>
      </xdr:nvSpPr>
      <xdr:spPr>
        <a:xfrm>
          <a:off x="7626427" y="10951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152417</xdr:rowOff>
    </xdr:from>
    <xdr:ext cx="469744" cy="259045"/>
    <xdr:sp macro="" textlink="">
      <xdr:nvSpPr>
        <xdr:cNvPr id="264" name="n_4mainValue【体育館・プール】&#10;一人当たり面積">
          <a:extLst>
            <a:ext uri="{FF2B5EF4-FFF2-40B4-BE49-F238E27FC236}">
              <a16:creationId xmlns:a16="http://schemas.microsoft.com/office/drawing/2014/main" id="{0E6EE375-584A-44DA-84B2-FD5DB1719173}"/>
            </a:ext>
          </a:extLst>
        </xdr:cNvPr>
        <xdr:cNvSpPr txBox="1"/>
      </xdr:nvSpPr>
      <xdr:spPr>
        <a:xfrm>
          <a:off x="6737427"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a:extLst>
            <a:ext uri="{FF2B5EF4-FFF2-40B4-BE49-F238E27FC236}">
              <a16:creationId xmlns:a16="http://schemas.microsoft.com/office/drawing/2014/main" id="{4153CD13-4ADA-4891-9BB6-AB71681EADF1}"/>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a:extLst>
            <a:ext uri="{FF2B5EF4-FFF2-40B4-BE49-F238E27FC236}">
              <a16:creationId xmlns:a16="http://schemas.microsoft.com/office/drawing/2014/main" id="{A50EF962-C60D-4BEF-9202-400F12C5052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a:extLst>
            <a:ext uri="{FF2B5EF4-FFF2-40B4-BE49-F238E27FC236}">
              <a16:creationId xmlns:a16="http://schemas.microsoft.com/office/drawing/2014/main" id="{2185DB79-A56D-4854-AECF-258422D8DC5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a:extLst>
            <a:ext uri="{FF2B5EF4-FFF2-40B4-BE49-F238E27FC236}">
              <a16:creationId xmlns:a16="http://schemas.microsoft.com/office/drawing/2014/main" id="{A290A222-C86C-4EB2-8839-28CD6B5F5D66}"/>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a:extLst>
            <a:ext uri="{FF2B5EF4-FFF2-40B4-BE49-F238E27FC236}">
              <a16:creationId xmlns:a16="http://schemas.microsoft.com/office/drawing/2014/main" id="{EE830119-05AC-4D78-B923-A12AB0A2696E}"/>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a:extLst>
            <a:ext uri="{FF2B5EF4-FFF2-40B4-BE49-F238E27FC236}">
              <a16:creationId xmlns:a16="http://schemas.microsoft.com/office/drawing/2014/main" id="{F983C0BD-8E14-49FF-8ECC-9B54C40AA8C4}"/>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a:extLst>
            <a:ext uri="{FF2B5EF4-FFF2-40B4-BE49-F238E27FC236}">
              <a16:creationId xmlns:a16="http://schemas.microsoft.com/office/drawing/2014/main" id="{1F647360-1982-4D0D-A59C-594E607A0EB4}"/>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a:extLst>
            <a:ext uri="{FF2B5EF4-FFF2-40B4-BE49-F238E27FC236}">
              <a16:creationId xmlns:a16="http://schemas.microsoft.com/office/drawing/2014/main" id="{A0135696-D98D-4F56-AD3F-331D30CC19AA}"/>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73" name="正方形/長方形 272">
          <a:extLst>
            <a:ext uri="{FF2B5EF4-FFF2-40B4-BE49-F238E27FC236}">
              <a16:creationId xmlns:a16="http://schemas.microsoft.com/office/drawing/2014/main" id="{D5E6CCF3-E18F-4864-9532-7B9F6C49A284}"/>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74" name="正方形/長方形 273">
          <a:extLst>
            <a:ext uri="{FF2B5EF4-FFF2-40B4-BE49-F238E27FC236}">
              <a16:creationId xmlns:a16="http://schemas.microsoft.com/office/drawing/2014/main" id="{FC2DFBFB-E985-4D60-A0DF-50AF0428B2D3}"/>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75" name="正方形/長方形 274">
          <a:extLst>
            <a:ext uri="{FF2B5EF4-FFF2-40B4-BE49-F238E27FC236}">
              <a16:creationId xmlns:a16="http://schemas.microsoft.com/office/drawing/2014/main" id="{FEB7DD3B-F6D2-4449-82D7-54A1396C6B3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76" name="正方形/長方形 275">
          <a:extLst>
            <a:ext uri="{FF2B5EF4-FFF2-40B4-BE49-F238E27FC236}">
              <a16:creationId xmlns:a16="http://schemas.microsoft.com/office/drawing/2014/main" id="{6E5DAD03-CFD1-4FD9-ABE3-9CA761BCEC14}"/>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77" name="正方形/長方形 276">
          <a:extLst>
            <a:ext uri="{FF2B5EF4-FFF2-40B4-BE49-F238E27FC236}">
              <a16:creationId xmlns:a16="http://schemas.microsoft.com/office/drawing/2014/main" id="{523BBD67-5CA0-4B51-BBB6-03D6AAC5EB01}"/>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8" name="正方形/長方形 277">
          <a:extLst>
            <a:ext uri="{FF2B5EF4-FFF2-40B4-BE49-F238E27FC236}">
              <a16:creationId xmlns:a16="http://schemas.microsoft.com/office/drawing/2014/main" id="{A0BA1910-ED0B-4753-BE9B-DD96D323D88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9" name="正方形/長方形 278">
          <a:extLst>
            <a:ext uri="{FF2B5EF4-FFF2-40B4-BE49-F238E27FC236}">
              <a16:creationId xmlns:a16="http://schemas.microsoft.com/office/drawing/2014/main" id="{1A7A14ED-F568-4A0F-9701-57AE35255FD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80" name="正方形/長方形 279">
          <a:extLst>
            <a:ext uri="{FF2B5EF4-FFF2-40B4-BE49-F238E27FC236}">
              <a16:creationId xmlns:a16="http://schemas.microsoft.com/office/drawing/2014/main" id="{9C27873C-1E91-4385-8980-6C4E909A3C01}"/>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81" name="正方形/長方形 280">
          <a:extLst>
            <a:ext uri="{FF2B5EF4-FFF2-40B4-BE49-F238E27FC236}">
              <a16:creationId xmlns:a16="http://schemas.microsoft.com/office/drawing/2014/main" id="{6CEB6313-952C-43F7-85D1-80F713C968F1}"/>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82" name="正方形/長方形 281">
          <a:extLst>
            <a:ext uri="{FF2B5EF4-FFF2-40B4-BE49-F238E27FC236}">
              <a16:creationId xmlns:a16="http://schemas.microsoft.com/office/drawing/2014/main" id="{949E4C91-42ED-41EB-B62D-69FF83FA29CB}"/>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83" name="正方形/長方形 282">
          <a:extLst>
            <a:ext uri="{FF2B5EF4-FFF2-40B4-BE49-F238E27FC236}">
              <a16:creationId xmlns:a16="http://schemas.microsoft.com/office/drawing/2014/main" id="{32F80E15-B79E-4EBD-AABF-CBF118D83E6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4" name="正方形/長方形 283">
          <a:extLst>
            <a:ext uri="{FF2B5EF4-FFF2-40B4-BE49-F238E27FC236}">
              <a16:creationId xmlns:a16="http://schemas.microsoft.com/office/drawing/2014/main" id="{920CE86D-22F4-4C09-BEAA-31C475378B7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5" name="正方形/長方形 284">
          <a:extLst>
            <a:ext uri="{FF2B5EF4-FFF2-40B4-BE49-F238E27FC236}">
              <a16:creationId xmlns:a16="http://schemas.microsoft.com/office/drawing/2014/main" id="{16002FB0-3748-4091-819A-2CAB239C4A32}"/>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6" name="正方形/長方形 285">
          <a:extLst>
            <a:ext uri="{FF2B5EF4-FFF2-40B4-BE49-F238E27FC236}">
              <a16:creationId xmlns:a16="http://schemas.microsoft.com/office/drawing/2014/main" id="{8A7D6AF2-C7FB-4C51-88A2-FB7204990E94}"/>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7" name="正方形/長方形 286">
          <a:extLst>
            <a:ext uri="{FF2B5EF4-FFF2-40B4-BE49-F238E27FC236}">
              <a16:creationId xmlns:a16="http://schemas.microsoft.com/office/drawing/2014/main" id="{A93430BD-166E-437E-819B-A35EA01C837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8" name="正方形/長方形 287">
          <a:extLst>
            <a:ext uri="{FF2B5EF4-FFF2-40B4-BE49-F238E27FC236}">
              <a16:creationId xmlns:a16="http://schemas.microsoft.com/office/drawing/2014/main" id="{0D643763-70CF-416A-9A57-E6FB930EFBC5}"/>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9" name="テキスト ボックス 288">
          <a:extLst>
            <a:ext uri="{FF2B5EF4-FFF2-40B4-BE49-F238E27FC236}">
              <a16:creationId xmlns:a16="http://schemas.microsoft.com/office/drawing/2014/main" id="{0C3559EA-FFF2-46C8-8DFF-DEB04338B352}"/>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90" name="直線コネクタ 289">
          <a:extLst>
            <a:ext uri="{FF2B5EF4-FFF2-40B4-BE49-F238E27FC236}">
              <a16:creationId xmlns:a16="http://schemas.microsoft.com/office/drawing/2014/main" id="{A450DFB9-BA24-40C0-B933-992CFC7291CE}"/>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91" name="テキスト ボックス 290">
          <a:extLst>
            <a:ext uri="{FF2B5EF4-FFF2-40B4-BE49-F238E27FC236}">
              <a16:creationId xmlns:a16="http://schemas.microsoft.com/office/drawing/2014/main" id="{11242A9F-F30E-4816-8E2E-FAFCCB7A296E}"/>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92" name="直線コネクタ 291">
          <a:extLst>
            <a:ext uri="{FF2B5EF4-FFF2-40B4-BE49-F238E27FC236}">
              <a16:creationId xmlns:a16="http://schemas.microsoft.com/office/drawing/2014/main" id="{DF838F46-71B8-4163-9DC8-F27FA0F3D5B0}"/>
            </a:ext>
          </a:extLst>
        </xdr:cNvPr>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93" name="テキスト ボックス 292">
          <a:extLst>
            <a:ext uri="{FF2B5EF4-FFF2-40B4-BE49-F238E27FC236}">
              <a16:creationId xmlns:a16="http://schemas.microsoft.com/office/drawing/2014/main" id="{8496ACE7-CA80-4F22-BF36-414DA366578F}"/>
            </a:ext>
          </a:extLst>
        </xdr:cNvPr>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94" name="直線コネクタ 293">
          <a:extLst>
            <a:ext uri="{FF2B5EF4-FFF2-40B4-BE49-F238E27FC236}">
              <a16:creationId xmlns:a16="http://schemas.microsoft.com/office/drawing/2014/main" id="{A191E986-69D4-4793-8641-64F8EF0D821D}"/>
            </a:ext>
          </a:extLst>
        </xdr:cNvPr>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5" name="テキスト ボックス 294">
          <a:extLst>
            <a:ext uri="{FF2B5EF4-FFF2-40B4-BE49-F238E27FC236}">
              <a16:creationId xmlns:a16="http://schemas.microsoft.com/office/drawing/2014/main" id="{65114505-9F38-44DF-83C6-500559C40B86}"/>
            </a:ext>
          </a:extLst>
        </xdr:cNvPr>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6" name="直線コネクタ 295">
          <a:extLst>
            <a:ext uri="{FF2B5EF4-FFF2-40B4-BE49-F238E27FC236}">
              <a16:creationId xmlns:a16="http://schemas.microsoft.com/office/drawing/2014/main" id="{F8197497-1851-4730-B0B0-352B85C4CF73}"/>
            </a:ext>
          </a:extLst>
        </xdr:cNvPr>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7" name="テキスト ボックス 296">
          <a:extLst>
            <a:ext uri="{FF2B5EF4-FFF2-40B4-BE49-F238E27FC236}">
              <a16:creationId xmlns:a16="http://schemas.microsoft.com/office/drawing/2014/main" id="{B323F936-959D-40F1-A25A-C7185616D791}"/>
            </a:ext>
          </a:extLst>
        </xdr:cNvPr>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8" name="直線コネクタ 297">
          <a:extLst>
            <a:ext uri="{FF2B5EF4-FFF2-40B4-BE49-F238E27FC236}">
              <a16:creationId xmlns:a16="http://schemas.microsoft.com/office/drawing/2014/main" id="{34A3141B-3578-418E-8238-98C2749732F7}"/>
            </a:ext>
          </a:extLst>
        </xdr:cNvPr>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9" name="テキスト ボックス 298">
          <a:extLst>
            <a:ext uri="{FF2B5EF4-FFF2-40B4-BE49-F238E27FC236}">
              <a16:creationId xmlns:a16="http://schemas.microsoft.com/office/drawing/2014/main" id="{68534940-4100-49F9-8F1C-2CAF7C2F77DA}"/>
            </a:ext>
          </a:extLst>
        </xdr:cNvPr>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00" name="直線コネクタ 299">
          <a:extLst>
            <a:ext uri="{FF2B5EF4-FFF2-40B4-BE49-F238E27FC236}">
              <a16:creationId xmlns:a16="http://schemas.microsoft.com/office/drawing/2014/main" id="{25B29C2C-E242-421B-AA37-F9C60530BFDF}"/>
            </a:ext>
          </a:extLst>
        </xdr:cNvPr>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01" name="テキスト ボックス 300">
          <a:extLst>
            <a:ext uri="{FF2B5EF4-FFF2-40B4-BE49-F238E27FC236}">
              <a16:creationId xmlns:a16="http://schemas.microsoft.com/office/drawing/2014/main" id="{3AEC0641-E42D-463D-AEB4-2DCBCAA6FC0B}"/>
            </a:ext>
          </a:extLst>
        </xdr:cNvPr>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02" name="直線コネクタ 301">
          <a:extLst>
            <a:ext uri="{FF2B5EF4-FFF2-40B4-BE49-F238E27FC236}">
              <a16:creationId xmlns:a16="http://schemas.microsoft.com/office/drawing/2014/main" id="{6E8E24A8-7B16-49A3-9BEC-1A352B6972AA}"/>
            </a:ext>
          </a:extLst>
        </xdr:cNvPr>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03" name="テキスト ボックス 302">
          <a:extLst>
            <a:ext uri="{FF2B5EF4-FFF2-40B4-BE49-F238E27FC236}">
              <a16:creationId xmlns:a16="http://schemas.microsoft.com/office/drawing/2014/main" id="{C467A118-CAAF-4827-9903-9038221D895A}"/>
            </a:ext>
          </a:extLst>
        </xdr:cNvPr>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04" name="直線コネクタ 303">
          <a:extLst>
            <a:ext uri="{FF2B5EF4-FFF2-40B4-BE49-F238E27FC236}">
              <a16:creationId xmlns:a16="http://schemas.microsoft.com/office/drawing/2014/main" id="{2E091915-BC9B-466C-A31E-6224B2281E2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5" name="【市民会館】&#10;有形固定資産減価償却率グラフ枠">
          <a:extLst>
            <a:ext uri="{FF2B5EF4-FFF2-40B4-BE49-F238E27FC236}">
              <a16:creationId xmlns:a16="http://schemas.microsoft.com/office/drawing/2014/main" id="{5F19C932-CFCC-4047-9901-CC87B65E77EB}"/>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66402</xdr:rowOff>
    </xdr:from>
    <xdr:to>
      <xdr:col>24</xdr:col>
      <xdr:colOff>62865</xdr:colOff>
      <xdr:row>109</xdr:row>
      <xdr:rowOff>35379</xdr:rowOff>
    </xdr:to>
    <xdr:cxnSp macro="">
      <xdr:nvCxnSpPr>
        <xdr:cNvPr id="306" name="直線コネクタ 305">
          <a:extLst>
            <a:ext uri="{FF2B5EF4-FFF2-40B4-BE49-F238E27FC236}">
              <a16:creationId xmlns:a16="http://schemas.microsoft.com/office/drawing/2014/main" id="{DD7C0583-27EA-465B-BC4A-65D61AAC56F1}"/>
            </a:ext>
          </a:extLst>
        </xdr:cNvPr>
        <xdr:cNvCxnSpPr/>
      </xdr:nvCxnSpPr>
      <xdr:spPr>
        <a:xfrm flipV="1">
          <a:off x="4634865" y="17211402"/>
          <a:ext cx="0" cy="1512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7" name="【市民会館】&#10;有形固定資産減価償却率最小値テキスト">
          <a:extLst>
            <a:ext uri="{FF2B5EF4-FFF2-40B4-BE49-F238E27FC236}">
              <a16:creationId xmlns:a16="http://schemas.microsoft.com/office/drawing/2014/main" id="{55B38D22-4EFE-4CC9-B2F2-C4A327505C27}"/>
            </a:ext>
          </a:extLst>
        </xdr:cNvPr>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8" name="直線コネクタ 307">
          <a:extLst>
            <a:ext uri="{FF2B5EF4-FFF2-40B4-BE49-F238E27FC236}">
              <a16:creationId xmlns:a16="http://schemas.microsoft.com/office/drawing/2014/main" id="{C2759D97-33DC-43F1-9461-65B60A578967}"/>
            </a:ext>
          </a:extLst>
        </xdr:cNvPr>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13079</xdr:rowOff>
    </xdr:from>
    <xdr:ext cx="340478" cy="259045"/>
    <xdr:sp macro="" textlink="">
      <xdr:nvSpPr>
        <xdr:cNvPr id="309" name="【市民会館】&#10;有形固定資産減価償却率最大値テキスト">
          <a:extLst>
            <a:ext uri="{FF2B5EF4-FFF2-40B4-BE49-F238E27FC236}">
              <a16:creationId xmlns:a16="http://schemas.microsoft.com/office/drawing/2014/main" id="{D13540FB-0F84-4EF8-B72B-586905F67EAE}"/>
            </a:ext>
          </a:extLst>
        </xdr:cNvPr>
        <xdr:cNvSpPr txBox="1"/>
      </xdr:nvSpPr>
      <xdr:spPr>
        <a:xfrm>
          <a:off x="4673600" y="1698662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66402</xdr:rowOff>
    </xdr:from>
    <xdr:to>
      <xdr:col>24</xdr:col>
      <xdr:colOff>152400</xdr:colOff>
      <xdr:row>100</xdr:row>
      <xdr:rowOff>66402</xdr:rowOff>
    </xdr:to>
    <xdr:cxnSp macro="">
      <xdr:nvCxnSpPr>
        <xdr:cNvPr id="310" name="直線コネクタ 309">
          <a:extLst>
            <a:ext uri="{FF2B5EF4-FFF2-40B4-BE49-F238E27FC236}">
              <a16:creationId xmlns:a16="http://schemas.microsoft.com/office/drawing/2014/main" id="{2FE476AE-A90C-48F8-AAF9-32025BB47232}"/>
            </a:ext>
          </a:extLst>
        </xdr:cNvPr>
        <xdr:cNvCxnSpPr/>
      </xdr:nvCxnSpPr>
      <xdr:spPr>
        <a:xfrm>
          <a:off x="4546600" y="17211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162577</xdr:rowOff>
    </xdr:from>
    <xdr:ext cx="405111" cy="259045"/>
    <xdr:sp macro="" textlink="">
      <xdr:nvSpPr>
        <xdr:cNvPr id="311" name="【市民会館】&#10;有形固定資産減価償却率平均値テキスト">
          <a:extLst>
            <a:ext uri="{FF2B5EF4-FFF2-40B4-BE49-F238E27FC236}">
              <a16:creationId xmlns:a16="http://schemas.microsoft.com/office/drawing/2014/main" id="{49EA4D37-BC42-4E3B-B5BC-CB025771DEC3}"/>
            </a:ext>
          </a:extLst>
        </xdr:cNvPr>
        <xdr:cNvSpPr txBox="1"/>
      </xdr:nvSpPr>
      <xdr:spPr>
        <a:xfrm>
          <a:off x="4673600" y="178219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139700</xdr:rowOff>
    </xdr:from>
    <xdr:to>
      <xdr:col>24</xdr:col>
      <xdr:colOff>114300</xdr:colOff>
      <xdr:row>105</xdr:row>
      <xdr:rowOff>69850</xdr:rowOff>
    </xdr:to>
    <xdr:sp macro="" textlink="">
      <xdr:nvSpPr>
        <xdr:cNvPr id="312" name="フローチャート: 判断 311">
          <a:extLst>
            <a:ext uri="{FF2B5EF4-FFF2-40B4-BE49-F238E27FC236}">
              <a16:creationId xmlns:a16="http://schemas.microsoft.com/office/drawing/2014/main" id="{63E3664E-D12E-4FE7-A523-1ABB1F4D1464}"/>
            </a:ext>
          </a:extLst>
        </xdr:cNvPr>
        <xdr:cNvSpPr/>
      </xdr:nvSpPr>
      <xdr:spPr>
        <a:xfrm>
          <a:off x="4584700" y="1797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103777</xdr:rowOff>
    </xdr:from>
    <xdr:to>
      <xdr:col>20</xdr:col>
      <xdr:colOff>38100</xdr:colOff>
      <xdr:row>105</xdr:row>
      <xdr:rowOff>33927</xdr:rowOff>
    </xdr:to>
    <xdr:sp macro="" textlink="">
      <xdr:nvSpPr>
        <xdr:cNvPr id="313" name="フローチャート: 判断 312">
          <a:extLst>
            <a:ext uri="{FF2B5EF4-FFF2-40B4-BE49-F238E27FC236}">
              <a16:creationId xmlns:a16="http://schemas.microsoft.com/office/drawing/2014/main" id="{EC0405A5-A9B7-4542-9EC5-FDABFCBFE76A}"/>
            </a:ext>
          </a:extLst>
        </xdr:cNvPr>
        <xdr:cNvSpPr/>
      </xdr:nvSpPr>
      <xdr:spPr>
        <a:xfrm>
          <a:off x="3746500" y="1793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105411</xdr:rowOff>
    </xdr:from>
    <xdr:to>
      <xdr:col>15</xdr:col>
      <xdr:colOff>101600</xdr:colOff>
      <xdr:row>105</xdr:row>
      <xdr:rowOff>35561</xdr:rowOff>
    </xdr:to>
    <xdr:sp macro="" textlink="">
      <xdr:nvSpPr>
        <xdr:cNvPr id="314" name="フローチャート: 判断 313">
          <a:extLst>
            <a:ext uri="{FF2B5EF4-FFF2-40B4-BE49-F238E27FC236}">
              <a16:creationId xmlns:a16="http://schemas.microsoft.com/office/drawing/2014/main" id="{259B71CB-C6F5-4F6F-82AC-E59B634E8E81}"/>
            </a:ext>
          </a:extLst>
        </xdr:cNvPr>
        <xdr:cNvSpPr/>
      </xdr:nvSpPr>
      <xdr:spPr>
        <a:xfrm>
          <a:off x="2857500" y="17936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76019</xdr:rowOff>
    </xdr:from>
    <xdr:to>
      <xdr:col>10</xdr:col>
      <xdr:colOff>165100</xdr:colOff>
      <xdr:row>105</xdr:row>
      <xdr:rowOff>6169</xdr:rowOff>
    </xdr:to>
    <xdr:sp macro="" textlink="">
      <xdr:nvSpPr>
        <xdr:cNvPr id="315" name="フローチャート: 判断 314">
          <a:extLst>
            <a:ext uri="{FF2B5EF4-FFF2-40B4-BE49-F238E27FC236}">
              <a16:creationId xmlns:a16="http://schemas.microsoft.com/office/drawing/2014/main" id="{642E1D8A-6ED0-490F-98D7-D9EEB8D6B806}"/>
            </a:ext>
          </a:extLst>
        </xdr:cNvPr>
        <xdr:cNvSpPr/>
      </xdr:nvSpPr>
      <xdr:spPr>
        <a:xfrm>
          <a:off x="1968500" y="1790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56424</xdr:rowOff>
    </xdr:from>
    <xdr:to>
      <xdr:col>6</xdr:col>
      <xdr:colOff>38100</xdr:colOff>
      <xdr:row>104</xdr:row>
      <xdr:rowOff>158024</xdr:rowOff>
    </xdr:to>
    <xdr:sp macro="" textlink="">
      <xdr:nvSpPr>
        <xdr:cNvPr id="316" name="フローチャート: 判断 315">
          <a:extLst>
            <a:ext uri="{FF2B5EF4-FFF2-40B4-BE49-F238E27FC236}">
              <a16:creationId xmlns:a16="http://schemas.microsoft.com/office/drawing/2014/main" id="{3765C2AE-E052-410B-8CCC-58A94F9256EB}"/>
            </a:ext>
          </a:extLst>
        </xdr:cNvPr>
        <xdr:cNvSpPr/>
      </xdr:nvSpPr>
      <xdr:spPr>
        <a:xfrm>
          <a:off x="1079500" y="1788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7" name="テキスト ボックス 316">
          <a:extLst>
            <a:ext uri="{FF2B5EF4-FFF2-40B4-BE49-F238E27FC236}">
              <a16:creationId xmlns:a16="http://schemas.microsoft.com/office/drawing/2014/main" id="{E3E83207-A464-4CC1-9487-270AB6C9B3DF}"/>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8" name="テキスト ボックス 317">
          <a:extLst>
            <a:ext uri="{FF2B5EF4-FFF2-40B4-BE49-F238E27FC236}">
              <a16:creationId xmlns:a16="http://schemas.microsoft.com/office/drawing/2014/main" id="{622A4D03-143C-4C63-8E96-B20E6122C94B}"/>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9" name="テキスト ボックス 318">
          <a:extLst>
            <a:ext uri="{FF2B5EF4-FFF2-40B4-BE49-F238E27FC236}">
              <a16:creationId xmlns:a16="http://schemas.microsoft.com/office/drawing/2014/main" id="{681E9766-696C-43A6-8EA6-F649230D5AA7}"/>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20" name="テキスト ボックス 319">
          <a:extLst>
            <a:ext uri="{FF2B5EF4-FFF2-40B4-BE49-F238E27FC236}">
              <a16:creationId xmlns:a16="http://schemas.microsoft.com/office/drawing/2014/main" id="{8153C8E6-0EF6-492C-AF21-A149A40D00B3}"/>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21" name="テキスト ボックス 320">
          <a:extLst>
            <a:ext uri="{FF2B5EF4-FFF2-40B4-BE49-F238E27FC236}">
              <a16:creationId xmlns:a16="http://schemas.microsoft.com/office/drawing/2014/main" id="{F0EF5716-7A58-4BA5-ACCB-8153A93BD01E}"/>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107</xdr:row>
      <xdr:rowOff>22134</xdr:rowOff>
    </xdr:from>
    <xdr:to>
      <xdr:col>24</xdr:col>
      <xdr:colOff>114300</xdr:colOff>
      <xdr:row>107</xdr:row>
      <xdr:rowOff>123734</xdr:rowOff>
    </xdr:to>
    <xdr:sp macro="" textlink="">
      <xdr:nvSpPr>
        <xdr:cNvPr id="322" name="楕円 321">
          <a:extLst>
            <a:ext uri="{FF2B5EF4-FFF2-40B4-BE49-F238E27FC236}">
              <a16:creationId xmlns:a16="http://schemas.microsoft.com/office/drawing/2014/main" id="{D85D0A3F-2ACA-4F25-82FC-A0CCBBBEA7F3}"/>
            </a:ext>
          </a:extLst>
        </xdr:cNvPr>
        <xdr:cNvSpPr/>
      </xdr:nvSpPr>
      <xdr:spPr>
        <a:xfrm>
          <a:off x="4584700" y="18367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107</xdr:row>
      <xdr:rowOff>561</xdr:rowOff>
    </xdr:from>
    <xdr:ext cx="405111" cy="259045"/>
    <xdr:sp macro="" textlink="">
      <xdr:nvSpPr>
        <xdr:cNvPr id="323" name="【市民会館】&#10;有形固定資産減価償却率該当値テキスト">
          <a:extLst>
            <a:ext uri="{FF2B5EF4-FFF2-40B4-BE49-F238E27FC236}">
              <a16:creationId xmlns:a16="http://schemas.microsoft.com/office/drawing/2014/main" id="{6B060E25-9084-403E-9D65-AC4422066948}"/>
            </a:ext>
          </a:extLst>
        </xdr:cNvPr>
        <xdr:cNvSpPr txBox="1"/>
      </xdr:nvSpPr>
      <xdr:spPr>
        <a:xfrm>
          <a:off x="4673600" y="1834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106</xdr:row>
      <xdr:rowOff>159294</xdr:rowOff>
    </xdr:from>
    <xdr:to>
      <xdr:col>20</xdr:col>
      <xdr:colOff>38100</xdr:colOff>
      <xdr:row>107</xdr:row>
      <xdr:rowOff>89444</xdr:rowOff>
    </xdr:to>
    <xdr:sp macro="" textlink="">
      <xdr:nvSpPr>
        <xdr:cNvPr id="324" name="楕円 323">
          <a:extLst>
            <a:ext uri="{FF2B5EF4-FFF2-40B4-BE49-F238E27FC236}">
              <a16:creationId xmlns:a16="http://schemas.microsoft.com/office/drawing/2014/main" id="{94E9ADC7-CFBB-4655-A9EA-5F1C5F3454F0}"/>
            </a:ext>
          </a:extLst>
        </xdr:cNvPr>
        <xdr:cNvSpPr/>
      </xdr:nvSpPr>
      <xdr:spPr>
        <a:xfrm>
          <a:off x="3746500" y="183329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38644</xdr:rowOff>
    </xdr:from>
    <xdr:to>
      <xdr:col>24</xdr:col>
      <xdr:colOff>63500</xdr:colOff>
      <xdr:row>107</xdr:row>
      <xdr:rowOff>72934</xdr:rowOff>
    </xdr:to>
    <xdr:cxnSp macro="">
      <xdr:nvCxnSpPr>
        <xdr:cNvPr id="325" name="直線コネクタ 324">
          <a:extLst>
            <a:ext uri="{FF2B5EF4-FFF2-40B4-BE49-F238E27FC236}">
              <a16:creationId xmlns:a16="http://schemas.microsoft.com/office/drawing/2014/main" id="{BE676CA1-21D6-47F3-A4FD-8C1CF0AA341B}"/>
            </a:ext>
          </a:extLst>
        </xdr:cNvPr>
        <xdr:cNvCxnSpPr/>
      </xdr:nvCxnSpPr>
      <xdr:spPr>
        <a:xfrm>
          <a:off x="3797300" y="18383794"/>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106</xdr:row>
      <xdr:rowOff>128270</xdr:rowOff>
    </xdr:from>
    <xdr:to>
      <xdr:col>15</xdr:col>
      <xdr:colOff>101600</xdr:colOff>
      <xdr:row>107</xdr:row>
      <xdr:rowOff>58420</xdr:rowOff>
    </xdr:to>
    <xdr:sp macro="" textlink="">
      <xdr:nvSpPr>
        <xdr:cNvPr id="326" name="楕円 325">
          <a:extLst>
            <a:ext uri="{FF2B5EF4-FFF2-40B4-BE49-F238E27FC236}">
              <a16:creationId xmlns:a16="http://schemas.microsoft.com/office/drawing/2014/main" id="{4B71F219-D9F0-447B-B860-66FAA49CC6FD}"/>
            </a:ext>
          </a:extLst>
        </xdr:cNvPr>
        <xdr:cNvSpPr/>
      </xdr:nvSpPr>
      <xdr:spPr>
        <a:xfrm>
          <a:off x="2857500" y="1830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7620</xdr:rowOff>
    </xdr:from>
    <xdr:to>
      <xdr:col>19</xdr:col>
      <xdr:colOff>177800</xdr:colOff>
      <xdr:row>107</xdr:row>
      <xdr:rowOff>38644</xdr:rowOff>
    </xdr:to>
    <xdr:cxnSp macro="">
      <xdr:nvCxnSpPr>
        <xdr:cNvPr id="327" name="直線コネクタ 326">
          <a:extLst>
            <a:ext uri="{FF2B5EF4-FFF2-40B4-BE49-F238E27FC236}">
              <a16:creationId xmlns:a16="http://schemas.microsoft.com/office/drawing/2014/main" id="{1446F768-EC82-4F10-AF5A-06B3ABC3AEEC}"/>
            </a:ext>
          </a:extLst>
        </xdr:cNvPr>
        <xdr:cNvCxnSpPr/>
      </xdr:nvCxnSpPr>
      <xdr:spPr>
        <a:xfrm>
          <a:off x="2908300" y="18352770"/>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106</xdr:row>
      <xdr:rowOff>85816</xdr:rowOff>
    </xdr:from>
    <xdr:to>
      <xdr:col>10</xdr:col>
      <xdr:colOff>165100</xdr:colOff>
      <xdr:row>107</xdr:row>
      <xdr:rowOff>15966</xdr:rowOff>
    </xdr:to>
    <xdr:sp macro="" textlink="">
      <xdr:nvSpPr>
        <xdr:cNvPr id="328" name="楕円 327">
          <a:extLst>
            <a:ext uri="{FF2B5EF4-FFF2-40B4-BE49-F238E27FC236}">
              <a16:creationId xmlns:a16="http://schemas.microsoft.com/office/drawing/2014/main" id="{8E88AB6A-1A0C-4CC6-82FB-E0B3FBDBE98E}"/>
            </a:ext>
          </a:extLst>
        </xdr:cNvPr>
        <xdr:cNvSpPr/>
      </xdr:nvSpPr>
      <xdr:spPr>
        <a:xfrm>
          <a:off x="1968500" y="1825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106</xdr:row>
      <xdr:rowOff>136616</xdr:rowOff>
    </xdr:from>
    <xdr:to>
      <xdr:col>15</xdr:col>
      <xdr:colOff>50800</xdr:colOff>
      <xdr:row>107</xdr:row>
      <xdr:rowOff>7620</xdr:rowOff>
    </xdr:to>
    <xdr:cxnSp macro="">
      <xdr:nvCxnSpPr>
        <xdr:cNvPr id="329" name="直線コネクタ 328">
          <a:extLst>
            <a:ext uri="{FF2B5EF4-FFF2-40B4-BE49-F238E27FC236}">
              <a16:creationId xmlns:a16="http://schemas.microsoft.com/office/drawing/2014/main" id="{3B6F4860-58A3-44D7-AB9F-138D30713C50}"/>
            </a:ext>
          </a:extLst>
        </xdr:cNvPr>
        <xdr:cNvCxnSpPr/>
      </xdr:nvCxnSpPr>
      <xdr:spPr>
        <a:xfrm>
          <a:off x="2019300" y="18310316"/>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106</xdr:row>
      <xdr:rowOff>51526</xdr:rowOff>
    </xdr:from>
    <xdr:to>
      <xdr:col>6</xdr:col>
      <xdr:colOff>38100</xdr:colOff>
      <xdr:row>106</xdr:row>
      <xdr:rowOff>153126</xdr:rowOff>
    </xdr:to>
    <xdr:sp macro="" textlink="">
      <xdr:nvSpPr>
        <xdr:cNvPr id="330" name="楕円 329">
          <a:extLst>
            <a:ext uri="{FF2B5EF4-FFF2-40B4-BE49-F238E27FC236}">
              <a16:creationId xmlns:a16="http://schemas.microsoft.com/office/drawing/2014/main" id="{C4C9E371-B3BD-4867-90DE-CD6B5934564D}"/>
            </a:ext>
          </a:extLst>
        </xdr:cNvPr>
        <xdr:cNvSpPr/>
      </xdr:nvSpPr>
      <xdr:spPr>
        <a:xfrm>
          <a:off x="1079500" y="1822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106</xdr:row>
      <xdr:rowOff>102326</xdr:rowOff>
    </xdr:from>
    <xdr:to>
      <xdr:col>10</xdr:col>
      <xdr:colOff>114300</xdr:colOff>
      <xdr:row>106</xdr:row>
      <xdr:rowOff>136616</xdr:rowOff>
    </xdr:to>
    <xdr:cxnSp macro="">
      <xdr:nvCxnSpPr>
        <xdr:cNvPr id="331" name="直線コネクタ 330">
          <a:extLst>
            <a:ext uri="{FF2B5EF4-FFF2-40B4-BE49-F238E27FC236}">
              <a16:creationId xmlns:a16="http://schemas.microsoft.com/office/drawing/2014/main" id="{48ECB341-8CA0-48D7-ACD3-E85F0F496938}"/>
            </a:ext>
          </a:extLst>
        </xdr:cNvPr>
        <xdr:cNvCxnSpPr/>
      </xdr:nvCxnSpPr>
      <xdr:spPr>
        <a:xfrm>
          <a:off x="1130300" y="1827602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50454</xdr:rowOff>
    </xdr:from>
    <xdr:ext cx="405111" cy="259045"/>
    <xdr:sp macro="" textlink="">
      <xdr:nvSpPr>
        <xdr:cNvPr id="332" name="n_1aveValue【市民会館】&#10;有形固定資産減価償却率">
          <a:extLst>
            <a:ext uri="{FF2B5EF4-FFF2-40B4-BE49-F238E27FC236}">
              <a16:creationId xmlns:a16="http://schemas.microsoft.com/office/drawing/2014/main" id="{EC4E203A-4CC6-4BFE-A0CB-E3FA376D34D8}"/>
            </a:ext>
          </a:extLst>
        </xdr:cNvPr>
        <xdr:cNvSpPr txBox="1"/>
      </xdr:nvSpPr>
      <xdr:spPr>
        <a:xfrm>
          <a:off x="3582044" y="1770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52088</xdr:rowOff>
    </xdr:from>
    <xdr:ext cx="405111" cy="259045"/>
    <xdr:sp macro="" textlink="">
      <xdr:nvSpPr>
        <xdr:cNvPr id="333" name="n_2aveValue【市民会館】&#10;有形固定資産減価償却率">
          <a:extLst>
            <a:ext uri="{FF2B5EF4-FFF2-40B4-BE49-F238E27FC236}">
              <a16:creationId xmlns:a16="http://schemas.microsoft.com/office/drawing/2014/main" id="{3D582BEF-C671-4875-B292-35185D59DE30}"/>
            </a:ext>
          </a:extLst>
        </xdr:cNvPr>
        <xdr:cNvSpPr txBox="1"/>
      </xdr:nvSpPr>
      <xdr:spPr>
        <a:xfrm>
          <a:off x="2705744" y="1771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22696</xdr:rowOff>
    </xdr:from>
    <xdr:ext cx="405111" cy="259045"/>
    <xdr:sp macro="" textlink="">
      <xdr:nvSpPr>
        <xdr:cNvPr id="334" name="n_3aveValue【市民会館】&#10;有形固定資産減価償却率">
          <a:extLst>
            <a:ext uri="{FF2B5EF4-FFF2-40B4-BE49-F238E27FC236}">
              <a16:creationId xmlns:a16="http://schemas.microsoft.com/office/drawing/2014/main" id="{21ACF46D-ADB6-437D-88F9-49F83E161799}"/>
            </a:ext>
          </a:extLst>
        </xdr:cNvPr>
        <xdr:cNvSpPr txBox="1"/>
      </xdr:nvSpPr>
      <xdr:spPr>
        <a:xfrm>
          <a:off x="1816744" y="176820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3101</xdr:rowOff>
    </xdr:from>
    <xdr:ext cx="405111" cy="259045"/>
    <xdr:sp macro="" textlink="">
      <xdr:nvSpPr>
        <xdr:cNvPr id="335" name="n_4aveValue【市民会館】&#10;有形固定資産減価償却率">
          <a:extLst>
            <a:ext uri="{FF2B5EF4-FFF2-40B4-BE49-F238E27FC236}">
              <a16:creationId xmlns:a16="http://schemas.microsoft.com/office/drawing/2014/main" id="{1153923B-22F6-45C4-A8DD-11E78AA4E588}"/>
            </a:ext>
          </a:extLst>
        </xdr:cNvPr>
        <xdr:cNvSpPr txBox="1"/>
      </xdr:nvSpPr>
      <xdr:spPr>
        <a:xfrm>
          <a:off x="927744" y="17662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107</xdr:row>
      <xdr:rowOff>80571</xdr:rowOff>
    </xdr:from>
    <xdr:ext cx="405111" cy="259045"/>
    <xdr:sp macro="" textlink="">
      <xdr:nvSpPr>
        <xdr:cNvPr id="336" name="n_1mainValue【市民会館】&#10;有形固定資産減価償却率">
          <a:extLst>
            <a:ext uri="{FF2B5EF4-FFF2-40B4-BE49-F238E27FC236}">
              <a16:creationId xmlns:a16="http://schemas.microsoft.com/office/drawing/2014/main" id="{92DEC77C-00E0-4311-902E-453E95ACD584}"/>
            </a:ext>
          </a:extLst>
        </xdr:cNvPr>
        <xdr:cNvSpPr txBox="1"/>
      </xdr:nvSpPr>
      <xdr:spPr>
        <a:xfrm>
          <a:off x="3582044" y="18425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107</xdr:row>
      <xdr:rowOff>49547</xdr:rowOff>
    </xdr:from>
    <xdr:ext cx="405111" cy="259045"/>
    <xdr:sp macro="" textlink="">
      <xdr:nvSpPr>
        <xdr:cNvPr id="337" name="n_2mainValue【市民会館】&#10;有形固定資産減価償却率">
          <a:extLst>
            <a:ext uri="{FF2B5EF4-FFF2-40B4-BE49-F238E27FC236}">
              <a16:creationId xmlns:a16="http://schemas.microsoft.com/office/drawing/2014/main" id="{9188FC9C-ED15-4B46-817B-14FF596955E7}"/>
            </a:ext>
          </a:extLst>
        </xdr:cNvPr>
        <xdr:cNvSpPr txBox="1"/>
      </xdr:nvSpPr>
      <xdr:spPr>
        <a:xfrm>
          <a:off x="2705744" y="1839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107</xdr:row>
      <xdr:rowOff>7093</xdr:rowOff>
    </xdr:from>
    <xdr:ext cx="405111" cy="259045"/>
    <xdr:sp macro="" textlink="">
      <xdr:nvSpPr>
        <xdr:cNvPr id="338" name="n_3mainValue【市民会館】&#10;有形固定資産減価償却率">
          <a:extLst>
            <a:ext uri="{FF2B5EF4-FFF2-40B4-BE49-F238E27FC236}">
              <a16:creationId xmlns:a16="http://schemas.microsoft.com/office/drawing/2014/main" id="{8CA286ED-455D-4E39-9295-1EC3720FF1E6}"/>
            </a:ext>
          </a:extLst>
        </xdr:cNvPr>
        <xdr:cNvSpPr txBox="1"/>
      </xdr:nvSpPr>
      <xdr:spPr>
        <a:xfrm>
          <a:off x="1816744" y="183522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106</xdr:row>
      <xdr:rowOff>144253</xdr:rowOff>
    </xdr:from>
    <xdr:ext cx="405111" cy="259045"/>
    <xdr:sp macro="" textlink="">
      <xdr:nvSpPr>
        <xdr:cNvPr id="339" name="n_4mainValue【市民会館】&#10;有形固定資産減価償却率">
          <a:extLst>
            <a:ext uri="{FF2B5EF4-FFF2-40B4-BE49-F238E27FC236}">
              <a16:creationId xmlns:a16="http://schemas.microsoft.com/office/drawing/2014/main" id="{4E57CB89-E7B1-4B57-8118-635EC633204E}"/>
            </a:ext>
          </a:extLst>
        </xdr:cNvPr>
        <xdr:cNvSpPr txBox="1"/>
      </xdr:nvSpPr>
      <xdr:spPr>
        <a:xfrm>
          <a:off x="927744" y="1831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40" name="正方形/長方形 339">
          <a:extLst>
            <a:ext uri="{FF2B5EF4-FFF2-40B4-BE49-F238E27FC236}">
              <a16:creationId xmlns:a16="http://schemas.microsoft.com/office/drawing/2014/main" id="{78BC89AE-33FE-4DB9-BD34-486CF20B812A}"/>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41" name="正方形/長方形 340">
          <a:extLst>
            <a:ext uri="{FF2B5EF4-FFF2-40B4-BE49-F238E27FC236}">
              <a16:creationId xmlns:a16="http://schemas.microsoft.com/office/drawing/2014/main" id="{FF232A72-CEC4-49D4-A7A1-647C5FB89FA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42" name="正方形/長方形 341">
          <a:extLst>
            <a:ext uri="{FF2B5EF4-FFF2-40B4-BE49-F238E27FC236}">
              <a16:creationId xmlns:a16="http://schemas.microsoft.com/office/drawing/2014/main" id="{5D5EB324-635E-477A-BE3E-5B2FE0A2D9D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43" name="正方形/長方形 342">
          <a:extLst>
            <a:ext uri="{FF2B5EF4-FFF2-40B4-BE49-F238E27FC236}">
              <a16:creationId xmlns:a16="http://schemas.microsoft.com/office/drawing/2014/main" id="{66D13172-7BCE-4003-81A7-E762CA32AE69}"/>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44" name="正方形/長方形 343">
          <a:extLst>
            <a:ext uri="{FF2B5EF4-FFF2-40B4-BE49-F238E27FC236}">
              <a16:creationId xmlns:a16="http://schemas.microsoft.com/office/drawing/2014/main" id="{CEAE5679-36A3-4B29-957C-1887552B4D5A}"/>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5" name="正方形/長方形 344">
          <a:extLst>
            <a:ext uri="{FF2B5EF4-FFF2-40B4-BE49-F238E27FC236}">
              <a16:creationId xmlns:a16="http://schemas.microsoft.com/office/drawing/2014/main" id="{9D1A6078-6B3C-4651-8792-73A97CA78B1E}"/>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6" name="正方形/長方形 345">
          <a:extLst>
            <a:ext uri="{FF2B5EF4-FFF2-40B4-BE49-F238E27FC236}">
              <a16:creationId xmlns:a16="http://schemas.microsoft.com/office/drawing/2014/main" id="{492FC7D5-F54B-4515-A68F-35B2019FB64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7" name="正方形/長方形 346">
          <a:extLst>
            <a:ext uri="{FF2B5EF4-FFF2-40B4-BE49-F238E27FC236}">
              <a16:creationId xmlns:a16="http://schemas.microsoft.com/office/drawing/2014/main" id="{ECD19274-012F-49FB-9809-541F21AFB09A}"/>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8" name="テキスト ボックス 347">
          <a:extLst>
            <a:ext uri="{FF2B5EF4-FFF2-40B4-BE49-F238E27FC236}">
              <a16:creationId xmlns:a16="http://schemas.microsoft.com/office/drawing/2014/main" id="{560EDE29-524F-4D85-936F-4F5F6BC9F614}"/>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9" name="直線コネクタ 348">
          <a:extLst>
            <a:ext uri="{FF2B5EF4-FFF2-40B4-BE49-F238E27FC236}">
              <a16:creationId xmlns:a16="http://schemas.microsoft.com/office/drawing/2014/main" id="{BDDDC772-FD3A-428A-BF80-E41A2028A20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50" name="直線コネクタ 349">
          <a:extLst>
            <a:ext uri="{FF2B5EF4-FFF2-40B4-BE49-F238E27FC236}">
              <a16:creationId xmlns:a16="http://schemas.microsoft.com/office/drawing/2014/main" id="{886877AE-73C7-475B-AF3B-556540DE87ED}"/>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51" name="テキスト ボックス 350">
          <a:extLst>
            <a:ext uri="{FF2B5EF4-FFF2-40B4-BE49-F238E27FC236}">
              <a16:creationId xmlns:a16="http://schemas.microsoft.com/office/drawing/2014/main" id="{53F4C881-548D-4112-92DE-AAE1AB1CEC9E}"/>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52" name="直線コネクタ 351">
          <a:extLst>
            <a:ext uri="{FF2B5EF4-FFF2-40B4-BE49-F238E27FC236}">
              <a16:creationId xmlns:a16="http://schemas.microsoft.com/office/drawing/2014/main" id="{9E303C6C-F85B-4317-BB99-E91AAAD962C1}"/>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53" name="テキスト ボックス 352">
          <a:extLst>
            <a:ext uri="{FF2B5EF4-FFF2-40B4-BE49-F238E27FC236}">
              <a16:creationId xmlns:a16="http://schemas.microsoft.com/office/drawing/2014/main" id="{9057A7E8-1588-42EB-B98C-E1CF012A6EC7}"/>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54" name="直線コネクタ 353">
          <a:extLst>
            <a:ext uri="{FF2B5EF4-FFF2-40B4-BE49-F238E27FC236}">
              <a16:creationId xmlns:a16="http://schemas.microsoft.com/office/drawing/2014/main" id="{4B2AAD13-3A90-4A55-A475-B9C747D7CFBE}"/>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5" name="テキスト ボックス 354">
          <a:extLst>
            <a:ext uri="{FF2B5EF4-FFF2-40B4-BE49-F238E27FC236}">
              <a16:creationId xmlns:a16="http://schemas.microsoft.com/office/drawing/2014/main" id="{F8A41C0E-2ADB-4DF1-B75E-9F4768C2611A}"/>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6" name="直線コネクタ 355">
          <a:extLst>
            <a:ext uri="{FF2B5EF4-FFF2-40B4-BE49-F238E27FC236}">
              <a16:creationId xmlns:a16="http://schemas.microsoft.com/office/drawing/2014/main" id="{2AA8F200-3D25-42DC-828D-C5752C73FE76}"/>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7" name="テキスト ボックス 356">
          <a:extLst>
            <a:ext uri="{FF2B5EF4-FFF2-40B4-BE49-F238E27FC236}">
              <a16:creationId xmlns:a16="http://schemas.microsoft.com/office/drawing/2014/main" id="{38C4CD4B-308B-40B1-8813-FE7D9E8A16B5}"/>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8" name="直線コネクタ 357">
          <a:extLst>
            <a:ext uri="{FF2B5EF4-FFF2-40B4-BE49-F238E27FC236}">
              <a16:creationId xmlns:a16="http://schemas.microsoft.com/office/drawing/2014/main" id="{B463F113-FC0B-4B6A-99FD-CA1F1E31AD25}"/>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9" name="テキスト ボックス 358">
          <a:extLst>
            <a:ext uri="{FF2B5EF4-FFF2-40B4-BE49-F238E27FC236}">
              <a16:creationId xmlns:a16="http://schemas.microsoft.com/office/drawing/2014/main" id="{32B8F3C7-A102-4109-A33F-26CBB4929A1D}"/>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60" name="直線コネクタ 359">
          <a:extLst>
            <a:ext uri="{FF2B5EF4-FFF2-40B4-BE49-F238E27FC236}">
              <a16:creationId xmlns:a16="http://schemas.microsoft.com/office/drawing/2014/main" id="{FE7D6745-2E93-44FC-A43C-3B7C85D5D035}"/>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61" name="テキスト ボックス 360">
          <a:extLst>
            <a:ext uri="{FF2B5EF4-FFF2-40B4-BE49-F238E27FC236}">
              <a16:creationId xmlns:a16="http://schemas.microsoft.com/office/drawing/2014/main" id="{FD42664D-18D5-4D3B-A38D-AD532FF40D85}"/>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62" name="【市民会館】&#10;一人当たり面積グラフ枠">
          <a:extLst>
            <a:ext uri="{FF2B5EF4-FFF2-40B4-BE49-F238E27FC236}">
              <a16:creationId xmlns:a16="http://schemas.microsoft.com/office/drawing/2014/main" id="{69E44ADD-D299-437A-AB5C-9DAA55BCC0F5}"/>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85725</xdr:rowOff>
    </xdr:from>
    <xdr:to>
      <xdr:col>54</xdr:col>
      <xdr:colOff>189865</xdr:colOff>
      <xdr:row>108</xdr:row>
      <xdr:rowOff>135255</xdr:rowOff>
    </xdr:to>
    <xdr:cxnSp macro="">
      <xdr:nvCxnSpPr>
        <xdr:cNvPr id="363" name="直線コネクタ 362">
          <a:extLst>
            <a:ext uri="{FF2B5EF4-FFF2-40B4-BE49-F238E27FC236}">
              <a16:creationId xmlns:a16="http://schemas.microsoft.com/office/drawing/2014/main" id="{30C9A4E9-417F-4874-9213-5271F985204C}"/>
            </a:ext>
          </a:extLst>
        </xdr:cNvPr>
        <xdr:cNvCxnSpPr/>
      </xdr:nvCxnSpPr>
      <xdr:spPr>
        <a:xfrm flipV="1">
          <a:off x="10476865" y="17402175"/>
          <a:ext cx="0" cy="12496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139082</xdr:rowOff>
    </xdr:from>
    <xdr:ext cx="469744" cy="259045"/>
    <xdr:sp macro="" textlink="">
      <xdr:nvSpPr>
        <xdr:cNvPr id="364" name="【市民会館】&#10;一人当たり面積最小値テキスト">
          <a:extLst>
            <a:ext uri="{FF2B5EF4-FFF2-40B4-BE49-F238E27FC236}">
              <a16:creationId xmlns:a16="http://schemas.microsoft.com/office/drawing/2014/main" id="{7BD3403B-C135-4623-9480-8C18F1B53C4C}"/>
            </a:ext>
          </a:extLst>
        </xdr:cNvPr>
        <xdr:cNvSpPr txBox="1"/>
      </xdr:nvSpPr>
      <xdr:spPr>
        <a:xfrm>
          <a:off x="10515600" y="1865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135255</xdr:rowOff>
    </xdr:from>
    <xdr:to>
      <xdr:col>55</xdr:col>
      <xdr:colOff>88900</xdr:colOff>
      <xdr:row>108</xdr:row>
      <xdr:rowOff>135255</xdr:rowOff>
    </xdr:to>
    <xdr:cxnSp macro="">
      <xdr:nvCxnSpPr>
        <xdr:cNvPr id="365" name="直線コネクタ 364">
          <a:extLst>
            <a:ext uri="{FF2B5EF4-FFF2-40B4-BE49-F238E27FC236}">
              <a16:creationId xmlns:a16="http://schemas.microsoft.com/office/drawing/2014/main" id="{727AEF22-82E8-4C52-A788-604CC221E260}"/>
            </a:ext>
          </a:extLst>
        </xdr:cNvPr>
        <xdr:cNvCxnSpPr/>
      </xdr:nvCxnSpPr>
      <xdr:spPr>
        <a:xfrm>
          <a:off x="10388600" y="1865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32402</xdr:rowOff>
    </xdr:from>
    <xdr:ext cx="469744" cy="259045"/>
    <xdr:sp macro="" textlink="">
      <xdr:nvSpPr>
        <xdr:cNvPr id="366" name="【市民会館】&#10;一人当たり面積最大値テキスト">
          <a:extLst>
            <a:ext uri="{FF2B5EF4-FFF2-40B4-BE49-F238E27FC236}">
              <a16:creationId xmlns:a16="http://schemas.microsoft.com/office/drawing/2014/main" id="{971CFF5F-7A9F-43FA-BAB1-8372CF3287E1}"/>
            </a:ext>
          </a:extLst>
        </xdr:cNvPr>
        <xdr:cNvSpPr txBox="1"/>
      </xdr:nvSpPr>
      <xdr:spPr>
        <a:xfrm>
          <a:off x="10515600" y="17177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85725</xdr:rowOff>
    </xdr:from>
    <xdr:to>
      <xdr:col>55</xdr:col>
      <xdr:colOff>88900</xdr:colOff>
      <xdr:row>101</xdr:row>
      <xdr:rowOff>85725</xdr:rowOff>
    </xdr:to>
    <xdr:cxnSp macro="">
      <xdr:nvCxnSpPr>
        <xdr:cNvPr id="367" name="直線コネクタ 366">
          <a:extLst>
            <a:ext uri="{FF2B5EF4-FFF2-40B4-BE49-F238E27FC236}">
              <a16:creationId xmlns:a16="http://schemas.microsoft.com/office/drawing/2014/main" id="{6A313138-D818-4AB8-B645-A9FF2A406C7B}"/>
            </a:ext>
          </a:extLst>
        </xdr:cNvPr>
        <xdr:cNvCxnSpPr/>
      </xdr:nvCxnSpPr>
      <xdr:spPr>
        <a:xfrm>
          <a:off x="10388600" y="17402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133366</xdr:rowOff>
    </xdr:from>
    <xdr:ext cx="469744" cy="259045"/>
    <xdr:sp macro="" textlink="">
      <xdr:nvSpPr>
        <xdr:cNvPr id="368" name="【市民会館】&#10;一人当たり面積平均値テキスト">
          <a:extLst>
            <a:ext uri="{FF2B5EF4-FFF2-40B4-BE49-F238E27FC236}">
              <a16:creationId xmlns:a16="http://schemas.microsoft.com/office/drawing/2014/main" id="{328C342D-CD64-4A98-8359-3F61F021249E}"/>
            </a:ext>
          </a:extLst>
        </xdr:cNvPr>
        <xdr:cNvSpPr txBox="1"/>
      </xdr:nvSpPr>
      <xdr:spPr>
        <a:xfrm>
          <a:off x="10515600" y="1830706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154939</xdr:rowOff>
    </xdr:from>
    <xdr:to>
      <xdr:col>55</xdr:col>
      <xdr:colOff>50800</xdr:colOff>
      <xdr:row>107</xdr:row>
      <xdr:rowOff>85089</xdr:rowOff>
    </xdr:to>
    <xdr:sp macro="" textlink="">
      <xdr:nvSpPr>
        <xdr:cNvPr id="369" name="フローチャート: 判断 368">
          <a:extLst>
            <a:ext uri="{FF2B5EF4-FFF2-40B4-BE49-F238E27FC236}">
              <a16:creationId xmlns:a16="http://schemas.microsoft.com/office/drawing/2014/main" id="{1823EA2B-7FAB-40BA-96C7-AEDF33B5FFF3}"/>
            </a:ext>
          </a:extLst>
        </xdr:cNvPr>
        <xdr:cNvSpPr/>
      </xdr:nvSpPr>
      <xdr:spPr>
        <a:xfrm>
          <a:off x="10426700" y="18328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162561</xdr:rowOff>
    </xdr:from>
    <xdr:to>
      <xdr:col>50</xdr:col>
      <xdr:colOff>165100</xdr:colOff>
      <xdr:row>107</xdr:row>
      <xdr:rowOff>92711</xdr:rowOff>
    </xdr:to>
    <xdr:sp macro="" textlink="">
      <xdr:nvSpPr>
        <xdr:cNvPr id="370" name="フローチャート: 判断 369">
          <a:extLst>
            <a:ext uri="{FF2B5EF4-FFF2-40B4-BE49-F238E27FC236}">
              <a16:creationId xmlns:a16="http://schemas.microsoft.com/office/drawing/2014/main" id="{B0379158-FA10-4A17-8E2D-64172233B169}"/>
            </a:ext>
          </a:extLst>
        </xdr:cNvPr>
        <xdr:cNvSpPr/>
      </xdr:nvSpPr>
      <xdr:spPr>
        <a:xfrm>
          <a:off x="9588500" y="183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160655</xdr:rowOff>
    </xdr:from>
    <xdr:to>
      <xdr:col>46</xdr:col>
      <xdr:colOff>38100</xdr:colOff>
      <xdr:row>107</xdr:row>
      <xdr:rowOff>90805</xdr:rowOff>
    </xdr:to>
    <xdr:sp macro="" textlink="">
      <xdr:nvSpPr>
        <xdr:cNvPr id="371" name="フローチャート: 判断 370">
          <a:extLst>
            <a:ext uri="{FF2B5EF4-FFF2-40B4-BE49-F238E27FC236}">
              <a16:creationId xmlns:a16="http://schemas.microsoft.com/office/drawing/2014/main" id="{7DF9AD56-A93F-40E6-944F-A5BA1F03D996}"/>
            </a:ext>
          </a:extLst>
        </xdr:cNvPr>
        <xdr:cNvSpPr/>
      </xdr:nvSpPr>
      <xdr:spPr>
        <a:xfrm>
          <a:off x="8699500" y="1833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143511</xdr:rowOff>
    </xdr:from>
    <xdr:to>
      <xdr:col>41</xdr:col>
      <xdr:colOff>101600</xdr:colOff>
      <xdr:row>107</xdr:row>
      <xdr:rowOff>73661</xdr:rowOff>
    </xdr:to>
    <xdr:sp macro="" textlink="">
      <xdr:nvSpPr>
        <xdr:cNvPr id="372" name="フローチャート: 判断 371">
          <a:extLst>
            <a:ext uri="{FF2B5EF4-FFF2-40B4-BE49-F238E27FC236}">
              <a16:creationId xmlns:a16="http://schemas.microsoft.com/office/drawing/2014/main" id="{6BD60322-1338-47C5-AA52-098E0E9B2C13}"/>
            </a:ext>
          </a:extLst>
        </xdr:cNvPr>
        <xdr:cNvSpPr/>
      </xdr:nvSpPr>
      <xdr:spPr>
        <a:xfrm>
          <a:off x="7810500" y="1831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151130</xdr:rowOff>
    </xdr:from>
    <xdr:to>
      <xdr:col>36</xdr:col>
      <xdr:colOff>165100</xdr:colOff>
      <xdr:row>107</xdr:row>
      <xdr:rowOff>81280</xdr:rowOff>
    </xdr:to>
    <xdr:sp macro="" textlink="">
      <xdr:nvSpPr>
        <xdr:cNvPr id="373" name="フローチャート: 判断 372">
          <a:extLst>
            <a:ext uri="{FF2B5EF4-FFF2-40B4-BE49-F238E27FC236}">
              <a16:creationId xmlns:a16="http://schemas.microsoft.com/office/drawing/2014/main" id="{502F37BE-9B7B-4484-804B-BF0E68002FED}"/>
            </a:ext>
          </a:extLst>
        </xdr:cNvPr>
        <xdr:cNvSpPr/>
      </xdr:nvSpPr>
      <xdr:spPr>
        <a:xfrm>
          <a:off x="6921500" y="18324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74" name="テキスト ボックス 373">
          <a:extLst>
            <a:ext uri="{FF2B5EF4-FFF2-40B4-BE49-F238E27FC236}">
              <a16:creationId xmlns:a16="http://schemas.microsoft.com/office/drawing/2014/main" id="{60C80541-1668-46FD-AFD4-448FDA676D2F}"/>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5" name="テキスト ボックス 374">
          <a:extLst>
            <a:ext uri="{FF2B5EF4-FFF2-40B4-BE49-F238E27FC236}">
              <a16:creationId xmlns:a16="http://schemas.microsoft.com/office/drawing/2014/main" id="{87EFE60C-F248-4E1B-AC28-56D47F9A7C16}"/>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6" name="テキスト ボックス 375">
          <a:extLst>
            <a:ext uri="{FF2B5EF4-FFF2-40B4-BE49-F238E27FC236}">
              <a16:creationId xmlns:a16="http://schemas.microsoft.com/office/drawing/2014/main" id="{5F0D6D06-1EF5-46C4-B25F-25B627A7CF62}"/>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7" name="テキスト ボックス 376">
          <a:extLst>
            <a:ext uri="{FF2B5EF4-FFF2-40B4-BE49-F238E27FC236}">
              <a16:creationId xmlns:a16="http://schemas.microsoft.com/office/drawing/2014/main" id="{834E7C72-0E51-429D-86A3-AB246F3A7C85}"/>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8" name="テキスト ボックス 377">
          <a:extLst>
            <a:ext uri="{FF2B5EF4-FFF2-40B4-BE49-F238E27FC236}">
              <a16:creationId xmlns:a16="http://schemas.microsoft.com/office/drawing/2014/main" id="{E014A47D-36FC-4ED1-B185-04365CAEBBD2}"/>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130175</xdr:rowOff>
    </xdr:from>
    <xdr:to>
      <xdr:col>55</xdr:col>
      <xdr:colOff>50800</xdr:colOff>
      <xdr:row>107</xdr:row>
      <xdr:rowOff>60325</xdr:rowOff>
    </xdr:to>
    <xdr:sp macro="" textlink="">
      <xdr:nvSpPr>
        <xdr:cNvPr id="379" name="楕円 378">
          <a:extLst>
            <a:ext uri="{FF2B5EF4-FFF2-40B4-BE49-F238E27FC236}">
              <a16:creationId xmlns:a16="http://schemas.microsoft.com/office/drawing/2014/main" id="{343D79AD-C345-4169-A1A4-32AE262B7985}"/>
            </a:ext>
          </a:extLst>
        </xdr:cNvPr>
        <xdr:cNvSpPr/>
      </xdr:nvSpPr>
      <xdr:spPr>
        <a:xfrm>
          <a:off x="10426700" y="1830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153052</xdr:rowOff>
    </xdr:from>
    <xdr:ext cx="469744" cy="259045"/>
    <xdr:sp macro="" textlink="">
      <xdr:nvSpPr>
        <xdr:cNvPr id="380" name="【市民会館】&#10;一人当たり面積該当値テキスト">
          <a:extLst>
            <a:ext uri="{FF2B5EF4-FFF2-40B4-BE49-F238E27FC236}">
              <a16:creationId xmlns:a16="http://schemas.microsoft.com/office/drawing/2014/main" id="{2520CBEA-810B-434E-B9A5-B7BB1FC19C79}"/>
            </a:ext>
          </a:extLst>
        </xdr:cNvPr>
        <xdr:cNvSpPr txBox="1"/>
      </xdr:nvSpPr>
      <xdr:spPr>
        <a:xfrm>
          <a:off x="10515600" y="181553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132080</xdr:rowOff>
    </xdr:from>
    <xdr:to>
      <xdr:col>50</xdr:col>
      <xdr:colOff>165100</xdr:colOff>
      <xdr:row>107</xdr:row>
      <xdr:rowOff>62230</xdr:rowOff>
    </xdr:to>
    <xdr:sp macro="" textlink="">
      <xdr:nvSpPr>
        <xdr:cNvPr id="381" name="楕円 380">
          <a:extLst>
            <a:ext uri="{FF2B5EF4-FFF2-40B4-BE49-F238E27FC236}">
              <a16:creationId xmlns:a16="http://schemas.microsoft.com/office/drawing/2014/main" id="{7F80F299-3575-4B2E-A39A-4359B06CE6D4}"/>
            </a:ext>
          </a:extLst>
        </xdr:cNvPr>
        <xdr:cNvSpPr/>
      </xdr:nvSpPr>
      <xdr:spPr>
        <a:xfrm>
          <a:off x="9588500" y="18305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107</xdr:row>
      <xdr:rowOff>9525</xdr:rowOff>
    </xdr:from>
    <xdr:to>
      <xdr:col>55</xdr:col>
      <xdr:colOff>0</xdr:colOff>
      <xdr:row>107</xdr:row>
      <xdr:rowOff>11430</xdr:rowOff>
    </xdr:to>
    <xdr:cxnSp macro="">
      <xdr:nvCxnSpPr>
        <xdr:cNvPr id="382" name="直線コネクタ 381">
          <a:extLst>
            <a:ext uri="{FF2B5EF4-FFF2-40B4-BE49-F238E27FC236}">
              <a16:creationId xmlns:a16="http://schemas.microsoft.com/office/drawing/2014/main" id="{5E5ABD25-02DE-446B-955B-DF849E937D02}"/>
            </a:ext>
          </a:extLst>
        </xdr:cNvPr>
        <xdr:cNvCxnSpPr/>
      </xdr:nvCxnSpPr>
      <xdr:spPr>
        <a:xfrm flipV="1">
          <a:off x="9639300" y="18354675"/>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133986</xdr:rowOff>
    </xdr:from>
    <xdr:to>
      <xdr:col>46</xdr:col>
      <xdr:colOff>38100</xdr:colOff>
      <xdr:row>107</xdr:row>
      <xdr:rowOff>64136</xdr:rowOff>
    </xdr:to>
    <xdr:sp macro="" textlink="">
      <xdr:nvSpPr>
        <xdr:cNvPr id="383" name="楕円 382">
          <a:extLst>
            <a:ext uri="{FF2B5EF4-FFF2-40B4-BE49-F238E27FC236}">
              <a16:creationId xmlns:a16="http://schemas.microsoft.com/office/drawing/2014/main" id="{51F1B755-3018-4F0F-A31F-98DBB5D5C9B2}"/>
            </a:ext>
          </a:extLst>
        </xdr:cNvPr>
        <xdr:cNvSpPr/>
      </xdr:nvSpPr>
      <xdr:spPr>
        <a:xfrm>
          <a:off x="8699500" y="18307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107</xdr:row>
      <xdr:rowOff>11430</xdr:rowOff>
    </xdr:from>
    <xdr:to>
      <xdr:col>50</xdr:col>
      <xdr:colOff>114300</xdr:colOff>
      <xdr:row>107</xdr:row>
      <xdr:rowOff>13336</xdr:rowOff>
    </xdr:to>
    <xdr:cxnSp macro="">
      <xdr:nvCxnSpPr>
        <xdr:cNvPr id="384" name="直線コネクタ 383">
          <a:extLst>
            <a:ext uri="{FF2B5EF4-FFF2-40B4-BE49-F238E27FC236}">
              <a16:creationId xmlns:a16="http://schemas.microsoft.com/office/drawing/2014/main" id="{B640DFC6-45A5-4CFC-9C38-823FA75E32B4}"/>
            </a:ext>
          </a:extLst>
        </xdr:cNvPr>
        <xdr:cNvCxnSpPr/>
      </xdr:nvCxnSpPr>
      <xdr:spPr>
        <a:xfrm flipV="1">
          <a:off x="8750300" y="18356580"/>
          <a:ext cx="8890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158750</xdr:rowOff>
    </xdr:from>
    <xdr:to>
      <xdr:col>41</xdr:col>
      <xdr:colOff>101600</xdr:colOff>
      <xdr:row>107</xdr:row>
      <xdr:rowOff>88900</xdr:rowOff>
    </xdr:to>
    <xdr:sp macro="" textlink="">
      <xdr:nvSpPr>
        <xdr:cNvPr id="385" name="楕円 384">
          <a:extLst>
            <a:ext uri="{FF2B5EF4-FFF2-40B4-BE49-F238E27FC236}">
              <a16:creationId xmlns:a16="http://schemas.microsoft.com/office/drawing/2014/main" id="{9129013C-73D8-4332-9CDE-FBBC85ADF1D1}"/>
            </a:ext>
          </a:extLst>
        </xdr:cNvPr>
        <xdr:cNvSpPr/>
      </xdr:nvSpPr>
      <xdr:spPr>
        <a:xfrm>
          <a:off x="7810500" y="18332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107</xdr:row>
      <xdr:rowOff>13336</xdr:rowOff>
    </xdr:from>
    <xdr:to>
      <xdr:col>45</xdr:col>
      <xdr:colOff>177800</xdr:colOff>
      <xdr:row>107</xdr:row>
      <xdr:rowOff>38100</xdr:rowOff>
    </xdr:to>
    <xdr:cxnSp macro="">
      <xdr:nvCxnSpPr>
        <xdr:cNvPr id="386" name="直線コネクタ 385">
          <a:extLst>
            <a:ext uri="{FF2B5EF4-FFF2-40B4-BE49-F238E27FC236}">
              <a16:creationId xmlns:a16="http://schemas.microsoft.com/office/drawing/2014/main" id="{01560A9D-1694-4A77-AFA8-481DE6BC58CA}"/>
            </a:ext>
          </a:extLst>
        </xdr:cNvPr>
        <xdr:cNvCxnSpPr/>
      </xdr:nvCxnSpPr>
      <xdr:spPr>
        <a:xfrm flipV="1">
          <a:off x="7861300" y="18358486"/>
          <a:ext cx="889000" cy="24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162561</xdr:rowOff>
    </xdr:from>
    <xdr:to>
      <xdr:col>36</xdr:col>
      <xdr:colOff>165100</xdr:colOff>
      <xdr:row>107</xdr:row>
      <xdr:rowOff>92711</xdr:rowOff>
    </xdr:to>
    <xdr:sp macro="" textlink="">
      <xdr:nvSpPr>
        <xdr:cNvPr id="387" name="楕円 386">
          <a:extLst>
            <a:ext uri="{FF2B5EF4-FFF2-40B4-BE49-F238E27FC236}">
              <a16:creationId xmlns:a16="http://schemas.microsoft.com/office/drawing/2014/main" id="{00073DD8-51E3-4FEC-93BB-1FBBC2F82E29}"/>
            </a:ext>
          </a:extLst>
        </xdr:cNvPr>
        <xdr:cNvSpPr/>
      </xdr:nvSpPr>
      <xdr:spPr>
        <a:xfrm>
          <a:off x="6921500" y="18336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107</xdr:row>
      <xdr:rowOff>38100</xdr:rowOff>
    </xdr:from>
    <xdr:to>
      <xdr:col>41</xdr:col>
      <xdr:colOff>50800</xdr:colOff>
      <xdr:row>107</xdr:row>
      <xdr:rowOff>41911</xdr:rowOff>
    </xdr:to>
    <xdr:cxnSp macro="">
      <xdr:nvCxnSpPr>
        <xdr:cNvPr id="388" name="直線コネクタ 387">
          <a:extLst>
            <a:ext uri="{FF2B5EF4-FFF2-40B4-BE49-F238E27FC236}">
              <a16:creationId xmlns:a16="http://schemas.microsoft.com/office/drawing/2014/main" id="{FE945361-B4A1-45D7-8F52-27FC74C8495B}"/>
            </a:ext>
          </a:extLst>
        </xdr:cNvPr>
        <xdr:cNvCxnSpPr/>
      </xdr:nvCxnSpPr>
      <xdr:spPr>
        <a:xfrm flipV="1">
          <a:off x="6972300" y="18383250"/>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83838</xdr:rowOff>
    </xdr:from>
    <xdr:ext cx="469744" cy="259045"/>
    <xdr:sp macro="" textlink="">
      <xdr:nvSpPr>
        <xdr:cNvPr id="389" name="n_1aveValue【市民会館】&#10;一人当たり面積">
          <a:extLst>
            <a:ext uri="{FF2B5EF4-FFF2-40B4-BE49-F238E27FC236}">
              <a16:creationId xmlns:a16="http://schemas.microsoft.com/office/drawing/2014/main" id="{D1F43CB6-AFCF-4187-9E40-8E0CEDDAB9DE}"/>
            </a:ext>
          </a:extLst>
        </xdr:cNvPr>
        <xdr:cNvSpPr txBox="1"/>
      </xdr:nvSpPr>
      <xdr:spPr>
        <a:xfrm>
          <a:off x="9391727"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81932</xdr:rowOff>
    </xdr:from>
    <xdr:ext cx="469744" cy="259045"/>
    <xdr:sp macro="" textlink="">
      <xdr:nvSpPr>
        <xdr:cNvPr id="390" name="n_2aveValue【市民会館】&#10;一人当たり面積">
          <a:extLst>
            <a:ext uri="{FF2B5EF4-FFF2-40B4-BE49-F238E27FC236}">
              <a16:creationId xmlns:a16="http://schemas.microsoft.com/office/drawing/2014/main" id="{D367F511-7C01-46B8-A073-1EBFB358C042}"/>
            </a:ext>
          </a:extLst>
        </xdr:cNvPr>
        <xdr:cNvSpPr txBox="1"/>
      </xdr:nvSpPr>
      <xdr:spPr>
        <a:xfrm>
          <a:off x="8515427" y="18427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90188</xdr:rowOff>
    </xdr:from>
    <xdr:ext cx="469744" cy="259045"/>
    <xdr:sp macro="" textlink="">
      <xdr:nvSpPr>
        <xdr:cNvPr id="391" name="n_3aveValue【市民会館】&#10;一人当たり面積">
          <a:extLst>
            <a:ext uri="{FF2B5EF4-FFF2-40B4-BE49-F238E27FC236}">
              <a16:creationId xmlns:a16="http://schemas.microsoft.com/office/drawing/2014/main" id="{DEFB9BC4-27A9-4B8C-A93A-273C5B87CB43}"/>
            </a:ext>
          </a:extLst>
        </xdr:cNvPr>
        <xdr:cNvSpPr txBox="1"/>
      </xdr:nvSpPr>
      <xdr:spPr>
        <a:xfrm>
          <a:off x="7626427" y="1809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97807</xdr:rowOff>
    </xdr:from>
    <xdr:ext cx="469744" cy="259045"/>
    <xdr:sp macro="" textlink="">
      <xdr:nvSpPr>
        <xdr:cNvPr id="392" name="n_4aveValue【市民会館】&#10;一人当たり面積">
          <a:extLst>
            <a:ext uri="{FF2B5EF4-FFF2-40B4-BE49-F238E27FC236}">
              <a16:creationId xmlns:a16="http://schemas.microsoft.com/office/drawing/2014/main" id="{B3CADE44-74BE-44F0-A872-4EDE476FBC1D}"/>
            </a:ext>
          </a:extLst>
        </xdr:cNvPr>
        <xdr:cNvSpPr txBox="1"/>
      </xdr:nvSpPr>
      <xdr:spPr>
        <a:xfrm>
          <a:off x="6737427" y="18100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78757</xdr:rowOff>
    </xdr:from>
    <xdr:ext cx="469744" cy="259045"/>
    <xdr:sp macro="" textlink="">
      <xdr:nvSpPr>
        <xdr:cNvPr id="393" name="n_1mainValue【市民会館】&#10;一人当たり面積">
          <a:extLst>
            <a:ext uri="{FF2B5EF4-FFF2-40B4-BE49-F238E27FC236}">
              <a16:creationId xmlns:a16="http://schemas.microsoft.com/office/drawing/2014/main" id="{9A4A4C4B-8D40-45DD-B7E2-8E2040CC23F0}"/>
            </a:ext>
          </a:extLst>
        </xdr:cNvPr>
        <xdr:cNvSpPr txBox="1"/>
      </xdr:nvSpPr>
      <xdr:spPr>
        <a:xfrm>
          <a:off x="9391727" y="1808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80663</xdr:rowOff>
    </xdr:from>
    <xdr:ext cx="469744" cy="259045"/>
    <xdr:sp macro="" textlink="">
      <xdr:nvSpPr>
        <xdr:cNvPr id="394" name="n_2mainValue【市民会館】&#10;一人当たり面積">
          <a:extLst>
            <a:ext uri="{FF2B5EF4-FFF2-40B4-BE49-F238E27FC236}">
              <a16:creationId xmlns:a16="http://schemas.microsoft.com/office/drawing/2014/main" id="{D7FCF0F5-817E-4653-980E-2F7D66A63660}"/>
            </a:ext>
          </a:extLst>
        </xdr:cNvPr>
        <xdr:cNvSpPr txBox="1"/>
      </xdr:nvSpPr>
      <xdr:spPr>
        <a:xfrm>
          <a:off x="8515427" y="18082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80027</xdr:rowOff>
    </xdr:from>
    <xdr:ext cx="469744" cy="259045"/>
    <xdr:sp macro="" textlink="">
      <xdr:nvSpPr>
        <xdr:cNvPr id="395" name="n_3mainValue【市民会館】&#10;一人当たり面積">
          <a:extLst>
            <a:ext uri="{FF2B5EF4-FFF2-40B4-BE49-F238E27FC236}">
              <a16:creationId xmlns:a16="http://schemas.microsoft.com/office/drawing/2014/main" id="{F1F45578-EC87-47A1-8421-52475199AE09}"/>
            </a:ext>
          </a:extLst>
        </xdr:cNvPr>
        <xdr:cNvSpPr txBox="1"/>
      </xdr:nvSpPr>
      <xdr:spPr>
        <a:xfrm>
          <a:off x="7626427" y="1842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83838</xdr:rowOff>
    </xdr:from>
    <xdr:ext cx="469744" cy="259045"/>
    <xdr:sp macro="" textlink="">
      <xdr:nvSpPr>
        <xdr:cNvPr id="396" name="n_4mainValue【市民会館】&#10;一人当たり面積">
          <a:extLst>
            <a:ext uri="{FF2B5EF4-FFF2-40B4-BE49-F238E27FC236}">
              <a16:creationId xmlns:a16="http://schemas.microsoft.com/office/drawing/2014/main" id="{8618517F-2A31-4D96-8220-238B09DC34AB}"/>
            </a:ext>
          </a:extLst>
        </xdr:cNvPr>
        <xdr:cNvSpPr txBox="1"/>
      </xdr:nvSpPr>
      <xdr:spPr>
        <a:xfrm>
          <a:off x="6737427" y="1842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623109F0-A349-4357-B67B-B1563A10CCB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3CC23A45-68DA-4AB0-AC88-ACB62A42E24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58131DA6-AE45-44FC-A69F-9FB53FF2ADD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2FDAB26D-4F9B-430D-B60B-125575016F2A}"/>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7FB3A4CA-8337-46EA-A394-A713B0389718}"/>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C7588EF3-79F8-48C4-B1AA-7181A9F30C39}"/>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E565273F-8F48-4CF6-B538-6C33F052380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FFDCAFE5-930C-4CD0-95A0-64E1DFC5B221}"/>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FDF26189-F89E-4237-8805-5F5DB2778EB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3480E4A7-9023-442C-831B-F24ACA1E176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FEB1C7FC-408A-4430-8204-167581ACC82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8" name="直線コネクタ 407">
          <a:extLst>
            <a:ext uri="{FF2B5EF4-FFF2-40B4-BE49-F238E27FC236}">
              <a16:creationId xmlns:a16="http://schemas.microsoft.com/office/drawing/2014/main" id="{8C157784-E6B9-4A0D-B48E-569001C92949}"/>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9" name="テキスト ボックス 408">
          <a:extLst>
            <a:ext uri="{FF2B5EF4-FFF2-40B4-BE49-F238E27FC236}">
              <a16:creationId xmlns:a16="http://schemas.microsoft.com/office/drawing/2014/main" id="{061DFEAB-9976-4250-95B2-F032502E8B56}"/>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10" name="直線コネクタ 409">
          <a:extLst>
            <a:ext uri="{FF2B5EF4-FFF2-40B4-BE49-F238E27FC236}">
              <a16:creationId xmlns:a16="http://schemas.microsoft.com/office/drawing/2014/main" id="{6059E1CA-5CD5-49E8-A3C7-DB25E640AB59}"/>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11" name="テキスト ボックス 410">
          <a:extLst>
            <a:ext uri="{FF2B5EF4-FFF2-40B4-BE49-F238E27FC236}">
              <a16:creationId xmlns:a16="http://schemas.microsoft.com/office/drawing/2014/main" id="{D37D603E-9AB1-461A-8D1E-7DCD12ED58B4}"/>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12" name="直線コネクタ 411">
          <a:extLst>
            <a:ext uri="{FF2B5EF4-FFF2-40B4-BE49-F238E27FC236}">
              <a16:creationId xmlns:a16="http://schemas.microsoft.com/office/drawing/2014/main" id="{AB7A4913-D203-4DA6-858C-7FE066BB37BC}"/>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13" name="テキスト ボックス 412">
          <a:extLst>
            <a:ext uri="{FF2B5EF4-FFF2-40B4-BE49-F238E27FC236}">
              <a16:creationId xmlns:a16="http://schemas.microsoft.com/office/drawing/2014/main" id="{DFF948BD-C186-468D-9249-69669779EC93}"/>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14" name="直線コネクタ 413">
          <a:extLst>
            <a:ext uri="{FF2B5EF4-FFF2-40B4-BE49-F238E27FC236}">
              <a16:creationId xmlns:a16="http://schemas.microsoft.com/office/drawing/2014/main" id="{748FE948-E4BE-4DFD-A50F-2D2F611017D5}"/>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15" name="テキスト ボックス 414">
          <a:extLst>
            <a:ext uri="{FF2B5EF4-FFF2-40B4-BE49-F238E27FC236}">
              <a16:creationId xmlns:a16="http://schemas.microsoft.com/office/drawing/2014/main" id="{4E0B1537-4C5C-47E9-B483-0AA8270CC0A4}"/>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16" name="直線コネクタ 415">
          <a:extLst>
            <a:ext uri="{FF2B5EF4-FFF2-40B4-BE49-F238E27FC236}">
              <a16:creationId xmlns:a16="http://schemas.microsoft.com/office/drawing/2014/main" id="{CEC09648-D51C-4041-A255-1BC4F1EC948F}"/>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17" name="テキスト ボックス 416">
          <a:extLst>
            <a:ext uri="{FF2B5EF4-FFF2-40B4-BE49-F238E27FC236}">
              <a16:creationId xmlns:a16="http://schemas.microsoft.com/office/drawing/2014/main" id="{9B2519F2-7069-4FB7-8354-3E3DF0DE4011}"/>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8" name="直線コネクタ 417">
          <a:extLst>
            <a:ext uri="{FF2B5EF4-FFF2-40B4-BE49-F238E27FC236}">
              <a16:creationId xmlns:a16="http://schemas.microsoft.com/office/drawing/2014/main" id="{ADCB703E-AF2C-437E-85B6-930F4B6C37BC}"/>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9" name="テキスト ボックス 418">
          <a:extLst>
            <a:ext uri="{FF2B5EF4-FFF2-40B4-BE49-F238E27FC236}">
              <a16:creationId xmlns:a16="http://schemas.microsoft.com/office/drawing/2014/main" id="{8DA2C77F-B65B-4EAC-B9B2-76ABA0853F55}"/>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a:extLst>
            <a:ext uri="{FF2B5EF4-FFF2-40B4-BE49-F238E27FC236}">
              <a16:creationId xmlns:a16="http://schemas.microsoft.com/office/drawing/2014/main" id="{EA40ACFD-5A43-45B4-B97C-35167F632F45}"/>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一般廃棄物処理施設】&#10;有形固定資産減価償却率グラフ枠">
          <a:extLst>
            <a:ext uri="{FF2B5EF4-FFF2-40B4-BE49-F238E27FC236}">
              <a16:creationId xmlns:a16="http://schemas.microsoft.com/office/drawing/2014/main" id="{7111D457-4F28-4EBE-B8E5-AAF8B58F7977}"/>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92528</xdr:rowOff>
    </xdr:to>
    <xdr:cxnSp macro="">
      <xdr:nvCxnSpPr>
        <xdr:cNvPr id="422" name="直線コネクタ 421">
          <a:extLst>
            <a:ext uri="{FF2B5EF4-FFF2-40B4-BE49-F238E27FC236}">
              <a16:creationId xmlns:a16="http://schemas.microsoft.com/office/drawing/2014/main" id="{E1B8B881-B974-4579-8061-E9E97CC43BC7}"/>
            </a:ext>
          </a:extLst>
        </xdr:cNvPr>
        <xdr:cNvCxnSpPr/>
      </xdr:nvCxnSpPr>
      <xdr:spPr>
        <a:xfrm flipV="1">
          <a:off x="16318864" y="5863046"/>
          <a:ext cx="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423" name="【一般廃棄物処理施設】&#10;有形固定資産減価償却率最小値テキスト">
          <a:extLst>
            <a:ext uri="{FF2B5EF4-FFF2-40B4-BE49-F238E27FC236}">
              <a16:creationId xmlns:a16="http://schemas.microsoft.com/office/drawing/2014/main" id="{44701D6C-506D-4958-8121-B89217CF4828}"/>
            </a:ext>
          </a:extLst>
        </xdr:cNvPr>
        <xdr:cNvSpPr txBox="1"/>
      </xdr:nvSpPr>
      <xdr:spPr>
        <a:xfrm>
          <a:off x="16357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424" name="直線コネクタ 423">
          <a:extLst>
            <a:ext uri="{FF2B5EF4-FFF2-40B4-BE49-F238E27FC236}">
              <a16:creationId xmlns:a16="http://schemas.microsoft.com/office/drawing/2014/main" id="{49D4BC22-F0FD-4BE2-94F4-46B38507A359}"/>
            </a:ext>
          </a:extLst>
        </xdr:cNvPr>
        <xdr:cNvCxnSpPr/>
      </xdr:nvCxnSpPr>
      <xdr:spPr>
        <a:xfrm>
          <a:off x="16230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425" name="【一般廃棄物処理施設】&#10;有形固定資産減価償却率最大値テキスト">
          <a:extLst>
            <a:ext uri="{FF2B5EF4-FFF2-40B4-BE49-F238E27FC236}">
              <a16:creationId xmlns:a16="http://schemas.microsoft.com/office/drawing/2014/main" id="{1894F48F-C312-4D15-B891-98E3F2E27B59}"/>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426" name="直線コネクタ 425">
          <a:extLst>
            <a:ext uri="{FF2B5EF4-FFF2-40B4-BE49-F238E27FC236}">
              <a16:creationId xmlns:a16="http://schemas.microsoft.com/office/drawing/2014/main" id="{E9ACC361-33CA-4D5E-828C-E7501DD9F5FE}"/>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115224</xdr:rowOff>
    </xdr:from>
    <xdr:ext cx="405111" cy="259045"/>
    <xdr:sp macro="" textlink="">
      <xdr:nvSpPr>
        <xdr:cNvPr id="427" name="【一般廃棄物処理施設】&#10;有形固定資産減価償却率平均値テキスト">
          <a:extLst>
            <a:ext uri="{FF2B5EF4-FFF2-40B4-BE49-F238E27FC236}">
              <a16:creationId xmlns:a16="http://schemas.microsoft.com/office/drawing/2014/main" id="{0249E047-F572-49DA-80D7-47B1BF9DFF60}"/>
            </a:ext>
          </a:extLst>
        </xdr:cNvPr>
        <xdr:cNvSpPr txBox="1"/>
      </xdr:nvSpPr>
      <xdr:spPr>
        <a:xfrm>
          <a:off x="16357600" y="64588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92347</xdr:rowOff>
    </xdr:from>
    <xdr:to>
      <xdr:col>85</xdr:col>
      <xdr:colOff>177800</xdr:colOff>
      <xdr:row>39</xdr:row>
      <xdr:rowOff>22497</xdr:rowOff>
    </xdr:to>
    <xdr:sp macro="" textlink="">
      <xdr:nvSpPr>
        <xdr:cNvPr id="428" name="フローチャート: 判断 427">
          <a:extLst>
            <a:ext uri="{FF2B5EF4-FFF2-40B4-BE49-F238E27FC236}">
              <a16:creationId xmlns:a16="http://schemas.microsoft.com/office/drawing/2014/main" id="{1489E9CF-34A2-4E32-81E6-00D287EEC8BF}"/>
            </a:ext>
          </a:extLst>
        </xdr:cNvPr>
        <xdr:cNvSpPr/>
      </xdr:nvSpPr>
      <xdr:spPr>
        <a:xfrm>
          <a:off x="16268700" y="660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128270</xdr:rowOff>
    </xdr:from>
    <xdr:to>
      <xdr:col>81</xdr:col>
      <xdr:colOff>101600</xdr:colOff>
      <xdr:row>39</xdr:row>
      <xdr:rowOff>58420</xdr:rowOff>
    </xdr:to>
    <xdr:sp macro="" textlink="">
      <xdr:nvSpPr>
        <xdr:cNvPr id="429" name="フローチャート: 判断 428">
          <a:extLst>
            <a:ext uri="{FF2B5EF4-FFF2-40B4-BE49-F238E27FC236}">
              <a16:creationId xmlns:a16="http://schemas.microsoft.com/office/drawing/2014/main" id="{0ABCE2F6-8243-496C-82B1-01FEAA125B07}"/>
            </a:ext>
          </a:extLst>
        </xdr:cNvPr>
        <xdr:cNvSpPr/>
      </xdr:nvSpPr>
      <xdr:spPr>
        <a:xfrm>
          <a:off x="15430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128270</xdr:rowOff>
    </xdr:from>
    <xdr:to>
      <xdr:col>76</xdr:col>
      <xdr:colOff>165100</xdr:colOff>
      <xdr:row>39</xdr:row>
      <xdr:rowOff>58420</xdr:rowOff>
    </xdr:to>
    <xdr:sp macro="" textlink="">
      <xdr:nvSpPr>
        <xdr:cNvPr id="430" name="フローチャート: 判断 429">
          <a:extLst>
            <a:ext uri="{FF2B5EF4-FFF2-40B4-BE49-F238E27FC236}">
              <a16:creationId xmlns:a16="http://schemas.microsoft.com/office/drawing/2014/main" id="{1B19F451-E20E-4386-BE39-913AE09B8AC5}"/>
            </a:ext>
          </a:extLst>
        </xdr:cNvPr>
        <xdr:cNvSpPr/>
      </xdr:nvSpPr>
      <xdr:spPr>
        <a:xfrm>
          <a:off x="14541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108676</xdr:rowOff>
    </xdr:from>
    <xdr:to>
      <xdr:col>72</xdr:col>
      <xdr:colOff>38100</xdr:colOff>
      <xdr:row>39</xdr:row>
      <xdr:rowOff>38826</xdr:rowOff>
    </xdr:to>
    <xdr:sp macro="" textlink="">
      <xdr:nvSpPr>
        <xdr:cNvPr id="431" name="フローチャート: 判断 430">
          <a:extLst>
            <a:ext uri="{FF2B5EF4-FFF2-40B4-BE49-F238E27FC236}">
              <a16:creationId xmlns:a16="http://schemas.microsoft.com/office/drawing/2014/main" id="{68D74041-21F0-41CC-ABE9-C74B954D17ED}"/>
            </a:ext>
          </a:extLst>
        </xdr:cNvPr>
        <xdr:cNvSpPr/>
      </xdr:nvSpPr>
      <xdr:spPr>
        <a:xfrm>
          <a:off x="13652500" y="662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102144</xdr:rowOff>
    </xdr:from>
    <xdr:to>
      <xdr:col>67</xdr:col>
      <xdr:colOff>101600</xdr:colOff>
      <xdr:row>39</xdr:row>
      <xdr:rowOff>32294</xdr:rowOff>
    </xdr:to>
    <xdr:sp macro="" textlink="">
      <xdr:nvSpPr>
        <xdr:cNvPr id="432" name="フローチャート: 判断 431">
          <a:extLst>
            <a:ext uri="{FF2B5EF4-FFF2-40B4-BE49-F238E27FC236}">
              <a16:creationId xmlns:a16="http://schemas.microsoft.com/office/drawing/2014/main" id="{BFDBAD10-3F28-44A4-9F73-A962F6FCC984}"/>
            </a:ext>
          </a:extLst>
        </xdr:cNvPr>
        <xdr:cNvSpPr/>
      </xdr:nvSpPr>
      <xdr:spPr>
        <a:xfrm>
          <a:off x="127635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1567592E-759B-4C80-9D2C-E28595F14F2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154766D7-05FF-4D7F-B148-A0D1BBA0A62B}"/>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a:extLst>
            <a:ext uri="{FF2B5EF4-FFF2-40B4-BE49-F238E27FC236}">
              <a16:creationId xmlns:a16="http://schemas.microsoft.com/office/drawing/2014/main" id="{3C184EB7-E187-4539-A576-2E41F7116B72}"/>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a:extLst>
            <a:ext uri="{FF2B5EF4-FFF2-40B4-BE49-F238E27FC236}">
              <a16:creationId xmlns:a16="http://schemas.microsoft.com/office/drawing/2014/main" id="{D3E7127B-6D12-4C2F-B95A-C675A4B1966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a:extLst>
            <a:ext uri="{FF2B5EF4-FFF2-40B4-BE49-F238E27FC236}">
              <a16:creationId xmlns:a16="http://schemas.microsoft.com/office/drawing/2014/main" id="{CDEDC9E8-E6B5-44EC-B63A-02CCD7EAD6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40</xdr:row>
      <xdr:rowOff>40096</xdr:rowOff>
    </xdr:from>
    <xdr:to>
      <xdr:col>85</xdr:col>
      <xdr:colOff>177800</xdr:colOff>
      <xdr:row>40</xdr:row>
      <xdr:rowOff>141696</xdr:rowOff>
    </xdr:to>
    <xdr:sp macro="" textlink="">
      <xdr:nvSpPr>
        <xdr:cNvPr id="438" name="楕円 437">
          <a:extLst>
            <a:ext uri="{FF2B5EF4-FFF2-40B4-BE49-F238E27FC236}">
              <a16:creationId xmlns:a16="http://schemas.microsoft.com/office/drawing/2014/main" id="{F0335380-8420-4564-B2CF-11CA95A9B529}"/>
            </a:ext>
          </a:extLst>
        </xdr:cNvPr>
        <xdr:cNvSpPr/>
      </xdr:nvSpPr>
      <xdr:spPr>
        <a:xfrm>
          <a:off x="16268700" y="6898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18523</xdr:rowOff>
    </xdr:from>
    <xdr:ext cx="405111" cy="259045"/>
    <xdr:sp macro="" textlink="">
      <xdr:nvSpPr>
        <xdr:cNvPr id="439" name="【一般廃棄物処理施設】&#10;有形固定資産減価償却率該当値テキスト">
          <a:extLst>
            <a:ext uri="{FF2B5EF4-FFF2-40B4-BE49-F238E27FC236}">
              <a16:creationId xmlns:a16="http://schemas.microsoft.com/office/drawing/2014/main" id="{E289B574-706F-4E81-9441-9BD2D2382E05}"/>
            </a:ext>
          </a:extLst>
        </xdr:cNvPr>
        <xdr:cNvSpPr txBox="1"/>
      </xdr:nvSpPr>
      <xdr:spPr>
        <a:xfrm>
          <a:off x="16357600" y="6876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17235</xdr:rowOff>
    </xdr:from>
    <xdr:to>
      <xdr:col>81</xdr:col>
      <xdr:colOff>101600</xdr:colOff>
      <xdr:row>40</xdr:row>
      <xdr:rowOff>118835</xdr:rowOff>
    </xdr:to>
    <xdr:sp macro="" textlink="">
      <xdr:nvSpPr>
        <xdr:cNvPr id="440" name="楕円 439">
          <a:extLst>
            <a:ext uri="{FF2B5EF4-FFF2-40B4-BE49-F238E27FC236}">
              <a16:creationId xmlns:a16="http://schemas.microsoft.com/office/drawing/2014/main" id="{4901848B-C22E-4232-A1A6-C2FB92AD5E1E}"/>
            </a:ext>
          </a:extLst>
        </xdr:cNvPr>
        <xdr:cNvSpPr/>
      </xdr:nvSpPr>
      <xdr:spPr>
        <a:xfrm>
          <a:off x="15430500" y="6875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40</xdr:row>
      <xdr:rowOff>68035</xdr:rowOff>
    </xdr:from>
    <xdr:to>
      <xdr:col>85</xdr:col>
      <xdr:colOff>127000</xdr:colOff>
      <xdr:row>40</xdr:row>
      <xdr:rowOff>90896</xdr:rowOff>
    </xdr:to>
    <xdr:cxnSp macro="">
      <xdr:nvCxnSpPr>
        <xdr:cNvPr id="441" name="直線コネクタ 440">
          <a:extLst>
            <a:ext uri="{FF2B5EF4-FFF2-40B4-BE49-F238E27FC236}">
              <a16:creationId xmlns:a16="http://schemas.microsoft.com/office/drawing/2014/main" id="{244F4837-D0FD-4A48-B557-BE688C7E7937}"/>
            </a:ext>
          </a:extLst>
        </xdr:cNvPr>
        <xdr:cNvCxnSpPr/>
      </xdr:nvCxnSpPr>
      <xdr:spPr>
        <a:xfrm>
          <a:off x="15481300" y="6926035"/>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165826</xdr:rowOff>
    </xdr:from>
    <xdr:to>
      <xdr:col>76</xdr:col>
      <xdr:colOff>165100</xdr:colOff>
      <xdr:row>40</xdr:row>
      <xdr:rowOff>95976</xdr:rowOff>
    </xdr:to>
    <xdr:sp macro="" textlink="">
      <xdr:nvSpPr>
        <xdr:cNvPr id="442" name="楕円 441">
          <a:extLst>
            <a:ext uri="{FF2B5EF4-FFF2-40B4-BE49-F238E27FC236}">
              <a16:creationId xmlns:a16="http://schemas.microsoft.com/office/drawing/2014/main" id="{E851FDE4-702D-49D9-BA8F-5A9BFCF392C8}"/>
            </a:ext>
          </a:extLst>
        </xdr:cNvPr>
        <xdr:cNvSpPr/>
      </xdr:nvSpPr>
      <xdr:spPr>
        <a:xfrm>
          <a:off x="14541500" y="685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40</xdr:row>
      <xdr:rowOff>45176</xdr:rowOff>
    </xdr:from>
    <xdr:to>
      <xdr:col>81</xdr:col>
      <xdr:colOff>50800</xdr:colOff>
      <xdr:row>40</xdr:row>
      <xdr:rowOff>68035</xdr:rowOff>
    </xdr:to>
    <xdr:cxnSp macro="">
      <xdr:nvCxnSpPr>
        <xdr:cNvPr id="443" name="直線コネクタ 442">
          <a:extLst>
            <a:ext uri="{FF2B5EF4-FFF2-40B4-BE49-F238E27FC236}">
              <a16:creationId xmlns:a16="http://schemas.microsoft.com/office/drawing/2014/main" id="{35B3972F-5F74-495C-913A-C87CCD0B1007}"/>
            </a:ext>
          </a:extLst>
        </xdr:cNvPr>
        <xdr:cNvCxnSpPr/>
      </xdr:nvCxnSpPr>
      <xdr:spPr>
        <a:xfrm>
          <a:off x="14592300" y="6903176"/>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138067</xdr:rowOff>
    </xdr:from>
    <xdr:to>
      <xdr:col>72</xdr:col>
      <xdr:colOff>38100</xdr:colOff>
      <xdr:row>40</xdr:row>
      <xdr:rowOff>68217</xdr:rowOff>
    </xdr:to>
    <xdr:sp macro="" textlink="">
      <xdr:nvSpPr>
        <xdr:cNvPr id="444" name="楕円 443">
          <a:extLst>
            <a:ext uri="{FF2B5EF4-FFF2-40B4-BE49-F238E27FC236}">
              <a16:creationId xmlns:a16="http://schemas.microsoft.com/office/drawing/2014/main" id="{0648AB1A-2AA3-41C5-AD54-34D07A923456}"/>
            </a:ext>
          </a:extLst>
        </xdr:cNvPr>
        <xdr:cNvSpPr/>
      </xdr:nvSpPr>
      <xdr:spPr>
        <a:xfrm>
          <a:off x="13652500" y="6824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17417</xdr:rowOff>
    </xdr:from>
    <xdr:to>
      <xdr:col>76</xdr:col>
      <xdr:colOff>114300</xdr:colOff>
      <xdr:row>40</xdr:row>
      <xdr:rowOff>45176</xdr:rowOff>
    </xdr:to>
    <xdr:cxnSp macro="">
      <xdr:nvCxnSpPr>
        <xdr:cNvPr id="445" name="直線コネクタ 444">
          <a:extLst>
            <a:ext uri="{FF2B5EF4-FFF2-40B4-BE49-F238E27FC236}">
              <a16:creationId xmlns:a16="http://schemas.microsoft.com/office/drawing/2014/main" id="{10FED032-B5F2-4114-825B-7F8050BE4E42}"/>
            </a:ext>
          </a:extLst>
        </xdr:cNvPr>
        <xdr:cNvCxnSpPr/>
      </xdr:nvCxnSpPr>
      <xdr:spPr>
        <a:xfrm>
          <a:off x="13703300" y="687541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134801</xdr:rowOff>
    </xdr:from>
    <xdr:to>
      <xdr:col>67</xdr:col>
      <xdr:colOff>101600</xdr:colOff>
      <xdr:row>40</xdr:row>
      <xdr:rowOff>64951</xdr:rowOff>
    </xdr:to>
    <xdr:sp macro="" textlink="">
      <xdr:nvSpPr>
        <xdr:cNvPr id="446" name="楕円 445">
          <a:extLst>
            <a:ext uri="{FF2B5EF4-FFF2-40B4-BE49-F238E27FC236}">
              <a16:creationId xmlns:a16="http://schemas.microsoft.com/office/drawing/2014/main" id="{2897316F-04AA-4501-ACC3-2AF1F69FEFFE}"/>
            </a:ext>
          </a:extLst>
        </xdr:cNvPr>
        <xdr:cNvSpPr/>
      </xdr:nvSpPr>
      <xdr:spPr>
        <a:xfrm>
          <a:off x="12763500" y="682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14151</xdr:rowOff>
    </xdr:from>
    <xdr:to>
      <xdr:col>71</xdr:col>
      <xdr:colOff>177800</xdr:colOff>
      <xdr:row>40</xdr:row>
      <xdr:rowOff>17417</xdr:rowOff>
    </xdr:to>
    <xdr:cxnSp macro="">
      <xdr:nvCxnSpPr>
        <xdr:cNvPr id="447" name="直線コネクタ 446">
          <a:extLst>
            <a:ext uri="{FF2B5EF4-FFF2-40B4-BE49-F238E27FC236}">
              <a16:creationId xmlns:a16="http://schemas.microsoft.com/office/drawing/2014/main" id="{850F8812-44CD-4F26-A4A0-631273756361}"/>
            </a:ext>
          </a:extLst>
        </xdr:cNvPr>
        <xdr:cNvCxnSpPr/>
      </xdr:nvCxnSpPr>
      <xdr:spPr>
        <a:xfrm>
          <a:off x="12814300" y="687215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74947</xdr:rowOff>
    </xdr:from>
    <xdr:ext cx="405111" cy="259045"/>
    <xdr:sp macro="" textlink="">
      <xdr:nvSpPr>
        <xdr:cNvPr id="448" name="n_1aveValue【一般廃棄物処理施設】&#10;有形固定資産減価償却率">
          <a:extLst>
            <a:ext uri="{FF2B5EF4-FFF2-40B4-BE49-F238E27FC236}">
              <a16:creationId xmlns:a16="http://schemas.microsoft.com/office/drawing/2014/main" id="{F6A5E634-7943-4F89-84BF-16B996A21228}"/>
            </a:ext>
          </a:extLst>
        </xdr:cNvPr>
        <xdr:cNvSpPr txBox="1"/>
      </xdr:nvSpPr>
      <xdr:spPr>
        <a:xfrm>
          <a:off x="152660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74947</xdr:rowOff>
    </xdr:from>
    <xdr:ext cx="405111" cy="259045"/>
    <xdr:sp macro="" textlink="">
      <xdr:nvSpPr>
        <xdr:cNvPr id="449" name="n_2aveValue【一般廃棄物処理施設】&#10;有形固定資産減価償却率">
          <a:extLst>
            <a:ext uri="{FF2B5EF4-FFF2-40B4-BE49-F238E27FC236}">
              <a16:creationId xmlns:a16="http://schemas.microsoft.com/office/drawing/2014/main" id="{6679AE4B-FD23-4B30-BC74-4561036E577E}"/>
            </a:ext>
          </a:extLst>
        </xdr:cNvPr>
        <xdr:cNvSpPr txBox="1"/>
      </xdr:nvSpPr>
      <xdr:spPr>
        <a:xfrm>
          <a:off x="14389744" y="641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55353</xdr:rowOff>
    </xdr:from>
    <xdr:ext cx="405111" cy="259045"/>
    <xdr:sp macro="" textlink="">
      <xdr:nvSpPr>
        <xdr:cNvPr id="450" name="n_3aveValue【一般廃棄物処理施設】&#10;有形固定資産減価償却率">
          <a:extLst>
            <a:ext uri="{FF2B5EF4-FFF2-40B4-BE49-F238E27FC236}">
              <a16:creationId xmlns:a16="http://schemas.microsoft.com/office/drawing/2014/main" id="{A094CF7D-817C-4F26-815C-090315EC7A61}"/>
            </a:ext>
          </a:extLst>
        </xdr:cNvPr>
        <xdr:cNvSpPr txBox="1"/>
      </xdr:nvSpPr>
      <xdr:spPr>
        <a:xfrm>
          <a:off x="13500744" y="6399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48821</xdr:rowOff>
    </xdr:from>
    <xdr:ext cx="405111" cy="259045"/>
    <xdr:sp macro="" textlink="">
      <xdr:nvSpPr>
        <xdr:cNvPr id="451" name="n_4aveValue【一般廃棄物処理施設】&#10;有形固定資産減価償却率">
          <a:extLst>
            <a:ext uri="{FF2B5EF4-FFF2-40B4-BE49-F238E27FC236}">
              <a16:creationId xmlns:a16="http://schemas.microsoft.com/office/drawing/2014/main" id="{561952CE-7942-4B55-9817-C147604945E5}"/>
            </a:ext>
          </a:extLst>
        </xdr:cNvPr>
        <xdr:cNvSpPr txBox="1"/>
      </xdr:nvSpPr>
      <xdr:spPr>
        <a:xfrm>
          <a:off x="12611744" y="63924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40</xdr:row>
      <xdr:rowOff>109962</xdr:rowOff>
    </xdr:from>
    <xdr:ext cx="405111" cy="259045"/>
    <xdr:sp macro="" textlink="">
      <xdr:nvSpPr>
        <xdr:cNvPr id="452" name="n_1mainValue【一般廃棄物処理施設】&#10;有形固定資産減価償却率">
          <a:extLst>
            <a:ext uri="{FF2B5EF4-FFF2-40B4-BE49-F238E27FC236}">
              <a16:creationId xmlns:a16="http://schemas.microsoft.com/office/drawing/2014/main" id="{2334C599-0A05-4DC2-96D6-8DE13ECADDB5}"/>
            </a:ext>
          </a:extLst>
        </xdr:cNvPr>
        <xdr:cNvSpPr txBox="1"/>
      </xdr:nvSpPr>
      <xdr:spPr>
        <a:xfrm>
          <a:off x="15266044" y="6967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87103</xdr:rowOff>
    </xdr:from>
    <xdr:ext cx="405111" cy="259045"/>
    <xdr:sp macro="" textlink="">
      <xdr:nvSpPr>
        <xdr:cNvPr id="453" name="n_2mainValue【一般廃棄物処理施設】&#10;有形固定資産減価償却率">
          <a:extLst>
            <a:ext uri="{FF2B5EF4-FFF2-40B4-BE49-F238E27FC236}">
              <a16:creationId xmlns:a16="http://schemas.microsoft.com/office/drawing/2014/main" id="{F70445AF-286A-479D-BE61-33FD89AA7DE5}"/>
            </a:ext>
          </a:extLst>
        </xdr:cNvPr>
        <xdr:cNvSpPr txBox="1"/>
      </xdr:nvSpPr>
      <xdr:spPr>
        <a:xfrm>
          <a:off x="14389744" y="694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40</xdr:row>
      <xdr:rowOff>59344</xdr:rowOff>
    </xdr:from>
    <xdr:ext cx="405111" cy="259045"/>
    <xdr:sp macro="" textlink="">
      <xdr:nvSpPr>
        <xdr:cNvPr id="454" name="n_3mainValue【一般廃棄物処理施設】&#10;有形固定資産減価償却率">
          <a:extLst>
            <a:ext uri="{FF2B5EF4-FFF2-40B4-BE49-F238E27FC236}">
              <a16:creationId xmlns:a16="http://schemas.microsoft.com/office/drawing/2014/main" id="{1F08FB1D-07FD-4692-9DE9-AB777F9F5AA0}"/>
            </a:ext>
          </a:extLst>
        </xdr:cNvPr>
        <xdr:cNvSpPr txBox="1"/>
      </xdr:nvSpPr>
      <xdr:spPr>
        <a:xfrm>
          <a:off x="13500744" y="691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56078</xdr:rowOff>
    </xdr:from>
    <xdr:ext cx="405111" cy="259045"/>
    <xdr:sp macro="" textlink="">
      <xdr:nvSpPr>
        <xdr:cNvPr id="455" name="n_4mainValue【一般廃棄物処理施設】&#10;有形固定資産減価償却率">
          <a:extLst>
            <a:ext uri="{FF2B5EF4-FFF2-40B4-BE49-F238E27FC236}">
              <a16:creationId xmlns:a16="http://schemas.microsoft.com/office/drawing/2014/main" id="{E82FB125-885A-4882-9EF3-2CD49CC14B81}"/>
            </a:ext>
          </a:extLst>
        </xdr:cNvPr>
        <xdr:cNvSpPr txBox="1"/>
      </xdr:nvSpPr>
      <xdr:spPr>
        <a:xfrm>
          <a:off x="12611744" y="69140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a:extLst>
            <a:ext uri="{FF2B5EF4-FFF2-40B4-BE49-F238E27FC236}">
              <a16:creationId xmlns:a16="http://schemas.microsoft.com/office/drawing/2014/main" id="{557DADCD-43D1-48DD-BFE2-9523664D9C63}"/>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a:extLst>
            <a:ext uri="{FF2B5EF4-FFF2-40B4-BE49-F238E27FC236}">
              <a16:creationId xmlns:a16="http://schemas.microsoft.com/office/drawing/2014/main" id="{D474F953-28F3-4B56-891C-08C12AAD63B7}"/>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a:extLst>
            <a:ext uri="{FF2B5EF4-FFF2-40B4-BE49-F238E27FC236}">
              <a16:creationId xmlns:a16="http://schemas.microsoft.com/office/drawing/2014/main" id="{1C07ED5B-48A4-4D2B-A715-0D9462174392}"/>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a:extLst>
            <a:ext uri="{FF2B5EF4-FFF2-40B4-BE49-F238E27FC236}">
              <a16:creationId xmlns:a16="http://schemas.microsoft.com/office/drawing/2014/main" id="{24BBA988-C5B5-4D88-9320-56CAA21B013B}"/>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a:extLst>
            <a:ext uri="{FF2B5EF4-FFF2-40B4-BE49-F238E27FC236}">
              <a16:creationId xmlns:a16="http://schemas.microsoft.com/office/drawing/2014/main" id="{2BE05BD7-C109-4E33-A868-684F51B78FCD}"/>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a:extLst>
            <a:ext uri="{FF2B5EF4-FFF2-40B4-BE49-F238E27FC236}">
              <a16:creationId xmlns:a16="http://schemas.microsoft.com/office/drawing/2014/main" id="{0B98A0A2-CFDE-4C7F-B281-E99057AEB68E}"/>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a:extLst>
            <a:ext uri="{FF2B5EF4-FFF2-40B4-BE49-F238E27FC236}">
              <a16:creationId xmlns:a16="http://schemas.microsoft.com/office/drawing/2014/main" id="{21732429-4004-4C1F-BF64-F6F0CB81FCE1}"/>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a:extLst>
            <a:ext uri="{FF2B5EF4-FFF2-40B4-BE49-F238E27FC236}">
              <a16:creationId xmlns:a16="http://schemas.microsoft.com/office/drawing/2014/main" id="{54830B60-9B60-4807-80B5-99D47C06EB4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a:extLst>
            <a:ext uri="{FF2B5EF4-FFF2-40B4-BE49-F238E27FC236}">
              <a16:creationId xmlns:a16="http://schemas.microsoft.com/office/drawing/2014/main" id="{83FC9762-7DFA-4D31-B6CB-2A0ED05257A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a:extLst>
            <a:ext uri="{FF2B5EF4-FFF2-40B4-BE49-F238E27FC236}">
              <a16:creationId xmlns:a16="http://schemas.microsoft.com/office/drawing/2014/main" id="{E23DABAB-CC31-43B4-AC53-BA5FFFD047E7}"/>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6" name="直線コネクタ 465">
          <a:extLst>
            <a:ext uri="{FF2B5EF4-FFF2-40B4-BE49-F238E27FC236}">
              <a16:creationId xmlns:a16="http://schemas.microsoft.com/office/drawing/2014/main" id="{36F307A6-F5FD-4BE9-B012-11779E97973E}"/>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467" name="テキスト ボックス 466">
          <a:extLst>
            <a:ext uri="{FF2B5EF4-FFF2-40B4-BE49-F238E27FC236}">
              <a16:creationId xmlns:a16="http://schemas.microsoft.com/office/drawing/2014/main" id="{F382D666-1F84-45FA-AA79-9F80DD9B187B}"/>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8" name="直線コネクタ 467">
          <a:extLst>
            <a:ext uri="{FF2B5EF4-FFF2-40B4-BE49-F238E27FC236}">
              <a16:creationId xmlns:a16="http://schemas.microsoft.com/office/drawing/2014/main" id="{38421E36-D37E-4D17-96AC-4630BA5C15E2}"/>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469" name="テキスト ボックス 468">
          <a:extLst>
            <a:ext uri="{FF2B5EF4-FFF2-40B4-BE49-F238E27FC236}">
              <a16:creationId xmlns:a16="http://schemas.microsoft.com/office/drawing/2014/main" id="{7AEDA4C7-E576-4C02-9654-B755277D9601}"/>
            </a:ext>
          </a:extLst>
        </xdr:cNvPr>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70" name="直線コネクタ 469">
          <a:extLst>
            <a:ext uri="{FF2B5EF4-FFF2-40B4-BE49-F238E27FC236}">
              <a16:creationId xmlns:a16="http://schemas.microsoft.com/office/drawing/2014/main" id="{2B133657-95D1-4405-ADE0-E1596194D528}"/>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471" name="テキスト ボックス 470">
          <a:extLst>
            <a:ext uri="{FF2B5EF4-FFF2-40B4-BE49-F238E27FC236}">
              <a16:creationId xmlns:a16="http://schemas.microsoft.com/office/drawing/2014/main" id="{A3EEF95A-918F-4C68-AA8A-BE7D1BE3C794}"/>
            </a:ext>
          </a:extLst>
        </xdr:cNvPr>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72" name="直線コネクタ 471">
          <a:extLst>
            <a:ext uri="{FF2B5EF4-FFF2-40B4-BE49-F238E27FC236}">
              <a16:creationId xmlns:a16="http://schemas.microsoft.com/office/drawing/2014/main" id="{156D91D3-9ABB-4EFB-AC8B-3A610F06DE92}"/>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473" name="テキスト ボックス 472">
          <a:extLst>
            <a:ext uri="{FF2B5EF4-FFF2-40B4-BE49-F238E27FC236}">
              <a16:creationId xmlns:a16="http://schemas.microsoft.com/office/drawing/2014/main" id="{EBF9C969-0629-45CE-A088-A2306EC9D019}"/>
            </a:ext>
          </a:extLst>
        </xdr:cNvPr>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4" name="直線コネクタ 473">
          <a:extLst>
            <a:ext uri="{FF2B5EF4-FFF2-40B4-BE49-F238E27FC236}">
              <a16:creationId xmlns:a16="http://schemas.microsoft.com/office/drawing/2014/main" id="{C76E57B6-2848-483A-B387-CB9DBBF7618F}"/>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5" name="テキスト ボックス 474">
          <a:extLst>
            <a:ext uri="{FF2B5EF4-FFF2-40B4-BE49-F238E27FC236}">
              <a16:creationId xmlns:a16="http://schemas.microsoft.com/office/drawing/2014/main" id="{D7D70A07-5953-4436-9126-081DD26D441C}"/>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6" name="【一般廃棄物処理施設】&#10;一人当たり有形固定資産（償却資産）額グラフ枠">
          <a:extLst>
            <a:ext uri="{FF2B5EF4-FFF2-40B4-BE49-F238E27FC236}">
              <a16:creationId xmlns:a16="http://schemas.microsoft.com/office/drawing/2014/main" id="{92480304-B702-4DD6-837B-DD0C522AAD5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78614</xdr:rowOff>
    </xdr:from>
    <xdr:to>
      <xdr:col>116</xdr:col>
      <xdr:colOff>62864</xdr:colOff>
      <xdr:row>41</xdr:row>
      <xdr:rowOff>133272</xdr:rowOff>
    </xdr:to>
    <xdr:cxnSp macro="">
      <xdr:nvCxnSpPr>
        <xdr:cNvPr id="477" name="直線コネクタ 476">
          <a:extLst>
            <a:ext uri="{FF2B5EF4-FFF2-40B4-BE49-F238E27FC236}">
              <a16:creationId xmlns:a16="http://schemas.microsoft.com/office/drawing/2014/main" id="{6EC52D69-007F-4002-B95A-E1E06E2EA449}"/>
            </a:ext>
          </a:extLst>
        </xdr:cNvPr>
        <xdr:cNvCxnSpPr/>
      </xdr:nvCxnSpPr>
      <xdr:spPr>
        <a:xfrm flipV="1">
          <a:off x="22160864" y="5907914"/>
          <a:ext cx="0" cy="12548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137099</xdr:rowOff>
    </xdr:from>
    <xdr:ext cx="313932" cy="259045"/>
    <xdr:sp macro="" textlink="">
      <xdr:nvSpPr>
        <xdr:cNvPr id="478" name="【一般廃棄物処理施設】&#10;一人当たり有形固定資産（償却資産）額最小値テキスト">
          <a:extLst>
            <a:ext uri="{FF2B5EF4-FFF2-40B4-BE49-F238E27FC236}">
              <a16:creationId xmlns:a16="http://schemas.microsoft.com/office/drawing/2014/main" id="{210F9E56-D7E6-40E5-850D-635782EF124E}"/>
            </a:ext>
          </a:extLst>
        </xdr:cNvPr>
        <xdr:cNvSpPr txBox="1"/>
      </xdr:nvSpPr>
      <xdr:spPr>
        <a:xfrm>
          <a:off x="22199600" y="71665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133272</xdr:rowOff>
    </xdr:from>
    <xdr:to>
      <xdr:col>116</xdr:col>
      <xdr:colOff>152400</xdr:colOff>
      <xdr:row>41</xdr:row>
      <xdr:rowOff>133272</xdr:rowOff>
    </xdr:to>
    <xdr:cxnSp macro="">
      <xdr:nvCxnSpPr>
        <xdr:cNvPr id="479" name="直線コネクタ 478">
          <a:extLst>
            <a:ext uri="{FF2B5EF4-FFF2-40B4-BE49-F238E27FC236}">
              <a16:creationId xmlns:a16="http://schemas.microsoft.com/office/drawing/2014/main" id="{B81F0DDF-288D-450C-B2A4-B8A6ED2EBEBF}"/>
            </a:ext>
          </a:extLst>
        </xdr:cNvPr>
        <xdr:cNvCxnSpPr/>
      </xdr:nvCxnSpPr>
      <xdr:spPr>
        <a:xfrm>
          <a:off x="22072600" y="716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25291</xdr:rowOff>
    </xdr:from>
    <xdr:ext cx="599010" cy="259045"/>
    <xdr:sp macro="" textlink="">
      <xdr:nvSpPr>
        <xdr:cNvPr id="480" name="【一般廃棄物処理施設】&#10;一人当たり有形固定資産（償却資産）額最大値テキスト">
          <a:extLst>
            <a:ext uri="{FF2B5EF4-FFF2-40B4-BE49-F238E27FC236}">
              <a16:creationId xmlns:a16="http://schemas.microsoft.com/office/drawing/2014/main" id="{1786D04F-C37A-44C2-A48A-11A0E6AD8743}"/>
            </a:ext>
          </a:extLst>
        </xdr:cNvPr>
        <xdr:cNvSpPr txBox="1"/>
      </xdr:nvSpPr>
      <xdr:spPr>
        <a:xfrm>
          <a:off x="22199600" y="5683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78614</xdr:rowOff>
    </xdr:from>
    <xdr:to>
      <xdr:col>116</xdr:col>
      <xdr:colOff>152400</xdr:colOff>
      <xdr:row>34</xdr:row>
      <xdr:rowOff>78614</xdr:rowOff>
    </xdr:to>
    <xdr:cxnSp macro="">
      <xdr:nvCxnSpPr>
        <xdr:cNvPr id="481" name="直線コネクタ 480">
          <a:extLst>
            <a:ext uri="{FF2B5EF4-FFF2-40B4-BE49-F238E27FC236}">
              <a16:creationId xmlns:a16="http://schemas.microsoft.com/office/drawing/2014/main" id="{FDC02798-41A0-4ADF-894C-C365BF4F92FB}"/>
            </a:ext>
          </a:extLst>
        </xdr:cNvPr>
        <xdr:cNvCxnSpPr/>
      </xdr:nvCxnSpPr>
      <xdr:spPr>
        <a:xfrm>
          <a:off x="22072600" y="590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22924</xdr:rowOff>
    </xdr:from>
    <xdr:ext cx="534377" cy="259045"/>
    <xdr:sp macro="" textlink="">
      <xdr:nvSpPr>
        <xdr:cNvPr id="482" name="【一般廃棄物処理施設】&#10;一人当たり有形固定資産（償却資産）額平均値テキスト">
          <a:extLst>
            <a:ext uri="{FF2B5EF4-FFF2-40B4-BE49-F238E27FC236}">
              <a16:creationId xmlns:a16="http://schemas.microsoft.com/office/drawing/2014/main" id="{36448FD9-3A59-40B3-AF2D-2AF9340EC186}"/>
            </a:ext>
          </a:extLst>
        </xdr:cNvPr>
        <xdr:cNvSpPr txBox="1"/>
      </xdr:nvSpPr>
      <xdr:spPr>
        <a:xfrm>
          <a:off x="22199600" y="6709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44497</xdr:rowOff>
    </xdr:from>
    <xdr:to>
      <xdr:col>116</xdr:col>
      <xdr:colOff>114300</xdr:colOff>
      <xdr:row>39</xdr:row>
      <xdr:rowOff>146097</xdr:rowOff>
    </xdr:to>
    <xdr:sp macro="" textlink="">
      <xdr:nvSpPr>
        <xdr:cNvPr id="483" name="フローチャート: 判断 482">
          <a:extLst>
            <a:ext uri="{FF2B5EF4-FFF2-40B4-BE49-F238E27FC236}">
              <a16:creationId xmlns:a16="http://schemas.microsoft.com/office/drawing/2014/main" id="{AF9CECA5-16BE-4053-8DAC-50418EB442FB}"/>
            </a:ext>
          </a:extLst>
        </xdr:cNvPr>
        <xdr:cNvSpPr/>
      </xdr:nvSpPr>
      <xdr:spPr>
        <a:xfrm>
          <a:off x="22110700" y="673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75180</xdr:rowOff>
    </xdr:from>
    <xdr:to>
      <xdr:col>112</xdr:col>
      <xdr:colOff>38100</xdr:colOff>
      <xdr:row>40</xdr:row>
      <xdr:rowOff>5330</xdr:rowOff>
    </xdr:to>
    <xdr:sp macro="" textlink="">
      <xdr:nvSpPr>
        <xdr:cNvPr id="484" name="フローチャート: 判断 483">
          <a:extLst>
            <a:ext uri="{FF2B5EF4-FFF2-40B4-BE49-F238E27FC236}">
              <a16:creationId xmlns:a16="http://schemas.microsoft.com/office/drawing/2014/main" id="{C695DD20-4234-4938-B43E-DF5B767A02DF}"/>
            </a:ext>
          </a:extLst>
        </xdr:cNvPr>
        <xdr:cNvSpPr/>
      </xdr:nvSpPr>
      <xdr:spPr>
        <a:xfrm>
          <a:off x="21272500" y="676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72373</xdr:rowOff>
    </xdr:from>
    <xdr:to>
      <xdr:col>107</xdr:col>
      <xdr:colOff>101600</xdr:colOff>
      <xdr:row>40</xdr:row>
      <xdr:rowOff>2523</xdr:rowOff>
    </xdr:to>
    <xdr:sp macro="" textlink="">
      <xdr:nvSpPr>
        <xdr:cNvPr id="485" name="フローチャート: 判断 484">
          <a:extLst>
            <a:ext uri="{FF2B5EF4-FFF2-40B4-BE49-F238E27FC236}">
              <a16:creationId xmlns:a16="http://schemas.microsoft.com/office/drawing/2014/main" id="{ACF9FF98-3152-46F4-82E4-AAD6903C4974}"/>
            </a:ext>
          </a:extLst>
        </xdr:cNvPr>
        <xdr:cNvSpPr/>
      </xdr:nvSpPr>
      <xdr:spPr>
        <a:xfrm>
          <a:off x="20383500" y="675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95850</xdr:rowOff>
    </xdr:from>
    <xdr:to>
      <xdr:col>102</xdr:col>
      <xdr:colOff>165100</xdr:colOff>
      <xdr:row>40</xdr:row>
      <xdr:rowOff>26000</xdr:rowOff>
    </xdr:to>
    <xdr:sp macro="" textlink="">
      <xdr:nvSpPr>
        <xdr:cNvPr id="486" name="フローチャート: 判断 485">
          <a:extLst>
            <a:ext uri="{FF2B5EF4-FFF2-40B4-BE49-F238E27FC236}">
              <a16:creationId xmlns:a16="http://schemas.microsoft.com/office/drawing/2014/main" id="{249E2C0C-DDD1-4589-B1F8-5D95BA878630}"/>
            </a:ext>
          </a:extLst>
        </xdr:cNvPr>
        <xdr:cNvSpPr/>
      </xdr:nvSpPr>
      <xdr:spPr>
        <a:xfrm>
          <a:off x="19494500" y="678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99786</xdr:rowOff>
    </xdr:from>
    <xdr:to>
      <xdr:col>98</xdr:col>
      <xdr:colOff>38100</xdr:colOff>
      <xdr:row>40</xdr:row>
      <xdr:rowOff>29936</xdr:rowOff>
    </xdr:to>
    <xdr:sp macro="" textlink="">
      <xdr:nvSpPr>
        <xdr:cNvPr id="487" name="フローチャート: 判断 486">
          <a:extLst>
            <a:ext uri="{FF2B5EF4-FFF2-40B4-BE49-F238E27FC236}">
              <a16:creationId xmlns:a16="http://schemas.microsoft.com/office/drawing/2014/main" id="{225C0AF0-B69B-4D8E-A918-A1E7DD9CC887}"/>
            </a:ext>
          </a:extLst>
        </xdr:cNvPr>
        <xdr:cNvSpPr/>
      </xdr:nvSpPr>
      <xdr:spPr>
        <a:xfrm>
          <a:off x="18605500" y="6786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3D2ECF16-75A2-46EE-A96A-3EA8FFF86C0E}"/>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3F92306E-668F-4A2F-99B2-0EF3673E5B2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89695105-6A9D-4DDD-9396-816E79E669C9}"/>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6D64E460-88F4-4082-A19A-87BA019A57B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2" name="テキスト ボックス 491">
          <a:extLst>
            <a:ext uri="{FF2B5EF4-FFF2-40B4-BE49-F238E27FC236}">
              <a16:creationId xmlns:a16="http://schemas.microsoft.com/office/drawing/2014/main" id="{CDA0FF7B-FEDD-4CDE-AB59-94AA2F6DC29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100157</xdr:rowOff>
    </xdr:from>
    <xdr:to>
      <xdr:col>116</xdr:col>
      <xdr:colOff>114300</xdr:colOff>
      <xdr:row>36</xdr:row>
      <xdr:rowOff>30307</xdr:rowOff>
    </xdr:to>
    <xdr:sp macro="" textlink="">
      <xdr:nvSpPr>
        <xdr:cNvPr id="493" name="楕円 492">
          <a:extLst>
            <a:ext uri="{FF2B5EF4-FFF2-40B4-BE49-F238E27FC236}">
              <a16:creationId xmlns:a16="http://schemas.microsoft.com/office/drawing/2014/main" id="{6796D8C9-8139-470A-BE27-EFC714ECE5B9}"/>
            </a:ext>
          </a:extLst>
        </xdr:cNvPr>
        <xdr:cNvSpPr/>
      </xdr:nvSpPr>
      <xdr:spPr>
        <a:xfrm>
          <a:off x="22110700" y="6100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123034</xdr:rowOff>
    </xdr:from>
    <xdr:ext cx="599010" cy="259045"/>
    <xdr:sp macro="" textlink="">
      <xdr:nvSpPr>
        <xdr:cNvPr id="494" name="【一般廃棄物処理施設】&#10;一人当たり有形固定資産（償却資産）額該当値テキスト">
          <a:extLst>
            <a:ext uri="{FF2B5EF4-FFF2-40B4-BE49-F238E27FC236}">
              <a16:creationId xmlns:a16="http://schemas.microsoft.com/office/drawing/2014/main" id="{99BC9795-25A1-4738-A0A1-3C5F03344EEE}"/>
            </a:ext>
          </a:extLst>
        </xdr:cNvPr>
        <xdr:cNvSpPr txBox="1"/>
      </xdr:nvSpPr>
      <xdr:spPr>
        <a:xfrm>
          <a:off x="22199600" y="5952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116337</xdr:rowOff>
    </xdr:from>
    <xdr:to>
      <xdr:col>112</xdr:col>
      <xdr:colOff>38100</xdr:colOff>
      <xdr:row>36</xdr:row>
      <xdr:rowOff>46487</xdr:rowOff>
    </xdr:to>
    <xdr:sp macro="" textlink="">
      <xdr:nvSpPr>
        <xdr:cNvPr id="495" name="楕円 494">
          <a:extLst>
            <a:ext uri="{FF2B5EF4-FFF2-40B4-BE49-F238E27FC236}">
              <a16:creationId xmlns:a16="http://schemas.microsoft.com/office/drawing/2014/main" id="{FD012D49-9B25-4E79-813A-B193D9C26C7A}"/>
            </a:ext>
          </a:extLst>
        </xdr:cNvPr>
        <xdr:cNvSpPr/>
      </xdr:nvSpPr>
      <xdr:spPr>
        <a:xfrm>
          <a:off x="21272500" y="6117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35</xdr:row>
      <xdr:rowOff>150957</xdr:rowOff>
    </xdr:from>
    <xdr:to>
      <xdr:col>116</xdr:col>
      <xdr:colOff>63500</xdr:colOff>
      <xdr:row>35</xdr:row>
      <xdr:rowOff>167137</xdr:rowOff>
    </xdr:to>
    <xdr:cxnSp macro="">
      <xdr:nvCxnSpPr>
        <xdr:cNvPr id="496" name="直線コネクタ 495">
          <a:extLst>
            <a:ext uri="{FF2B5EF4-FFF2-40B4-BE49-F238E27FC236}">
              <a16:creationId xmlns:a16="http://schemas.microsoft.com/office/drawing/2014/main" id="{CBC9F3AB-78A8-4F99-916F-6741B4F9FB0D}"/>
            </a:ext>
          </a:extLst>
        </xdr:cNvPr>
        <xdr:cNvCxnSpPr/>
      </xdr:nvCxnSpPr>
      <xdr:spPr>
        <a:xfrm flipV="1">
          <a:off x="21323300" y="6151707"/>
          <a:ext cx="838200" cy="1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88045</xdr:rowOff>
    </xdr:from>
    <xdr:to>
      <xdr:col>107</xdr:col>
      <xdr:colOff>101600</xdr:colOff>
      <xdr:row>36</xdr:row>
      <xdr:rowOff>18195</xdr:rowOff>
    </xdr:to>
    <xdr:sp macro="" textlink="">
      <xdr:nvSpPr>
        <xdr:cNvPr id="497" name="楕円 496">
          <a:extLst>
            <a:ext uri="{FF2B5EF4-FFF2-40B4-BE49-F238E27FC236}">
              <a16:creationId xmlns:a16="http://schemas.microsoft.com/office/drawing/2014/main" id="{33EB816A-243D-4AE8-B639-DE7FE7189C5F}"/>
            </a:ext>
          </a:extLst>
        </xdr:cNvPr>
        <xdr:cNvSpPr/>
      </xdr:nvSpPr>
      <xdr:spPr>
        <a:xfrm>
          <a:off x="20383500" y="6088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138845</xdr:rowOff>
    </xdr:from>
    <xdr:to>
      <xdr:col>111</xdr:col>
      <xdr:colOff>177800</xdr:colOff>
      <xdr:row>35</xdr:row>
      <xdr:rowOff>167137</xdr:rowOff>
    </xdr:to>
    <xdr:cxnSp macro="">
      <xdr:nvCxnSpPr>
        <xdr:cNvPr id="498" name="直線コネクタ 497">
          <a:extLst>
            <a:ext uri="{FF2B5EF4-FFF2-40B4-BE49-F238E27FC236}">
              <a16:creationId xmlns:a16="http://schemas.microsoft.com/office/drawing/2014/main" id="{A74F6B03-EE8C-422A-A8FA-0A4F88DEAFE4}"/>
            </a:ext>
          </a:extLst>
        </xdr:cNvPr>
        <xdr:cNvCxnSpPr/>
      </xdr:nvCxnSpPr>
      <xdr:spPr>
        <a:xfrm>
          <a:off x="20434300" y="6139595"/>
          <a:ext cx="889000" cy="28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97148</xdr:rowOff>
    </xdr:from>
    <xdr:to>
      <xdr:col>102</xdr:col>
      <xdr:colOff>165100</xdr:colOff>
      <xdr:row>36</xdr:row>
      <xdr:rowOff>27298</xdr:rowOff>
    </xdr:to>
    <xdr:sp macro="" textlink="">
      <xdr:nvSpPr>
        <xdr:cNvPr id="499" name="楕円 498">
          <a:extLst>
            <a:ext uri="{FF2B5EF4-FFF2-40B4-BE49-F238E27FC236}">
              <a16:creationId xmlns:a16="http://schemas.microsoft.com/office/drawing/2014/main" id="{AB9E88A0-F0E2-4CDF-AABE-9F8D0EE893BE}"/>
            </a:ext>
          </a:extLst>
        </xdr:cNvPr>
        <xdr:cNvSpPr/>
      </xdr:nvSpPr>
      <xdr:spPr>
        <a:xfrm>
          <a:off x="19494500" y="6097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138845</xdr:rowOff>
    </xdr:from>
    <xdr:to>
      <xdr:col>107</xdr:col>
      <xdr:colOff>50800</xdr:colOff>
      <xdr:row>35</xdr:row>
      <xdr:rowOff>147948</xdr:rowOff>
    </xdr:to>
    <xdr:cxnSp macro="">
      <xdr:nvCxnSpPr>
        <xdr:cNvPr id="500" name="直線コネクタ 499">
          <a:extLst>
            <a:ext uri="{FF2B5EF4-FFF2-40B4-BE49-F238E27FC236}">
              <a16:creationId xmlns:a16="http://schemas.microsoft.com/office/drawing/2014/main" id="{24708783-9F61-41B0-BA8F-C2871153ED88}"/>
            </a:ext>
          </a:extLst>
        </xdr:cNvPr>
        <xdr:cNvCxnSpPr/>
      </xdr:nvCxnSpPr>
      <xdr:spPr>
        <a:xfrm flipV="1">
          <a:off x="19545300" y="6139595"/>
          <a:ext cx="889000" cy="9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124324</xdr:rowOff>
    </xdr:from>
    <xdr:to>
      <xdr:col>98</xdr:col>
      <xdr:colOff>38100</xdr:colOff>
      <xdr:row>36</xdr:row>
      <xdr:rowOff>54474</xdr:rowOff>
    </xdr:to>
    <xdr:sp macro="" textlink="">
      <xdr:nvSpPr>
        <xdr:cNvPr id="501" name="楕円 500">
          <a:extLst>
            <a:ext uri="{FF2B5EF4-FFF2-40B4-BE49-F238E27FC236}">
              <a16:creationId xmlns:a16="http://schemas.microsoft.com/office/drawing/2014/main" id="{CDDF33F6-0E01-467B-8CE0-ACF18C333FAE}"/>
            </a:ext>
          </a:extLst>
        </xdr:cNvPr>
        <xdr:cNvSpPr/>
      </xdr:nvSpPr>
      <xdr:spPr>
        <a:xfrm>
          <a:off x="18605500" y="612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147948</xdr:rowOff>
    </xdr:from>
    <xdr:to>
      <xdr:col>102</xdr:col>
      <xdr:colOff>114300</xdr:colOff>
      <xdr:row>36</xdr:row>
      <xdr:rowOff>3674</xdr:rowOff>
    </xdr:to>
    <xdr:cxnSp macro="">
      <xdr:nvCxnSpPr>
        <xdr:cNvPr id="502" name="直線コネクタ 501">
          <a:extLst>
            <a:ext uri="{FF2B5EF4-FFF2-40B4-BE49-F238E27FC236}">
              <a16:creationId xmlns:a16="http://schemas.microsoft.com/office/drawing/2014/main" id="{6B7A8FE7-B42B-4DE9-AF79-08F361702881}"/>
            </a:ext>
          </a:extLst>
        </xdr:cNvPr>
        <xdr:cNvCxnSpPr/>
      </xdr:nvCxnSpPr>
      <xdr:spPr>
        <a:xfrm flipV="1">
          <a:off x="18656300" y="6148698"/>
          <a:ext cx="889000" cy="2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167907</xdr:rowOff>
    </xdr:from>
    <xdr:ext cx="534377" cy="259045"/>
    <xdr:sp macro="" textlink="">
      <xdr:nvSpPr>
        <xdr:cNvPr id="503" name="n_1aveValue【一般廃棄物処理施設】&#10;一人当たり有形固定資産（償却資産）額">
          <a:extLst>
            <a:ext uri="{FF2B5EF4-FFF2-40B4-BE49-F238E27FC236}">
              <a16:creationId xmlns:a16="http://schemas.microsoft.com/office/drawing/2014/main" id="{C25C9915-18AB-4340-8C91-ECC6D8A819BD}"/>
            </a:ext>
          </a:extLst>
        </xdr:cNvPr>
        <xdr:cNvSpPr txBox="1"/>
      </xdr:nvSpPr>
      <xdr:spPr>
        <a:xfrm>
          <a:off x="21043411" y="685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165100</xdr:rowOff>
    </xdr:from>
    <xdr:ext cx="534377" cy="259045"/>
    <xdr:sp macro="" textlink="">
      <xdr:nvSpPr>
        <xdr:cNvPr id="504" name="n_2aveValue【一般廃棄物処理施設】&#10;一人当たり有形固定資産（償却資産）額">
          <a:extLst>
            <a:ext uri="{FF2B5EF4-FFF2-40B4-BE49-F238E27FC236}">
              <a16:creationId xmlns:a16="http://schemas.microsoft.com/office/drawing/2014/main" id="{F6780C6C-309D-436F-A9EB-BCD1889C1B0A}"/>
            </a:ext>
          </a:extLst>
        </xdr:cNvPr>
        <xdr:cNvSpPr txBox="1"/>
      </xdr:nvSpPr>
      <xdr:spPr>
        <a:xfrm>
          <a:off x="20167111" y="6851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17127</xdr:rowOff>
    </xdr:from>
    <xdr:ext cx="534377" cy="259045"/>
    <xdr:sp macro="" textlink="">
      <xdr:nvSpPr>
        <xdr:cNvPr id="505" name="n_3aveValue【一般廃棄物処理施設】&#10;一人当たり有形固定資産（償却資産）額">
          <a:extLst>
            <a:ext uri="{FF2B5EF4-FFF2-40B4-BE49-F238E27FC236}">
              <a16:creationId xmlns:a16="http://schemas.microsoft.com/office/drawing/2014/main" id="{DAEBD352-7AB4-4778-A2D3-BF91C0A17A62}"/>
            </a:ext>
          </a:extLst>
        </xdr:cNvPr>
        <xdr:cNvSpPr txBox="1"/>
      </xdr:nvSpPr>
      <xdr:spPr>
        <a:xfrm>
          <a:off x="19278111" y="6875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21063</xdr:rowOff>
    </xdr:from>
    <xdr:ext cx="534377" cy="259045"/>
    <xdr:sp macro="" textlink="">
      <xdr:nvSpPr>
        <xdr:cNvPr id="506" name="n_4aveValue【一般廃棄物処理施設】&#10;一人当たり有形固定資産（償却資産）額">
          <a:extLst>
            <a:ext uri="{FF2B5EF4-FFF2-40B4-BE49-F238E27FC236}">
              <a16:creationId xmlns:a16="http://schemas.microsoft.com/office/drawing/2014/main" id="{13403A22-E4D5-4C8E-B42E-8A0ADE16690E}"/>
            </a:ext>
          </a:extLst>
        </xdr:cNvPr>
        <xdr:cNvSpPr txBox="1"/>
      </xdr:nvSpPr>
      <xdr:spPr>
        <a:xfrm>
          <a:off x="18389111" y="6879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34</xdr:row>
      <xdr:rowOff>63014</xdr:rowOff>
    </xdr:from>
    <xdr:ext cx="599010" cy="259045"/>
    <xdr:sp macro="" textlink="">
      <xdr:nvSpPr>
        <xdr:cNvPr id="507" name="n_1mainValue【一般廃棄物処理施設】&#10;一人当たり有形固定資産（償却資産）額">
          <a:extLst>
            <a:ext uri="{FF2B5EF4-FFF2-40B4-BE49-F238E27FC236}">
              <a16:creationId xmlns:a16="http://schemas.microsoft.com/office/drawing/2014/main" id="{36659D6D-852D-4D80-9A32-AEEBF00A57CD}"/>
            </a:ext>
          </a:extLst>
        </xdr:cNvPr>
        <xdr:cNvSpPr txBox="1"/>
      </xdr:nvSpPr>
      <xdr:spPr>
        <a:xfrm>
          <a:off x="21011095" y="58923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34</xdr:row>
      <xdr:rowOff>34722</xdr:rowOff>
    </xdr:from>
    <xdr:ext cx="599010" cy="259045"/>
    <xdr:sp macro="" textlink="">
      <xdr:nvSpPr>
        <xdr:cNvPr id="508" name="n_2mainValue【一般廃棄物処理施設】&#10;一人当たり有形固定資産（償却資産）額">
          <a:extLst>
            <a:ext uri="{FF2B5EF4-FFF2-40B4-BE49-F238E27FC236}">
              <a16:creationId xmlns:a16="http://schemas.microsoft.com/office/drawing/2014/main" id="{FA7D8755-0751-4A00-9583-4043A908DD56}"/>
            </a:ext>
          </a:extLst>
        </xdr:cNvPr>
        <xdr:cNvSpPr txBox="1"/>
      </xdr:nvSpPr>
      <xdr:spPr>
        <a:xfrm>
          <a:off x="20134795" y="5864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34</xdr:row>
      <xdr:rowOff>43825</xdr:rowOff>
    </xdr:from>
    <xdr:ext cx="599010" cy="259045"/>
    <xdr:sp macro="" textlink="">
      <xdr:nvSpPr>
        <xdr:cNvPr id="509" name="n_3mainValue【一般廃棄物処理施設】&#10;一人当たり有形固定資産（償却資産）額">
          <a:extLst>
            <a:ext uri="{FF2B5EF4-FFF2-40B4-BE49-F238E27FC236}">
              <a16:creationId xmlns:a16="http://schemas.microsoft.com/office/drawing/2014/main" id="{C7346B1A-472C-4D52-BCC9-067097AB128C}"/>
            </a:ext>
          </a:extLst>
        </xdr:cNvPr>
        <xdr:cNvSpPr txBox="1"/>
      </xdr:nvSpPr>
      <xdr:spPr>
        <a:xfrm>
          <a:off x="19245795" y="58731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34</xdr:row>
      <xdr:rowOff>71001</xdr:rowOff>
    </xdr:from>
    <xdr:ext cx="599010" cy="259045"/>
    <xdr:sp macro="" textlink="">
      <xdr:nvSpPr>
        <xdr:cNvPr id="510" name="n_4mainValue【一般廃棄物処理施設】&#10;一人当たり有形固定資産（償却資産）額">
          <a:extLst>
            <a:ext uri="{FF2B5EF4-FFF2-40B4-BE49-F238E27FC236}">
              <a16:creationId xmlns:a16="http://schemas.microsoft.com/office/drawing/2014/main" id="{5D110A07-6274-41F9-A089-B2F636EE6C1B}"/>
            </a:ext>
          </a:extLst>
        </xdr:cNvPr>
        <xdr:cNvSpPr txBox="1"/>
      </xdr:nvSpPr>
      <xdr:spPr>
        <a:xfrm>
          <a:off x="18356795" y="5900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1" name="正方形/長方形 510">
          <a:extLst>
            <a:ext uri="{FF2B5EF4-FFF2-40B4-BE49-F238E27FC236}">
              <a16:creationId xmlns:a16="http://schemas.microsoft.com/office/drawing/2014/main" id="{C527597E-8460-4D3F-A3EF-30F3CBB846E7}"/>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2" name="正方形/長方形 511">
          <a:extLst>
            <a:ext uri="{FF2B5EF4-FFF2-40B4-BE49-F238E27FC236}">
              <a16:creationId xmlns:a16="http://schemas.microsoft.com/office/drawing/2014/main" id="{C1DBAC52-AF2E-4D69-B757-2F1E1507F61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3" name="正方形/長方形 512">
          <a:extLst>
            <a:ext uri="{FF2B5EF4-FFF2-40B4-BE49-F238E27FC236}">
              <a16:creationId xmlns:a16="http://schemas.microsoft.com/office/drawing/2014/main" id="{68D7CC72-B086-4629-8930-B08530BF087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4" name="正方形/長方形 513">
          <a:extLst>
            <a:ext uri="{FF2B5EF4-FFF2-40B4-BE49-F238E27FC236}">
              <a16:creationId xmlns:a16="http://schemas.microsoft.com/office/drawing/2014/main" id="{D54CAE8C-BBD3-4ACE-B51C-0B3863B701D1}"/>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5" name="正方形/長方形 514">
          <a:extLst>
            <a:ext uri="{FF2B5EF4-FFF2-40B4-BE49-F238E27FC236}">
              <a16:creationId xmlns:a16="http://schemas.microsoft.com/office/drawing/2014/main" id="{AA87E823-94E2-45A4-8C5F-5AE4B2DC6C38}"/>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6" name="正方形/長方形 515">
          <a:extLst>
            <a:ext uri="{FF2B5EF4-FFF2-40B4-BE49-F238E27FC236}">
              <a16:creationId xmlns:a16="http://schemas.microsoft.com/office/drawing/2014/main" id="{C873C367-A4C4-4560-AC94-62DF0367AE58}"/>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7" name="正方形/長方形 516">
          <a:extLst>
            <a:ext uri="{FF2B5EF4-FFF2-40B4-BE49-F238E27FC236}">
              <a16:creationId xmlns:a16="http://schemas.microsoft.com/office/drawing/2014/main" id="{C473FD96-8E42-40B9-881E-445820135FD5}"/>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8" name="正方形/長方形 517">
          <a:extLst>
            <a:ext uri="{FF2B5EF4-FFF2-40B4-BE49-F238E27FC236}">
              <a16:creationId xmlns:a16="http://schemas.microsoft.com/office/drawing/2014/main" id="{BD168875-BAA3-435E-AD4A-424C1EE5D4D9}"/>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9" name="テキスト ボックス 518">
          <a:extLst>
            <a:ext uri="{FF2B5EF4-FFF2-40B4-BE49-F238E27FC236}">
              <a16:creationId xmlns:a16="http://schemas.microsoft.com/office/drawing/2014/main" id="{527706E8-2DE5-4DA1-A184-BFFD3A2F13DC}"/>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0" name="直線コネクタ 519">
          <a:extLst>
            <a:ext uri="{FF2B5EF4-FFF2-40B4-BE49-F238E27FC236}">
              <a16:creationId xmlns:a16="http://schemas.microsoft.com/office/drawing/2014/main" id="{BB34D560-A913-434D-816A-26658B2A3E6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1" name="テキスト ボックス 520">
          <a:extLst>
            <a:ext uri="{FF2B5EF4-FFF2-40B4-BE49-F238E27FC236}">
              <a16:creationId xmlns:a16="http://schemas.microsoft.com/office/drawing/2014/main" id="{98078A3C-F686-4B03-A154-3EB05BC32E7F}"/>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22" name="直線コネクタ 521">
          <a:extLst>
            <a:ext uri="{FF2B5EF4-FFF2-40B4-BE49-F238E27FC236}">
              <a16:creationId xmlns:a16="http://schemas.microsoft.com/office/drawing/2014/main" id="{763194C8-2999-4AEC-AFE8-F87F3E6963D1}"/>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523" name="テキスト ボックス 522">
          <a:extLst>
            <a:ext uri="{FF2B5EF4-FFF2-40B4-BE49-F238E27FC236}">
              <a16:creationId xmlns:a16="http://schemas.microsoft.com/office/drawing/2014/main" id="{C611945E-7BEF-42B5-BD3B-795B7076AA26}"/>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4" name="直線コネクタ 523">
          <a:extLst>
            <a:ext uri="{FF2B5EF4-FFF2-40B4-BE49-F238E27FC236}">
              <a16:creationId xmlns:a16="http://schemas.microsoft.com/office/drawing/2014/main" id="{6567830E-8221-42E5-8DC3-1BF20828FA27}"/>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5" name="テキスト ボックス 524">
          <a:extLst>
            <a:ext uri="{FF2B5EF4-FFF2-40B4-BE49-F238E27FC236}">
              <a16:creationId xmlns:a16="http://schemas.microsoft.com/office/drawing/2014/main" id="{E92C4F97-001F-43A8-9050-1A23ECD20AC1}"/>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6" name="直線コネクタ 525">
          <a:extLst>
            <a:ext uri="{FF2B5EF4-FFF2-40B4-BE49-F238E27FC236}">
              <a16:creationId xmlns:a16="http://schemas.microsoft.com/office/drawing/2014/main" id="{835614CF-2C10-4937-B0E4-01E96C910752}"/>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7" name="テキスト ボックス 526">
          <a:extLst>
            <a:ext uri="{FF2B5EF4-FFF2-40B4-BE49-F238E27FC236}">
              <a16:creationId xmlns:a16="http://schemas.microsoft.com/office/drawing/2014/main" id="{67489D01-DB6C-464D-A98D-A42812721B0F}"/>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8" name="直線コネクタ 527">
          <a:extLst>
            <a:ext uri="{FF2B5EF4-FFF2-40B4-BE49-F238E27FC236}">
              <a16:creationId xmlns:a16="http://schemas.microsoft.com/office/drawing/2014/main" id="{3501EA0F-3C15-493D-B246-9F63DF3D737D}"/>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9" name="テキスト ボックス 528">
          <a:extLst>
            <a:ext uri="{FF2B5EF4-FFF2-40B4-BE49-F238E27FC236}">
              <a16:creationId xmlns:a16="http://schemas.microsoft.com/office/drawing/2014/main" id="{FD54C7A4-584E-4818-9B2C-D9F313EC70B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30" name="直線コネクタ 529">
          <a:extLst>
            <a:ext uri="{FF2B5EF4-FFF2-40B4-BE49-F238E27FC236}">
              <a16:creationId xmlns:a16="http://schemas.microsoft.com/office/drawing/2014/main" id="{29148920-78C5-4AB4-B1FC-D7D816D47A55}"/>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31" name="テキスト ボックス 530">
          <a:extLst>
            <a:ext uri="{FF2B5EF4-FFF2-40B4-BE49-F238E27FC236}">
              <a16:creationId xmlns:a16="http://schemas.microsoft.com/office/drawing/2014/main" id="{33A3A3F7-C0BC-4888-AD6F-E76B30278963}"/>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32" name="直線コネクタ 531">
          <a:extLst>
            <a:ext uri="{FF2B5EF4-FFF2-40B4-BE49-F238E27FC236}">
              <a16:creationId xmlns:a16="http://schemas.microsoft.com/office/drawing/2014/main" id="{9628546B-23C4-412B-B0C2-D3E0DB1A36D4}"/>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533" name="テキスト ボックス 532">
          <a:extLst>
            <a:ext uri="{FF2B5EF4-FFF2-40B4-BE49-F238E27FC236}">
              <a16:creationId xmlns:a16="http://schemas.microsoft.com/office/drawing/2014/main" id="{B92875D1-107D-420D-92DB-AA4A3492EDC9}"/>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4" name="直線コネクタ 533">
          <a:extLst>
            <a:ext uri="{FF2B5EF4-FFF2-40B4-BE49-F238E27FC236}">
              <a16:creationId xmlns:a16="http://schemas.microsoft.com/office/drawing/2014/main" id="{D23A6678-7123-4771-BCC2-9C55CECB9A3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535" name="【保健センター・保健所】&#10;有形固定資産減価償却率グラフ枠">
          <a:extLst>
            <a:ext uri="{FF2B5EF4-FFF2-40B4-BE49-F238E27FC236}">
              <a16:creationId xmlns:a16="http://schemas.microsoft.com/office/drawing/2014/main" id="{5F0F5A8B-B785-42BD-9203-052ACF77E64E}"/>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0</xdr:rowOff>
    </xdr:from>
    <xdr:to>
      <xdr:col>85</xdr:col>
      <xdr:colOff>126364</xdr:colOff>
      <xdr:row>64</xdr:row>
      <xdr:rowOff>86541</xdr:rowOff>
    </xdr:to>
    <xdr:cxnSp macro="">
      <xdr:nvCxnSpPr>
        <xdr:cNvPr id="536" name="直線コネクタ 535">
          <a:extLst>
            <a:ext uri="{FF2B5EF4-FFF2-40B4-BE49-F238E27FC236}">
              <a16:creationId xmlns:a16="http://schemas.microsoft.com/office/drawing/2014/main" id="{A3ADC656-5E79-41F6-A091-3982207FA7BE}"/>
            </a:ext>
          </a:extLst>
        </xdr:cNvPr>
        <xdr:cNvCxnSpPr/>
      </xdr:nvCxnSpPr>
      <xdr:spPr>
        <a:xfrm flipV="1">
          <a:off x="16318864" y="9601200"/>
          <a:ext cx="0" cy="1458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90368</xdr:rowOff>
    </xdr:from>
    <xdr:ext cx="405111" cy="259045"/>
    <xdr:sp macro="" textlink="">
      <xdr:nvSpPr>
        <xdr:cNvPr id="537" name="【保健センター・保健所】&#10;有形固定資産減価償却率最小値テキスト">
          <a:extLst>
            <a:ext uri="{FF2B5EF4-FFF2-40B4-BE49-F238E27FC236}">
              <a16:creationId xmlns:a16="http://schemas.microsoft.com/office/drawing/2014/main" id="{CB9897C9-9473-4C81-9BE2-273CF23A5A77}"/>
            </a:ext>
          </a:extLst>
        </xdr:cNvPr>
        <xdr:cNvSpPr txBox="1"/>
      </xdr:nvSpPr>
      <xdr:spPr>
        <a:xfrm>
          <a:off x="16357600" y="110631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86541</xdr:rowOff>
    </xdr:from>
    <xdr:to>
      <xdr:col>86</xdr:col>
      <xdr:colOff>25400</xdr:colOff>
      <xdr:row>64</xdr:row>
      <xdr:rowOff>86541</xdr:rowOff>
    </xdr:to>
    <xdr:cxnSp macro="">
      <xdr:nvCxnSpPr>
        <xdr:cNvPr id="538" name="直線コネクタ 537">
          <a:extLst>
            <a:ext uri="{FF2B5EF4-FFF2-40B4-BE49-F238E27FC236}">
              <a16:creationId xmlns:a16="http://schemas.microsoft.com/office/drawing/2014/main" id="{F66BCBE3-5D4B-4C07-9520-571BECA060A5}"/>
            </a:ext>
          </a:extLst>
        </xdr:cNvPr>
        <xdr:cNvCxnSpPr/>
      </xdr:nvCxnSpPr>
      <xdr:spPr>
        <a:xfrm>
          <a:off x="16230600" y="110593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118127</xdr:rowOff>
    </xdr:from>
    <xdr:ext cx="340478" cy="259045"/>
    <xdr:sp macro="" textlink="">
      <xdr:nvSpPr>
        <xdr:cNvPr id="539" name="【保健センター・保健所】&#10;有形固定資産減価償却率最大値テキスト">
          <a:extLst>
            <a:ext uri="{FF2B5EF4-FFF2-40B4-BE49-F238E27FC236}">
              <a16:creationId xmlns:a16="http://schemas.microsoft.com/office/drawing/2014/main" id="{7C014FC7-A6C4-430F-A845-33A7E1FDC9E9}"/>
            </a:ext>
          </a:extLst>
        </xdr:cNvPr>
        <xdr:cNvSpPr txBox="1"/>
      </xdr:nvSpPr>
      <xdr:spPr>
        <a:xfrm>
          <a:off x="16357600" y="9376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0</xdr:rowOff>
    </xdr:from>
    <xdr:to>
      <xdr:col>86</xdr:col>
      <xdr:colOff>25400</xdr:colOff>
      <xdr:row>56</xdr:row>
      <xdr:rowOff>0</xdr:rowOff>
    </xdr:to>
    <xdr:cxnSp macro="">
      <xdr:nvCxnSpPr>
        <xdr:cNvPr id="540" name="直線コネクタ 539">
          <a:extLst>
            <a:ext uri="{FF2B5EF4-FFF2-40B4-BE49-F238E27FC236}">
              <a16:creationId xmlns:a16="http://schemas.microsoft.com/office/drawing/2014/main" id="{49133ADE-04AE-4E7C-A817-5520F56688B2}"/>
            </a:ext>
          </a:extLst>
        </xdr:cNvPr>
        <xdr:cNvCxnSpPr/>
      </xdr:nvCxnSpPr>
      <xdr:spPr>
        <a:xfrm>
          <a:off x="16230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164392</xdr:rowOff>
    </xdr:from>
    <xdr:ext cx="405111" cy="259045"/>
    <xdr:sp macro="" textlink="">
      <xdr:nvSpPr>
        <xdr:cNvPr id="541" name="【保健センター・保健所】&#10;有形固定資産減価償却率平均値テキスト">
          <a:extLst>
            <a:ext uri="{FF2B5EF4-FFF2-40B4-BE49-F238E27FC236}">
              <a16:creationId xmlns:a16="http://schemas.microsoft.com/office/drawing/2014/main" id="{E3D18E43-C139-4EDD-8C61-18F8BDEDA404}"/>
            </a:ext>
          </a:extLst>
        </xdr:cNvPr>
        <xdr:cNvSpPr txBox="1"/>
      </xdr:nvSpPr>
      <xdr:spPr>
        <a:xfrm>
          <a:off x="16357600" y="102799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14515</xdr:rowOff>
    </xdr:from>
    <xdr:to>
      <xdr:col>85</xdr:col>
      <xdr:colOff>177800</xdr:colOff>
      <xdr:row>60</xdr:row>
      <xdr:rowOff>116115</xdr:rowOff>
    </xdr:to>
    <xdr:sp macro="" textlink="">
      <xdr:nvSpPr>
        <xdr:cNvPr id="542" name="フローチャート: 判断 541">
          <a:extLst>
            <a:ext uri="{FF2B5EF4-FFF2-40B4-BE49-F238E27FC236}">
              <a16:creationId xmlns:a16="http://schemas.microsoft.com/office/drawing/2014/main" id="{64C6CC00-2CAB-4808-84F8-18C31533893A}"/>
            </a:ext>
          </a:extLst>
        </xdr:cNvPr>
        <xdr:cNvSpPr/>
      </xdr:nvSpPr>
      <xdr:spPr>
        <a:xfrm>
          <a:off x="16268700" y="10301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161472</xdr:rowOff>
    </xdr:from>
    <xdr:to>
      <xdr:col>81</xdr:col>
      <xdr:colOff>101600</xdr:colOff>
      <xdr:row>60</xdr:row>
      <xdr:rowOff>91622</xdr:rowOff>
    </xdr:to>
    <xdr:sp macro="" textlink="">
      <xdr:nvSpPr>
        <xdr:cNvPr id="543" name="フローチャート: 判断 542">
          <a:extLst>
            <a:ext uri="{FF2B5EF4-FFF2-40B4-BE49-F238E27FC236}">
              <a16:creationId xmlns:a16="http://schemas.microsoft.com/office/drawing/2014/main" id="{BAB98EC6-7D96-4DFF-AFEF-3ECE4664E7BB}"/>
            </a:ext>
          </a:extLst>
        </xdr:cNvPr>
        <xdr:cNvSpPr/>
      </xdr:nvSpPr>
      <xdr:spPr>
        <a:xfrm>
          <a:off x="15430500" y="1027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150041</xdr:rowOff>
    </xdr:from>
    <xdr:to>
      <xdr:col>76</xdr:col>
      <xdr:colOff>165100</xdr:colOff>
      <xdr:row>60</xdr:row>
      <xdr:rowOff>80191</xdr:rowOff>
    </xdr:to>
    <xdr:sp macro="" textlink="">
      <xdr:nvSpPr>
        <xdr:cNvPr id="544" name="フローチャート: 判断 543">
          <a:extLst>
            <a:ext uri="{FF2B5EF4-FFF2-40B4-BE49-F238E27FC236}">
              <a16:creationId xmlns:a16="http://schemas.microsoft.com/office/drawing/2014/main" id="{345DAC01-B912-4FAC-A9DF-A02EE5A9AAB6}"/>
            </a:ext>
          </a:extLst>
        </xdr:cNvPr>
        <xdr:cNvSpPr/>
      </xdr:nvSpPr>
      <xdr:spPr>
        <a:xfrm>
          <a:off x="14541500" y="1026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109220</xdr:rowOff>
    </xdr:from>
    <xdr:to>
      <xdr:col>72</xdr:col>
      <xdr:colOff>38100</xdr:colOff>
      <xdr:row>60</xdr:row>
      <xdr:rowOff>39370</xdr:rowOff>
    </xdr:to>
    <xdr:sp macro="" textlink="">
      <xdr:nvSpPr>
        <xdr:cNvPr id="545" name="フローチャート: 判断 544">
          <a:extLst>
            <a:ext uri="{FF2B5EF4-FFF2-40B4-BE49-F238E27FC236}">
              <a16:creationId xmlns:a16="http://schemas.microsoft.com/office/drawing/2014/main" id="{396623E6-FC68-436B-A455-B8DD1098AC04}"/>
            </a:ext>
          </a:extLst>
        </xdr:cNvPr>
        <xdr:cNvSpPr/>
      </xdr:nvSpPr>
      <xdr:spPr>
        <a:xfrm>
          <a:off x="13652500" y="1022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86360</xdr:rowOff>
    </xdr:from>
    <xdr:to>
      <xdr:col>67</xdr:col>
      <xdr:colOff>101600</xdr:colOff>
      <xdr:row>60</xdr:row>
      <xdr:rowOff>16510</xdr:rowOff>
    </xdr:to>
    <xdr:sp macro="" textlink="">
      <xdr:nvSpPr>
        <xdr:cNvPr id="546" name="フローチャート: 判断 545">
          <a:extLst>
            <a:ext uri="{FF2B5EF4-FFF2-40B4-BE49-F238E27FC236}">
              <a16:creationId xmlns:a16="http://schemas.microsoft.com/office/drawing/2014/main" id="{838E4C67-2AA4-4C14-A9EC-D7C89C6A81FD}"/>
            </a:ext>
          </a:extLst>
        </xdr:cNvPr>
        <xdr:cNvSpPr/>
      </xdr:nvSpPr>
      <xdr:spPr>
        <a:xfrm>
          <a:off x="12763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29D52EB3-6EED-489C-9D8B-4026BF18F56D}"/>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4D4B2A68-995C-432D-814F-827ACA003B4B}"/>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99BA6270-3035-4C19-A640-C647F4EAE26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0" name="テキスト ボックス 549">
          <a:extLst>
            <a:ext uri="{FF2B5EF4-FFF2-40B4-BE49-F238E27FC236}">
              <a16:creationId xmlns:a16="http://schemas.microsoft.com/office/drawing/2014/main" id="{8E7E460E-6662-4CD2-BE57-9DE707601BFE}"/>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1" name="テキスト ボックス 550">
          <a:extLst>
            <a:ext uri="{FF2B5EF4-FFF2-40B4-BE49-F238E27FC236}">
              <a16:creationId xmlns:a16="http://schemas.microsoft.com/office/drawing/2014/main" id="{12812E7B-1E38-43F5-AACD-B7AECCBE22B2}"/>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153307</xdr:rowOff>
    </xdr:from>
    <xdr:to>
      <xdr:col>85</xdr:col>
      <xdr:colOff>177800</xdr:colOff>
      <xdr:row>60</xdr:row>
      <xdr:rowOff>83457</xdr:rowOff>
    </xdr:to>
    <xdr:sp macro="" textlink="">
      <xdr:nvSpPr>
        <xdr:cNvPr id="552" name="楕円 551">
          <a:extLst>
            <a:ext uri="{FF2B5EF4-FFF2-40B4-BE49-F238E27FC236}">
              <a16:creationId xmlns:a16="http://schemas.microsoft.com/office/drawing/2014/main" id="{19177BD9-E7F3-47AB-A23E-A04C0E9946B6}"/>
            </a:ext>
          </a:extLst>
        </xdr:cNvPr>
        <xdr:cNvSpPr/>
      </xdr:nvSpPr>
      <xdr:spPr>
        <a:xfrm>
          <a:off x="16268700" y="1026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4734</xdr:rowOff>
    </xdr:from>
    <xdr:ext cx="405111" cy="259045"/>
    <xdr:sp macro="" textlink="">
      <xdr:nvSpPr>
        <xdr:cNvPr id="553" name="【保健センター・保健所】&#10;有形固定資産減価償却率該当値テキスト">
          <a:extLst>
            <a:ext uri="{FF2B5EF4-FFF2-40B4-BE49-F238E27FC236}">
              <a16:creationId xmlns:a16="http://schemas.microsoft.com/office/drawing/2014/main" id="{6349312C-FDC4-4858-A1F4-0A730438E6AD}"/>
            </a:ext>
          </a:extLst>
        </xdr:cNvPr>
        <xdr:cNvSpPr txBox="1"/>
      </xdr:nvSpPr>
      <xdr:spPr>
        <a:xfrm>
          <a:off x="16357600" y="10120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120650</xdr:rowOff>
    </xdr:from>
    <xdr:to>
      <xdr:col>81</xdr:col>
      <xdr:colOff>101600</xdr:colOff>
      <xdr:row>60</xdr:row>
      <xdr:rowOff>50800</xdr:rowOff>
    </xdr:to>
    <xdr:sp macro="" textlink="">
      <xdr:nvSpPr>
        <xdr:cNvPr id="554" name="楕円 553">
          <a:extLst>
            <a:ext uri="{FF2B5EF4-FFF2-40B4-BE49-F238E27FC236}">
              <a16:creationId xmlns:a16="http://schemas.microsoft.com/office/drawing/2014/main" id="{CFE1585A-783F-4A39-AD95-211ABD4FEA4F}"/>
            </a:ext>
          </a:extLst>
        </xdr:cNvPr>
        <xdr:cNvSpPr/>
      </xdr:nvSpPr>
      <xdr:spPr>
        <a:xfrm>
          <a:off x="15430500" y="1023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0</xdr:rowOff>
    </xdr:from>
    <xdr:to>
      <xdr:col>85</xdr:col>
      <xdr:colOff>127000</xdr:colOff>
      <xdr:row>60</xdr:row>
      <xdr:rowOff>32657</xdr:rowOff>
    </xdr:to>
    <xdr:cxnSp macro="">
      <xdr:nvCxnSpPr>
        <xdr:cNvPr id="555" name="直線コネクタ 554">
          <a:extLst>
            <a:ext uri="{FF2B5EF4-FFF2-40B4-BE49-F238E27FC236}">
              <a16:creationId xmlns:a16="http://schemas.microsoft.com/office/drawing/2014/main" id="{C6D39BBE-F413-4A8C-BAA9-FE1B8F56D079}"/>
            </a:ext>
          </a:extLst>
        </xdr:cNvPr>
        <xdr:cNvCxnSpPr/>
      </xdr:nvCxnSpPr>
      <xdr:spPr>
        <a:xfrm>
          <a:off x="15481300" y="102870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87993</xdr:rowOff>
    </xdr:from>
    <xdr:to>
      <xdr:col>76</xdr:col>
      <xdr:colOff>165100</xdr:colOff>
      <xdr:row>60</xdr:row>
      <xdr:rowOff>18143</xdr:rowOff>
    </xdr:to>
    <xdr:sp macro="" textlink="">
      <xdr:nvSpPr>
        <xdr:cNvPr id="556" name="楕円 555">
          <a:extLst>
            <a:ext uri="{FF2B5EF4-FFF2-40B4-BE49-F238E27FC236}">
              <a16:creationId xmlns:a16="http://schemas.microsoft.com/office/drawing/2014/main" id="{3051BB15-3332-45F2-BAE9-8033A89939DB}"/>
            </a:ext>
          </a:extLst>
        </xdr:cNvPr>
        <xdr:cNvSpPr/>
      </xdr:nvSpPr>
      <xdr:spPr>
        <a:xfrm>
          <a:off x="14541500" y="10203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138793</xdr:rowOff>
    </xdr:from>
    <xdr:to>
      <xdr:col>81</xdr:col>
      <xdr:colOff>50800</xdr:colOff>
      <xdr:row>60</xdr:row>
      <xdr:rowOff>0</xdr:rowOff>
    </xdr:to>
    <xdr:cxnSp macro="">
      <xdr:nvCxnSpPr>
        <xdr:cNvPr id="557" name="直線コネクタ 556">
          <a:extLst>
            <a:ext uri="{FF2B5EF4-FFF2-40B4-BE49-F238E27FC236}">
              <a16:creationId xmlns:a16="http://schemas.microsoft.com/office/drawing/2014/main" id="{A293B5C8-78F0-4E6B-B859-9137E44D296F}"/>
            </a:ext>
          </a:extLst>
        </xdr:cNvPr>
        <xdr:cNvCxnSpPr/>
      </xdr:nvCxnSpPr>
      <xdr:spPr>
        <a:xfrm>
          <a:off x="14592300" y="102543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55335</xdr:rowOff>
    </xdr:from>
    <xdr:to>
      <xdr:col>72</xdr:col>
      <xdr:colOff>38100</xdr:colOff>
      <xdr:row>59</xdr:row>
      <xdr:rowOff>156935</xdr:rowOff>
    </xdr:to>
    <xdr:sp macro="" textlink="">
      <xdr:nvSpPr>
        <xdr:cNvPr id="558" name="楕円 557">
          <a:extLst>
            <a:ext uri="{FF2B5EF4-FFF2-40B4-BE49-F238E27FC236}">
              <a16:creationId xmlns:a16="http://schemas.microsoft.com/office/drawing/2014/main" id="{73E8B7CF-BC8A-4E0E-83E0-E04DFB09F5FE}"/>
            </a:ext>
          </a:extLst>
        </xdr:cNvPr>
        <xdr:cNvSpPr/>
      </xdr:nvSpPr>
      <xdr:spPr>
        <a:xfrm>
          <a:off x="13652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106135</xdr:rowOff>
    </xdr:from>
    <xdr:to>
      <xdr:col>76</xdr:col>
      <xdr:colOff>114300</xdr:colOff>
      <xdr:row>59</xdr:row>
      <xdr:rowOff>138793</xdr:rowOff>
    </xdr:to>
    <xdr:cxnSp macro="">
      <xdr:nvCxnSpPr>
        <xdr:cNvPr id="559" name="直線コネクタ 558">
          <a:extLst>
            <a:ext uri="{FF2B5EF4-FFF2-40B4-BE49-F238E27FC236}">
              <a16:creationId xmlns:a16="http://schemas.microsoft.com/office/drawing/2014/main" id="{44DD67A2-0FF9-495B-A5EE-97790A418D72}"/>
            </a:ext>
          </a:extLst>
        </xdr:cNvPr>
        <xdr:cNvCxnSpPr/>
      </xdr:nvCxnSpPr>
      <xdr:spPr>
        <a:xfrm>
          <a:off x="13703300" y="102216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22678</xdr:rowOff>
    </xdr:from>
    <xdr:to>
      <xdr:col>67</xdr:col>
      <xdr:colOff>101600</xdr:colOff>
      <xdr:row>59</xdr:row>
      <xdr:rowOff>124278</xdr:rowOff>
    </xdr:to>
    <xdr:sp macro="" textlink="">
      <xdr:nvSpPr>
        <xdr:cNvPr id="560" name="楕円 559">
          <a:extLst>
            <a:ext uri="{FF2B5EF4-FFF2-40B4-BE49-F238E27FC236}">
              <a16:creationId xmlns:a16="http://schemas.microsoft.com/office/drawing/2014/main" id="{12D58C72-4F1F-4CF0-9BC1-B60947A64E46}"/>
            </a:ext>
          </a:extLst>
        </xdr:cNvPr>
        <xdr:cNvSpPr/>
      </xdr:nvSpPr>
      <xdr:spPr>
        <a:xfrm>
          <a:off x="12763500" y="10138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73478</xdr:rowOff>
    </xdr:from>
    <xdr:to>
      <xdr:col>71</xdr:col>
      <xdr:colOff>177800</xdr:colOff>
      <xdr:row>59</xdr:row>
      <xdr:rowOff>106135</xdr:rowOff>
    </xdr:to>
    <xdr:cxnSp macro="">
      <xdr:nvCxnSpPr>
        <xdr:cNvPr id="561" name="直線コネクタ 560">
          <a:extLst>
            <a:ext uri="{FF2B5EF4-FFF2-40B4-BE49-F238E27FC236}">
              <a16:creationId xmlns:a16="http://schemas.microsoft.com/office/drawing/2014/main" id="{FF02F1F0-DAC7-49C0-B6A9-C3D62DB84709}"/>
            </a:ext>
          </a:extLst>
        </xdr:cNvPr>
        <xdr:cNvCxnSpPr/>
      </xdr:nvCxnSpPr>
      <xdr:spPr>
        <a:xfrm>
          <a:off x="12814300" y="10189028"/>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82749</xdr:rowOff>
    </xdr:from>
    <xdr:ext cx="405111" cy="259045"/>
    <xdr:sp macro="" textlink="">
      <xdr:nvSpPr>
        <xdr:cNvPr id="562" name="n_1aveValue【保健センター・保健所】&#10;有形固定資産減価償却率">
          <a:extLst>
            <a:ext uri="{FF2B5EF4-FFF2-40B4-BE49-F238E27FC236}">
              <a16:creationId xmlns:a16="http://schemas.microsoft.com/office/drawing/2014/main" id="{98915445-831B-4FF7-9299-E66A32F7EE75}"/>
            </a:ext>
          </a:extLst>
        </xdr:cNvPr>
        <xdr:cNvSpPr txBox="1"/>
      </xdr:nvSpPr>
      <xdr:spPr>
        <a:xfrm>
          <a:off x="15266044" y="10369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71318</xdr:rowOff>
    </xdr:from>
    <xdr:ext cx="405111" cy="259045"/>
    <xdr:sp macro="" textlink="">
      <xdr:nvSpPr>
        <xdr:cNvPr id="563" name="n_2aveValue【保健センター・保健所】&#10;有形固定資産減価償却率">
          <a:extLst>
            <a:ext uri="{FF2B5EF4-FFF2-40B4-BE49-F238E27FC236}">
              <a16:creationId xmlns:a16="http://schemas.microsoft.com/office/drawing/2014/main" id="{CA7936A3-B3D6-40E6-B4F3-92F5FE0D9CBC}"/>
            </a:ext>
          </a:extLst>
        </xdr:cNvPr>
        <xdr:cNvSpPr txBox="1"/>
      </xdr:nvSpPr>
      <xdr:spPr>
        <a:xfrm>
          <a:off x="14389744" y="103583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30497</xdr:rowOff>
    </xdr:from>
    <xdr:ext cx="405111" cy="259045"/>
    <xdr:sp macro="" textlink="">
      <xdr:nvSpPr>
        <xdr:cNvPr id="564" name="n_3aveValue【保健センター・保健所】&#10;有形固定資産減価償却率">
          <a:extLst>
            <a:ext uri="{FF2B5EF4-FFF2-40B4-BE49-F238E27FC236}">
              <a16:creationId xmlns:a16="http://schemas.microsoft.com/office/drawing/2014/main" id="{06212A3C-09D4-478F-A751-51C045C74138}"/>
            </a:ext>
          </a:extLst>
        </xdr:cNvPr>
        <xdr:cNvSpPr txBox="1"/>
      </xdr:nvSpPr>
      <xdr:spPr>
        <a:xfrm>
          <a:off x="13500744" y="1031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7637</xdr:rowOff>
    </xdr:from>
    <xdr:ext cx="405111" cy="259045"/>
    <xdr:sp macro="" textlink="">
      <xdr:nvSpPr>
        <xdr:cNvPr id="565" name="n_4aveValue【保健センター・保健所】&#10;有形固定資産減価償却率">
          <a:extLst>
            <a:ext uri="{FF2B5EF4-FFF2-40B4-BE49-F238E27FC236}">
              <a16:creationId xmlns:a16="http://schemas.microsoft.com/office/drawing/2014/main" id="{B5CB6D9F-C1B9-4D2B-903A-7713B7F41EC1}"/>
            </a:ext>
          </a:extLst>
        </xdr:cNvPr>
        <xdr:cNvSpPr txBox="1"/>
      </xdr:nvSpPr>
      <xdr:spPr>
        <a:xfrm>
          <a:off x="12611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67327</xdr:rowOff>
    </xdr:from>
    <xdr:ext cx="405111" cy="259045"/>
    <xdr:sp macro="" textlink="">
      <xdr:nvSpPr>
        <xdr:cNvPr id="566" name="n_1mainValue【保健センター・保健所】&#10;有形固定資産減価償却率">
          <a:extLst>
            <a:ext uri="{FF2B5EF4-FFF2-40B4-BE49-F238E27FC236}">
              <a16:creationId xmlns:a16="http://schemas.microsoft.com/office/drawing/2014/main" id="{2181687B-518B-4460-A2C5-1D924324B9C3}"/>
            </a:ext>
          </a:extLst>
        </xdr:cNvPr>
        <xdr:cNvSpPr txBox="1"/>
      </xdr:nvSpPr>
      <xdr:spPr>
        <a:xfrm>
          <a:off x="15266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34670</xdr:rowOff>
    </xdr:from>
    <xdr:ext cx="405111" cy="259045"/>
    <xdr:sp macro="" textlink="">
      <xdr:nvSpPr>
        <xdr:cNvPr id="567" name="n_2mainValue【保健センター・保健所】&#10;有形固定資産減価償却率">
          <a:extLst>
            <a:ext uri="{FF2B5EF4-FFF2-40B4-BE49-F238E27FC236}">
              <a16:creationId xmlns:a16="http://schemas.microsoft.com/office/drawing/2014/main" id="{9967E0BF-F68D-4CDB-8198-0C6CE3BE028C}"/>
            </a:ext>
          </a:extLst>
        </xdr:cNvPr>
        <xdr:cNvSpPr txBox="1"/>
      </xdr:nvSpPr>
      <xdr:spPr>
        <a:xfrm>
          <a:off x="14389744" y="9978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2012</xdr:rowOff>
    </xdr:from>
    <xdr:ext cx="405111" cy="259045"/>
    <xdr:sp macro="" textlink="">
      <xdr:nvSpPr>
        <xdr:cNvPr id="568" name="n_3mainValue【保健センター・保健所】&#10;有形固定資産減価償却率">
          <a:extLst>
            <a:ext uri="{FF2B5EF4-FFF2-40B4-BE49-F238E27FC236}">
              <a16:creationId xmlns:a16="http://schemas.microsoft.com/office/drawing/2014/main" id="{1D336833-8A5E-438A-9415-2EB9E2A81046}"/>
            </a:ext>
          </a:extLst>
        </xdr:cNvPr>
        <xdr:cNvSpPr txBox="1"/>
      </xdr:nvSpPr>
      <xdr:spPr>
        <a:xfrm>
          <a:off x="13500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140805</xdr:rowOff>
    </xdr:from>
    <xdr:ext cx="405111" cy="259045"/>
    <xdr:sp macro="" textlink="">
      <xdr:nvSpPr>
        <xdr:cNvPr id="569" name="n_4mainValue【保健センター・保健所】&#10;有形固定資産減価償却率">
          <a:extLst>
            <a:ext uri="{FF2B5EF4-FFF2-40B4-BE49-F238E27FC236}">
              <a16:creationId xmlns:a16="http://schemas.microsoft.com/office/drawing/2014/main" id="{406FC7FB-C5AD-4779-AE22-351507EEB4D5}"/>
            </a:ext>
          </a:extLst>
        </xdr:cNvPr>
        <xdr:cNvSpPr txBox="1"/>
      </xdr:nvSpPr>
      <xdr:spPr>
        <a:xfrm>
          <a:off x="12611744" y="99134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0" name="正方形/長方形 569">
          <a:extLst>
            <a:ext uri="{FF2B5EF4-FFF2-40B4-BE49-F238E27FC236}">
              <a16:creationId xmlns:a16="http://schemas.microsoft.com/office/drawing/2014/main" id="{C5726520-823B-45E6-967B-914137F365B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1" name="正方形/長方形 570">
          <a:extLst>
            <a:ext uri="{FF2B5EF4-FFF2-40B4-BE49-F238E27FC236}">
              <a16:creationId xmlns:a16="http://schemas.microsoft.com/office/drawing/2014/main" id="{4D07C285-736C-4962-9B76-00F4A79F9735}"/>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2" name="正方形/長方形 571">
          <a:extLst>
            <a:ext uri="{FF2B5EF4-FFF2-40B4-BE49-F238E27FC236}">
              <a16:creationId xmlns:a16="http://schemas.microsoft.com/office/drawing/2014/main" id="{80A6E30E-2AF3-4841-974B-12079EFF6A7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3" name="正方形/長方形 572">
          <a:extLst>
            <a:ext uri="{FF2B5EF4-FFF2-40B4-BE49-F238E27FC236}">
              <a16:creationId xmlns:a16="http://schemas.microsoft.com/office/drawing/2014/main" id="{4747EECA-FA92-49A2-99EB-D2E13B3F151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4" name="正方形/長方形 573">
          <a:extLst>
            <a:ext uri="{FF2B5EF4-FFF2-40B4-BE49-F238E27FC236}">
              <a16:creationId xmlns:a16="http://schemas.microsoft.com/office/drawing/2014/main" id="{3434BF44-7F89-4D6D-99B5-AE1E999AEF8D}"/>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5" name="正方形/長方形 574">
          <a:extLst>
            <a:ext uri="{FF2B5EF4-FFF2-40B4-BE49-F238E27FC236}">
              <a16:creationId xmlns:a16="http://schemas.microsoft.com/office/drawing/2014/main" id="{575D169E-7EAA-4113-85B6-68D71BD73F0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6" name="正方形/長方形 575">
          <a:extLst>
            <a:ext uri="{FF2B5EF4-FFF2-40B4-BE49-F238E27FC236}">
              <a16:creationId xmlns:a16="http://schemas.microsoft.com/office/drawing/2014/main" id="{42538DA5-48CA-4E08-AC46-F51579B24BB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7" name="正方形/長方形 576">
          <a:extLst>
            <a:ext uri="{FF2B5EF4-FFF2-40B4-BE49-F238E27FC236}">
              <a16:creationId xmlns:a16="http://schemas.microsoft.com/office/drawing/2014/main" id="{EBB9EC0F-8EB0-4750-895F-D23A162A5A0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8" name="テキスト ボックス 577">
          <a:extLst>
            <a:ext uri="{FF2B5EF4-FFF2-40B4-BE49-F238E27FC236}">
              <a16:creationId xmlns:a16="http://schemas.microsoft.com/office/drawing/2014/main" id="{88F74875-5B59-4FC6-9D9B-4D0AEEFBD19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9" name="直線コネクタ 578">
          <a:extLst>
            <a:ext uri="{FF2B5EF4-FFF2-40B4-BE49-F238E27FC236}">
              <a16:creationId xmlns:a16="http://schemas.microsoft.com/office/drawing/2014/main" id="{507EA08F-B010-4D72-9AFD-C69C2D7778A3}"/>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580" name="直線コネクタ 579">
          <a:extLst>
            <a:ext uri="{FF2B5EF4-FFF2-40B4-BE49-F238E27FC236}">
              <a16:creationId xmlns:a16="http://schemas.microsoft.com/office/drawing/2014/main" id="{7C6DC0E4-D181-4288-84EB-253921A58F8C}"/>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1" name="テキスト ボックス 580">
          <a:extLst>
            <a:ext uri="{FF2B5EF4-FFF2-40B4-BE49-F238E27FC236}">
              <a16:creationId xmlns:a16="http://schemas.microsoft.com/office/drawing/2014/main" id="{BA55B979-FBC4-4B10-90A7-EA35D6A90B27}"/>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2" name="直線コネクタ 581">
          <a:extLst>
            <a:ext uri="{FF2B5EF4-FFF2-40B4-BE49-F238E27FC236}">
              <a16:creationId xmlns:a16="http://schemas.microsoft.com/office/drawing/2014/main" id="{49CEA6F4-CC67-42CA-8BB6-0A4265513CB6}"/>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3" name="テキスト ボックス 582">
          <a:extLst>
            <a:ext uri="{FF2B5EF4-FFF2-40B4-BE49-F238E27FC236}">
              <a16:creationId xmlns:a16="http://schemas.microsoft.com/office/drawing/2014/main" id="{B806C822-4E14-4987-B704-99D4C5436D63}"/>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4" name="直線コネクタ 583">
          <a:extLst>
            <a:ext uri="{FF2B5EF4-FFF2-40B4-BE49-F238E27FC236}">
              <a16:creationId xmlns:a16="http://schemas.microsoft.com/office/drawing/2014/main" id="{742D80C0-CFEF-4CCA-A6C8-273831AC5273}"/>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5" name="テキスト ボックス 584">
          <a:extLst>
            <a:ext uri="{FF2B5EF4-FFF2-40B4-BE49-F238E27FC236}">
              <a16:creationId xmlns:a16="http://schemas.microsoft.com/office/drawing/2014/main" id="{FC6285AF-25D6-4493-AD8A-91C1CBD31C9C}"/>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6" name="直線コネクタ 585">
          <a:extLst>
            <a:ext uri="{FF2B5EF4-FFF2-40B4-BE49-F238E27FC236}">
              <a16:creationId xmlns:a16="http://schemas.microsoft.com/office/drawing/2014/main" id="{E69E2DAE-8749-4387-9845-31DDE69F0D46}"/>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7" name="テキスト ボックス 586">
          <a:extLst>
            <a:ext uri="{FF2B5EF4-FFF2-40B4-BE49-F238E27FC236}">
              <a16:creationId xmlns:a16="http://schemas.microsoft.com/office/drawing/2014/main" id="{DFFFF3AF-4E05-46F3-8EA3-3262C741E619}"/>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8" name="直線コネクタ 587">
          <a:extLst>
            <a:ext uri="{FF2B5EF4-FFF2-40B4-BE49-F238E27FC236}">
              <a16:creationId xmlns:a16="http://schemas.microsoft.com/office/drawing/2014/main" id="{DA820830-FF8F-43F7-8986-8B144F568735}"/>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9" name="テキスト ボックス 588">
          <a:extLst>
            <a:ext uri="{FF2B5EF4-FFF2-40B4-BE49-F238E27FC236}">
              <a16:creationId xmlns:a16="http://schemas.microsoft.com/office/drawing/2014/main" id="{85D84D8F-0B8F-4CB1-B262-79FBC888B5F1}"/>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90" name="直線コネクタ 589">
          <a:extLst>
            <a:ext uri="{FF2B5EF4-FFF2-40B4-BE49-F238E27FC236}">
              <a16:creationId xmlns:a16="http://schemas.microsoft.com/office/drawing/2014/main" id="{5B2721C0-D26E-4E73-85D6-8E757AD0FCFE}"/>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1" name="テキスト ボックス 590">
          <a:extLst>
            <a:ext uri="{FF2B5EF4-FFF2-40B4-BE49-F238E27FC236}">
              <a16:creationId xmlns:a16="http://schemas.microsoft.com/office/drawing/2014/main" id="{65B2632A-FBBE-409F-A1CB-3AFC148BC821}"/>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2" name="直線コネクタ 591">
          <a:extLst>
            <a:ext uri="{FF2B5EF4-FFF2-40B4-BE49-F238E27FC236}">
              <a16:creationId xmlns:a16="http://schemas.microsoft.com/office/drawing/2014/main" id="{66BAB39B-C553-4405-84E6-61BACE5EF2E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3" name="テキスト ボックス 592">
          <a:extLst>
            <a:ext uri="{FF2B5EF4-FFF2-40B4-BE49-F238E27FC236}">
              <a16:creationId xmlns:a16="http://schemas.microsoft.com/office/drawing/2014/main" id="{05C0A9E7-FC0E-4ADE-8E97-D26A3D24D574}"/>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4" name="【保健センター・保健所】&#10;一人当たり面積グラフ枠">
          <a:extLst>
            <a:ext uri="{FF2B5EF4-FFF2-40B4-BE49-F238E27FC236}">
              <a16:creationId xmlns:a16="http://schemas.microsoft.com/office/drawing/2014/main" id="{0D356405-4B64-4343-B8CC-A371327665A6}"/>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142059</xdr:rowOff>
    </xdr:from>
    <xdr:to>
      <xdr:col>116</xdr:col>
      <xdr:colOff>62864</xdr:colOff>
      <xdr:row>64</xdr:row>
      <xdr:rowOff>120831</xdr:rowOff>
    </xdr:to>
    <xdr:cxnSp macro="">
      <xdr:nvCxnSpPr>
        <xdr:cNvPr id="595" name="直線コネクタ 594">
          <a:extLst>
            <a:ext uri="{FF2B5EF4-FFF2-40B4-BE49-F238E27FC236}">
              <a16:creationId xmlns:a16="http://schemas.microsoft.com/office/drawing/2014/main" id="{FA8389E8-A376-4336-9478-D8C250B33379}"/>
            </a:ext>
          </a:extLst>
        </xdr:cNvPr>
        <xdr:cNvCxnSpPr/>
      </xdr:nvCxnSpPr>
      <xdr:spPr>
        <a:xfrm flipV="1">
          <a:off x="22160864" y="9571809"/>
          <a:ext cx="0" cy="1521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124658</xdr:rowOff>
    </xdr:from>
    <xdr:ext cx="469744" cy="259045"/>
    <xdr:sp macro="" textlink="">
      <xdr:nvSpPr>
        <xdr:cNvPr id="596" name="【保健センター・保健所】&#10;一人当たり面積最小値テキスト">
          <a:extLst>
            <a:ext uri="{FF2B5EF4-FFF2-40B4-BE49-F238E27FC236}">
              <a16:creationId xmlns:a16="http://schemas.microsoft.com/office/drawing/2014/main" id="{3D41B3BC-835B-4007-8B82-B9BBE8875751}"/>
            </a:ext>
          </a:extLst>
        </xdr:cNvPr>
        <xdr:cNvSpPr txBox="1"/>
      </xdr:nvSpPr>
      <xdr:spPr>
        <a:xfrm>
          <a:off x="22199600" y="11097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120831</xdr:rowOff>
    </xdr:from>
    <xdr:to>
      <xdr:col>116</xdr:col>
      <xdr:colOff>152400</xdr:colOff>
      <xdr:row>64</xdr:row>
      <xdr:rowOff>120831</xdr:rowOff>
    </xdr:to>
    <xdr:cxnSp macro="">
      <xdr:nvCxnSpPr>
        <xdr:cNvPr id="597" name="直線コネクタ 596">
          <a:extLst>
            <a:ext uri="{FF2B5EF4-FFF2-40B4-BE49-F238E27FC236}">
              <a16:creationId xmlns:a16="http://schemas.microsoft.com/office/drawing/2014/main" id="{3B4E2384-8F3A-402E-A994-A86023C62FB9}"/>
            </a:ext>
          </a:extLst>
        </xdr:cNvPr>
        <xdr:cNvCxnSpPr/>
      </xdr:nvCxnSpPr>
      <xdr:spPr>
        <a:xfrm>
          <a:off x="22072600" y="1109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88736</xdr:rowOff>
    </xdr:from>
    <xdr:ext cx="469744" cy="259045"/>
    <xdr:sp macro="" textlink="">
      <xdr:nvSpPr>
        <xdr:cNvPr id="598" name="【保健センター・保健所】&#10;一人当たり面積最大値テキスト">
          <a:extLst>
            <a:ext uri="{FF2B5EF4-FFF2-40B4-BE49-F238E27FC236}">
              <a16:creationId xmlns:a16="http://schemas.microsoft.com/office/drawing/2014/main" id="{018E072B-2CF5-45D0-B405-C0B52E8D3B88}"/>
            </a:ext>
          </a:extLst>
        </xdr:cNvPr>
        <xdr:cNvSpPr txBox="1"/>
      </xdr:nvSpPr>
      <xdr:spPr>
        <a:xfrm>
          <a:off x="22199600" y="9347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142059</xdr:rowOff>
    </xdr:from>
    <xdr:to>
      <xdr:col>116</xdr:col>
      <xdr:colOff>152400</xdr:colOff>
      <xdr:row>55</xdr:row>
      <xdr:rowOff>142059</xdr:rowOff>
    </xdr:to>
    <xdr:cxnSp macro="">
      <xdr:nvCxnSpPr>
        <xdr:cNvPr id="599" name="直線コネクタ 598">
          <a:extLst>
            <a:ext uri="{FF2B5EF4-FFF2-40B4-BE49-F238E27FC236}">
              <a16:creationId xmlns:a16="http://schemas.microsoft.com/office/drawing/2014/main" id="{02971C24-8BC8-4B24-BD06-B858CBF4F0E3}"/>
            </a:ext>
          </a:extLst>
        </xdr:cNvPr>
        <xdr:cNvCxnSpPr/>
      </xdr:nvCxnSpPr>
      <xdr:spPr>
        <a:xfrm>
          <a:off x="22072600" y="9571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68415</xdr:rowOff>
    </xdr:from>
    <xdr:ext cx="469744" cy="259045"/>
    <xdr:sp macro="" textlink="">
      <xdr:nvSpPr>
        <xdr:cNvPr id="600" name="【保健センター・保健所】&#10;一人当たり面積平均値テキスト">
          <a:extLst>
            <a:ext uri="{FF2B5EF4-FFF2-40B4-BE49-F238E27FC236}">
              <a16:creationId xmlns:a16="http://schemas.microsoft.com/office/drawing/2014/main" id="{85B1C45C-C271-4B8A-BCCE-4467E9580F11}"/>
            </a:ext>
          </a:extLst>
        </xdr:cNvPr>
        <xdr:cNvSpPr txBox="1"/>
      </xdr:nvSpPr>
      <xdr:spPr>
        <a:xfrm>
          <a:off x="22199600" y="106983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45538</xdr:rowOff>
    </xdr:from>
    <xdr:to>
      <xdr:col>116</xdr:col>
      <xdr:colOff>114300</xdr:colOff>
      <xdr:row>63</xdr:row>
      <xdr:rowOff>147138</xdr:rowOff>
    </xdr:to>
    <xdr:sp macro="" textlink="">
      <xdr:nvSpPr>
        <xdr:cNvPr id="601" name="フローチャート: 判断 600">
          <a:extLst>
            <a:ext uri="{FF2B5EF4-FFF2-40B4-BE49-F238E27FC236}">
              <a16:creationId xmlns:a16="http://schemas.microsoft.com/office/drawing/2014/main" id="{7026CECC-6076-401E-9139-F68BC3A8C142}"/>
            </a:ext>
          </a:extLst>
        </xdr:cNvPr>
        <xdr:cNvSpPr/>
      </xdr:nvSpPr>
      <xdr:spPr>
        <a:xfrm>
          <a:off x="22110700" y="10846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48804</xdr:rowOff>
    </xdr:from>
    <xdr:to>
      <xdr:col>112</xdr:col>
      <xdr:colOff>38100</xdr:colOff>
      <xdr:row>63</xdr:row>
      <xdr:rowOff>150404</xdr:rowOff>
    </xdr:to>
    <xdr:sp macro="" textlink="">
      <xdr:nvSpPr>
        <xdr:cNvPr id="602" name="フローチャート: 判断 601">
          <a:extLst>
            <a:ext uri="{FF2B5EF4-FFF2-40B4-BE49-F238E27FC236}">
              <a16:creationId xmlns:a16="http://schemas.microsoft.com/office/drawing/2014/main" id="{3EB6D4AF-D048-421C-A829-79C82B82F132}"/>
            </a:ext>
          </a:extLst>
        </xdr:cNvPr>
        <xdr:cNvSpPr/>
      </xdr:nvSpPr>
      <xdr:spPr>
        <a:xfrm>
          <a:off x="21272500" y="108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58601</xdr:rowOff>
    </xdr:from>
    <xdr:to>
      <xdr:col>107</xdr:col>
      <xdr:colOff>101600</xdr:colOff>
      <xdr:row>63</xdr:row>
      <xdr:rowOff>160201</xdr:rowOff>
    </xdr:to>
    <xdr:sp macro="" textlink="">
      <xdr:nvSpPr>
        <xdr:cNvPr id="603" name="フローチャート: 判断 602">
          <a:extLst>
            <a:ext uri="{FF2B5EF4-FFF2-40B4-BE49-F238E27FC236}">
              <a16:creationId xmlns:a16="http://schemas.microsoft.com/office/drawing/2014/main" id="{7F93CB91-31FA-4174-BB1E-ED977F145A58}"/>
            </a:ext>
          </a:extLst>
        </xdr:cNvPr>
        <xdr:cNvSpPr/>
      </xdr:nvSpPr>
      <xdr:spPr>
        <a:xfrm>
          <a:off x="20383500" y="10859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42273</xdr:rowOff>
    </xdr:from>
    <xdr:to>
      <xdr:col>102</xdr:col>
      <xdr:colOff>165100</xdr:colOff>
      <xdr:row>63</xdr:row>
      <xdr:rowOff>143873</xdr:rowOff>
    </xdr:to>
    <xdr:sp macro="" textlink="">
      <xdr:nvSpPr>
        <xdr:cNvPr id="604" name="フローチャート: 判断 603">
          <a:extLst>
            <a:ext uri="{FF2B5EF4-FFF2-40B4-BE49-F238E27FC236}">
              <a16:creationId xmlns:a16="http://schemas.microsoft.com/office/drawing/2014/main" id="{833ECF21-D228-4449-BDB0-94D6B23D18B7}"/>
            </a:ext>
          </a:extLst>
        </xdr:cNvPr>
        <xdr:cNvSpPr/>
      </xdr:nvSpPr>
      <xdr:spPr>
        <a:xfrm>
          <a:off x="19494500" y="108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48804</xdr:rowOff>
    </xdr:from>
    <xdr:to>
      <xdr:col>98</xdr:col>
      <xdr:colOff>38100</xdr:colOff>
      <xdr:row>63</xdr:row>
      <xdr:rowOff>150404</xdr:rowOff>
    </xdr:to>
    <xdr:sp macro="" textlink="">
      <xdr:nvSpPr>
        <xdr:cNvPr id="605" name="フローチャート: 判断 604">
          <a:extLst>
            <a:ext uri="{FF2B5EF4-FFF2-40B4-BE49-F238E27FC236}">
              <a16:creationId xmlns:a16="http://schemas.microsoft.com/office/drawing/2014/main" id="{D8708D34-1AB5-4FB7-AE45-84FE091804C4}"/>
            </a:ext>
          </a:extLst>
        </xdr:cNvPr>
        <xdr:cNvSpPr/>
      </xdr:nvSpPr>
      <xdr:spPr>
        <a:xfrm>
          <a:off x="18605500" y="10850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4C3AD3DC-83A0-4D96-ABFF-E1349E373E16}"/>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A4263ED3-54C4-44B8-AE25-85A73A808CD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AE12F58D-8410-41FB-B658-18DF58348A1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BBC905A9-8A41-4FD0-845B-0101B5D358A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0" name="テキスト ボックス 609">
          <a:extLst>
            <a:ext uri="{FF2B5EF4-FFF2-40B4-BE49-F238E27FC236}">
              <a16:creationId xmlns:a16="http://schemas.microsoft.com/office/drawing/2014/main" id="{AEC8E74A-9A67-4A43-B6C3-1846BA3A7A4A}"/>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143510</xdr:rowOff>
    </xdr:from>
    <xdr:to>
      <xdr:col>116</xdr:col>
      <xdr:colOff>114300</xdr:colOff>
      <xdr:row>64</xdr:row>
      <xdr:rowOff>73660</xdr:rowOff>
    </xdr:to>
    <xdr:sp macro="" textlink="">
      <xdr:nvSpPr>
        <xdr:cNvPr id="611" name="楕円 610">
          <a:extLst>
            <a:ext uri="{FF2B5EF4-FFF2-40B4-BE49-F238E27FC236}">
              <a16:creationId xmlns:a16="http://schemas.microsoft.com/office/drawing/2014/main" id="{6FA9FC0F-3D50-4598-8BD8-7512BC94C80D}"/>
            </a:ext>
          </a:extLst>
        </xdr:cNvPr>
        <xdr:cNvSpPr/>
      </xdr:nvSpPr>
      <xdr:spPr>
        <a:xfrm>
          <a:off x="221107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58437</xdr:rowOff>
    </xdr:from>
    <xdr:ext cx="469744" cy="259045"/>
    <xdr:sp macro="" textlink="">
      <xdr:nvSpPr>
        <xdr:cNvPr id="612" name="【保健センター・保健所】&#10;一人当たり面積該当値テキスト">
          <a:extLst>
            <a:ext uri="{FF2B5EF4-FFF2-40B4-BE49-F238E27FC236}">
              <a16:creationId xmlns:a16="http://schemas.microsoft.com/office/drawing/2014/main" id="{225C9A47-11DB-4B64-A763-E21288518347}"/>
            </a:ext>
          </a:extLst>
        </xdr:cNvPr>
        <xdr:cNvSpPr txBox="1"/>
      </xdr:nvSpPr>
      <xdr:spPr>
        <a:xfrm>
          <a:off x="22199600" y="10859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143510</xdr:rowOff>
    </xdr:from>
    <xdr:to>
      <xdr:col>112</xdr:col>
      <xdr:colOff>38100</xdr:colOff>
      <xdr:row>64</xdr:row>
      <xdr:rowOff>73660</xdr:rowOff>
    </xdr:to>
    <xdr:sp macro="" textlink="">
      <xdr:nvSpPr>
        <xdr:cNvPr id="613" name="楕円 612">
          <a:extLst>
            <a:ext uri="{FF2B5EF4-FFF2-40B4-BE49-F238E27FC236}">
              <a16:creationId xmlns:a16="http://schemas.microsoft.com/office/drawing/2014/main" id="{9601821C-A166-41F4-9463-7B8585FB0AC9}"/>
            </a:ext>
          </a:extLst>
        </xdr:cNvPr>
        <xdr:cNvSpPr/>
      </xdr:nvSpPr>
      <xdr:spPr>
        <a:xfrm>
          <a:off x="21272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22860</xdr:rowOff>
    </xdr:from>
    <xdr:to>
      <xdr:col>116</xdr:col>
      <xdr:colOff>63500</xdr:colOff>
      <xdr:row>64</xdr:row>
      <xdr:rowOff>22860</xdr:rowOff>
    </xdr:to>
    <xdr:cxnSp macro="">
      <xdr:nvCxnSpPr>
        <xdr:cNvPr id="614" name="直線コネクタ 613">
          <a:extLst>
            <a:ext uri="{FF2B5EF4-FFF2-40B4-BE49-F238E27FC236}">
              <a16:creationId xmlns:a16="http://schemas.microsoft.com/office/drawing/2014/main" id="{F1570997-5E35-43D9-8E35-036E89267FC4}"/>
            </a:ext>
          </a:extLst>
        </xdr:cNvPr>
        <xdr:cNvCxnSpPr/>
      </xdr:nvCxnSpPr>
      <xdr:spPr>
        <a:xfrm>
          <a:off x="21323300" y="109956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143510</xdr:rowOff>
    </xdr:from>
    <xdr:to>
      <xdr:col>107</xdr:col>
      <xdr:colOff>101600</xdr:colOff>
      <xdr:row>64</xdr:row>
      <xdr:rowOff>73660</xdr:rowOff>
    </xdr:to>
    <xdr:sp macro="" textlink="">
      <xdr:nvSpPr>
        <xdr:cNvPr id="615" name="楕円 614">
          <a:extLst>
            <a:ext uri="{FF2B5EF4-FFF2-40B4-BE49-F238E27FC236}">
              <a16:creationId xmlns:a16="http://schemas.microsoft.com/office/drawing/2014/main" id="{3AED7D95-3508-4761-9FE2-F4358A3B866C}"/>
            </a:ext>
          </a:extLst>
        </xdr:cNvPr>
        <xdr:cNvSpPr/>
      </xdr:nvSpPr>
      <xdr:spPr>
        <a:xfrm>
          <a:off x="20383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22860</xdr:rowOff>
    </xdr:from>
    <xdr:to>
      <xdr:col>111</xdr:col>
      <xdr:colOff>177800</xdr:colOff>
      <xdr:row>64</xdr:row>
      <xdr:rowOff>22860</xdr:rowOff>
    </xdr:to>
    <xdr:cxnSp macro="">
      <xdr:nvCxnSpPr>
        <xdr:cNvPr id="616" name="直線コネクタ 615">
          <a:extLst>
            <a:ext uri="{FF2B5EF4-FFF2-40B4-BE49-F238E27FC236}">
              <a16:creationId xmlns:a16="http://schemas.microsoft.com/office/drawing/2014/main" id="{69BCDD1C-7CC8-459E-A2A4-6D45BA8ADBE0}"/>
            </a:ext>
          </a:extLst>
        </xdr:cNvPr>
        <xdr:cNvCxnSpPr/>
      </xdr:nvCxnSpPr>
      <xdr:spPr>
        <a:xfrm>
          <a:off x="20434300" y="10995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143510</xdr:rowOff>
    </xdr:from>
    <xdr:to>
      <xdr:col>102</xdr:col>
      <xdr:colOff>165100</xdr:colOff>
      <xdr:row>64</xdr:row>
      <xdr:rowOff>73660</xdr:rowOff>
    </xdr:to>
    <xdr:sp macro="" textlink="">
      <xdr:nvSpPr>
        <xdr:cNvPr id="617" name="楕円 616">
          <a:extLst>
            <a:ext uri="{FF2B5EF4-FFF2-40B4-BE49-F238E27FC236}">
              <a16:creationId xmlns:a16="http://schemas.microsoft.com/office/drawing/2014/main" id="{567B0DD8-21C0-4298-8A53-B212D67E35FE}"/>
            </a:ext>
          </a:extLst>
        </xdr:cNvPr>
        <xdr:cNvSpPr/>
      </xdr:nvSpPr>
      <xdr:spPr>
        <a:xfrm>
          <a:off x="19494500" y="10944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22860</xdr:rowOff>
    </xdr:from>
    <xdr:to>
      <xdr:col>107</xdr:col>
      <xdr:colOff>50800</xdr:colOff>
      <xdr:row>64</xdr:row>
      <xdr:rowOff>22860</xdr:rowOff>
    </xdr:to>
    <xdr:cxnSp macro="">
      <xdr:nvCxnSpPr>
        <xdr:cNvPr id="618" name="直線コネクタ 617">
          <a:extLst>
            <a:ext uri="{FF2B5EF4-FFF2-40B4-BE49-F238E27FC236}">
              <a16:creationId xmlns:a16="http://schemas.microsoft.com/office/drawing/2014/main" id="{C3331B99-8BC5-4F23-83BB-1E122AE8C47C}"/>
            </a:ext>
          </a:extLst>
        </xdr:cNvPr>
        <xdr:cNvCxnSpPr/>
      </xdr:nvCxnSpPr>
      <xdr:spPr>
        <a:xfrm>
          <a:off x="19545300" y="109956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146776</xdr:rowOff>
    </xdr:from>
    <xdr:to>
      <xdr:col>98</xdr:col>
      <xdr:colOff>38100</xdr:colOff>
      <xdr:row>64</xdr:row>
      <xdr:rowOff>76926</xdr:rowOff>
    </xdr:to>
    <xdr:sp macro="" textlink="">
      <xdr:nvSpPr>
        <xdr:cNvPr id="619" name="楕円 618">
          <a:extLst>
            <a:ext uri="{FF2B5EF4-FFF2-40B4-BE49-F238E27FC236}">
              <a16:creationId xmlns:a16="http://schemas.microsoft.com/office/drawing/2014/main" id="{58499E9D-630E-4AD7-ACE9-4C8843AD37E4}"/>
            </a:ext>
          </a:extLst>
        </xdr:cNvPr>
        <xdr:cNvSpPr/>
      </xdr:nvSpPr>
      <xdr:spPr>
        <a:xfrm>
          <a:off x="18605500" y="10948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22860</xdr:rowOff>
    </xdr:from>
    <xdr:to>
      <xdr:col>102</xdr:col>
      <xdr:colOff>114300</xdr:colOff>
      <xdr:row>64</xdr:row>
      <xdr:rowOff>26126</xdr:rowOff>
    </xdr:to>
    <xdr:cxnSp macro="">
      <xdr:nvCxnSpPr>
        <xdr:cNvPr id="620" name="直線コネクタ 619">
          <a:extLst>
            <a:ext uri="{FF2B5EF4-FFF2-40B4-BE49-F238E27FC236}">
              <a16:creationId xmlns:a16="http://schemas.microsoft.com/office/drawing/2014/main" id="{F2EC9355-CAAD-41E5-9BBF-B5953E31B3D5}"/>
            </a:ext>
          </a:extLst>
        </xdr:cNvPr>
        <xdr:cNvCxnSpPr/>
      </xdr:nvCxnSpPr>
      <xdr:spPr>
        <a:xfrm flipV="1">
          <a:off x="18656300" y="10995660"/>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166931</xdr:rowOff>
    </xdr:from>
    <xdr:ext cx="469744" cy="259045"/>
    <xdr:sp macro="" textlink="">
      <xdr:nvSpPr>
        <xdr:cNvPr id="621" name="n_1aveValue【保健センター・保健所】&#10;一人当たり面積">
          <a:extLst>
            <a:ext uri="{FF2B5EF4-FFF2-40B4-BE49-F238E27FC236}">
              <a16:creationId xmlns:a16="http://schemas.microsoft.com/office/drawing/2014/main" id="{EA6CC4DE-C542-4B87-A214-8626E00D65E5}"/>
            </a:ext>
          </a:extLst>
        </xdr:cNvPr>
        <xdr:cNvSpPr txBox="1"/>
      </xdr:nvSpPr>
      <xdr:spPr>
        <a:xfrm>
          <a:off x="21075727" y="1062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5278</xdr:rowOff>
    </xdr:from>
    <xdr:ext cx="469744" cy="259045"/>
    <xdr:sp macro="" textlink="">
      <xdr:nvSpPr>
        <xdr:cNvPr id="622" name="n_2aveValue【保健センター・保健所】&#10;一人当たり面積">
          <a:extLst>
            <a:ext uri="{FF2B5EF4-FFF2-40B4-BE49-F238E27FC236}">
              <a16:creationId xmlns:a16="http://schemas.microsoft.com/office/drawing/2014/main" id="{411E992E-691A-4538-97E7-C9C550EB5CFE}"/>
            </a:ext>
          </a:extLst>
        </xdr:cNvPr>
        <xdr:cNvSpPr txBox="1"/>
      </xdr:nvSpPr>
      <xdr:spPr>
        <a:xfrm>
          <a:off x="20199427" y="10635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160400</xdr:rowOff>
    </xdr:from>
    <xdr:ext cx="469744" cy="259045"/>
    <xdr:sp macro="" textlink="">
      <xdr:nvSpPr>
        <xdr:cNvPr id="623" name="n_3aveValue【保健センター・保健所】&#10;一人当たり面積">
          <a:extLst>
            <a:ext uri="{FF2B5EF4-FFF2-40B4-BE49-F238E27FC236}">
              <a16:creationId xmlns:a16="http://schemas.microsoft.com/office/drawing/2014/main" id="{7ABAE9AF-B875-41A7-9AB8-B4BBCB61EF63}"/>
            </a:ext>
          </a:extLst>
        </xdr:cNvPr>
        <xdr:cNvSpPr txBox="1"/>
      </xdr:nvSpPr>
      <xdr:spPr>
        <a:xfrm>
          <a:off x="19310427" y="1061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166931</xdr:rowOff>
    </xdr:from>
    <xdr:ext cx="469744" cy="259045"/>
    <xdr:sp macro="" textlink="">
      <xdr:nvSpPr>
        <xdr:cNvPr id="624" name="n_4aveValue【保健センター・保健所】&#10;一人当たり面積">
          <a:extLst>
            <a:ext uri="{FF2B5EF4-FFF2-40B4-BE49-F238E27FC236}">
              <a16:creationId xmlns:a16="http://schemas.microsoft.com/office/drawing/2014/main" id="{DE92E105-A9AB-403F-B92E-140BC2C8885F}"/>
            </a:ext>
          </a:extLst>
        </xdr:cNvPr>
        <xdr:cNvSpPr txBox="1"/>
      </xdr:nvSpPr>
      <xdr:spPr>
        <a:xfrm>
          <a:off x="18421427" y="10625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64787</xdr:rowOff>
    </xdr:from>
    <xdr:ext cx="469744" cy="259045"/>
    <xdr:sp macro="" textlink="">
      <xdr:nvSpPr>
        <xdr:cNvPr id="625" name="n_1mainValue【保健センター・保健所】&#10;一人当たり面積">
          <a:extLst>
            <a:ext uri="{FF2B5EF4-FFF2-40B4-BE49-F238E27FC236}">
              <a16:creationId xmlns:a16="http://schemas.microsoft.com/office/drawing/2014/main" id="{BEF70EB9-E918-483F-9FA6-43ED303A82EC}"/>
            </a:ext>
          </a:extLst>
        </xdr:cNvPr>
        <xdr:cNvSpPr txBox="1"/>
      </xdr:nvSpPr>
      <xdr:spPr>
        <a:xfrm>
          <a:off x="210757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64787</xdr:rowOff>
    </xdr:from>
    <xdr:ext cx="469744" cy="259045"/>
    <xdr:sp macro="" textlink="">
      <xdr:nvSpPr>
        <xdr:cNvPr id="626" name="n_2mainValue【保健センター・保健所】&#10;一人当たり面積">
          <a:extLst>
            <a:ext uri="{FF2B5EF4-FFF2-40B4-BE49-F238E27FC236}">
              <a16:creationId xmlns:a16="http://schemas.microsoft.com/office/drawing/2014/main" id="{4E174440-1DF5-4282-9D3E-106D8B525789}"/>
            </a:ext>
          </a:extLst>
        </xdr:cNvPr>
        <xdr:cNvSpPr txBox="1"/>
      </xdr:nvSpPr>
      <xdr:spPr>
        <a:xfrm>
          <a:off x="201994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64787</xdr:rowOff>
    </xdr:from>
    <xdr:ext cx="469744" cy="259045"/>
    <xdr:sp macro="" textlink="">
      <xdr:nvSpPr>
        <xdr:cNvPr id="627" name="n_3mainValue【保健センター・保健所】&#10;一人当たり面積">
          <a:extLst>
            <a:ext uri="{FF2B5EF4-FFF2-40B4-BE49-F238E27FC236}">
              <a16:creationId xmlns:a16="http://schemas.microsoft.com/office/drawing/2014/main" id="{597E804B-C577-42F0-9AF3-0C5EF93264E6}"/>
            </a:ext>
          </a:extLst>
        </xdr:cNvPr>
        <xdr:cNvSpPr txBox="1"/>
      </xdr:nvSpPr>
      <xdr:spPr>
        <a:xfrm>
          <a:off x="19310427"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68053</xdr:rowOff>
    </xdr:from>
    <xdr:ext cx="469744" cy="259045"/>
    <xdr:sp macro="" textlink="">
      <xdr:nvSpPr>
        <xdr:cNvPr id="628" name="n_4mainValue【保健センター・保健所】&#10;一人当たり面積">
          <a:extLst>
            <a:ext uri="{FF2B5EF4-FFF2-40B4-BE49-F238E27FC236}">
              <a16:creationId xmlns:a16="http://schemas.microsoft.com/office/drawing/2014/main" id="{0E91B77D-CDD6-4F6A-AB43-450322A2F623}"/>
            </a:ext>
          </a:extLst>
        </xdr:cNvPr>
        <xdr:cNvSpPr txBox="1"/>
      </xdr:nvSpPr>
      <xdr:spPr>
        <a:xfrm>
          <a:off x="18421427" y="11040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9" name="正方形/長方形 628">
          <a:extLst>
            <a:ext uri="{FF2B5EF4-FFF2-40B4-BE49-F238E27FC236}">
              <a16:creationId xmlns:a16="http://schemas.microsoft.com/office/drawing/2014/main" id="{8D8AF528-029D-4724-9509-B2DB5AC4AA45}"/>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0" name="正方形/長方形 629">
          <a:extLst>
            <a:ext uri="{FF2B5EF4-FFF2-40B4-BE49-F238E27FC236}">
              <a16:creationId xmlns:a16="http://schemas.microsoft.com/office/drawing/2014/main" id="{8CB948CF-7959-49F6-881E-3FC0E6A5F22C}"/>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1" name="正方形/長方形 630">
          <a:extLst>
            <a:ext uri="{FF2B5EF4-FFF2-40B4-BE49-F238E27FC236}">
              <a16:creationId xmlns:a16="http://schemas.microsoft.com/office/drawing/2014/main" id="{444CFE71-DA5F-422E-BE41-E943EAFF3BA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2" name="正方形/長方形 631">
          <a:extLst>
            <a:ext uri="{FF2B5EF4-FFF2-40B4-BE49-F238E27FC236}">
              <a16:creationId xmlns:a16="http://schemas.microsoft.com/office/drawing/2014/main" id="{F0B2A57E-1929-42B1-87CC-C0706888B8DC}"/>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3" name="正方形/長方形 632">
          <a:extLst>
            <a:ext uri="{FF2B5EF4-FFF2-40B4-BE49-F238E27FC236}">
              <a16:creationId xmlns:a16="http://schemas.microsoft.com/office/drawing/2014/main" id="{EC708BC1-B8E2-4EF0-B73A-1FB28531E003}"/>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4" name="正方形/長方形 633">
          <a:extLst>
            <a:ext uri="{FF2B5EF4-FFF2-40B4-BE49-F238E27FC236}">
              <a16:creationId xmlns:a16="http://schemas.microsoft.com/office/drawing/2014/main" id="{5248C821-0DCB-4A58-84B6-F834F98001EE}"/>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5" name="正方形/長方形 634">
          <a:extLst>
            <a:ext uri="{FF2B5EF4-FFF2-40B4-BE49-F238E27FC236}">
              <a16:creationId xmlns:a16="http://schemas.microsoft.com/office/drawing/2014/main" id="{5C9B4ABC-1D51-48B5-A291-36094012A11A}"/>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6" name="正方形/長方形 635">
          <a:extLst>
            <a:ext uri="{FF2B5EF4-FFF2-40B4-BE49-F238E27FC236}">
              <a16:creationId xmlns:a16="http://schemas.microsoft.com/office/drawing/2014/main" id="{B60E794B-F365-4C35-8BAB-5BC2F5698DD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7" name="テキスト ボックス 636">
          <a:extLst>
            <a:ext uri="{FF2B5EF4-FFF2-40B4-BE49-F238E27FC236}">
              <a16:creationId xmlns:a16="http://schemas.microsoft.com/office/drawing/2014/main" id="{893C99E8-5955-4462-9E52-1D2AC0FF4DF9}"/>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8" name="直線コネクタ 637">
          <a:extLst>
            <a:ext uri="{FF2B5EF4-FFF2-40B4-BE49-F238E27FC236}">
              <a16:creationId xmlns:a16="http://schemas.microsoft.com/office/drawing/2014/main" id="{1B4AAD11-C115-498F-8D2D-4180A6EA9615}"/>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9" name="テキスト ボックス 638">
          <a:extLst>
            <a:ext uri="{FF2B5EF4-FFF2-40B4-BE49-F238E27FC236}">
              <a16:creationId xmlns:a16="http://schemas.microsoft.com/office/drawing/2014/main" id="{BAB9ED65-999A-4FDF-83AB-B7181FA526A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40" name="直線コネクタ 639">
          <a:extLst>
            <a:ext uri="{FF2B5EF4-FFF2-40B4-BE49-F238E27FC236}">
              <a16:creationId xmlns:a16="http://schemas.microsoft.com/office/drawing/2014/main" id="{550E0A2B-B817-41AA-B3C1-ADD176DDED50}"/>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41" name="テキスト ボックス 640">
          <a:extLst>
            <a:ext uri="{FF2B5EF4-FFF2-40B4-BE49-F238E27FC236}">
              <a16:creationId xmlns:a16="http://schemas.microsoft.com/office/drawing/2014/main" id="{A4CFE004-C649-401C-9547-46D6C9CA32AE}"/>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42" name="直線コネクタ 641">
          <a:extLst>
            <a:ext uri="{FF2B5EF4-FFF2-40B4-BE49-F238E27FC236}">
              <a16:creationId xmlns:a16="http://schemas.microsoft.com/office/drawing/2014/main" id="{427B16DE-CCCB-4D76-8AC4-80B3D061B86A}"/>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43" name="テキスト ボックス 642">
          <a:extLst>
            <a:ext uri="{FF2B5EF4-FFF2-40B4-BE49-F238E27FC236}">
              <a16:creationId xmlns:a16="http://schemas.microsoft.com/office/drawing/2014/main" id="{9DCCB826-8395-4386-8FDB-640CE64E7541}"/>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44" name="直線コネクタ 643">
          <a:extLst>
            <a:ext uri="{FF2B5EF4-FFF2-40B4-BE49-F238E27FC236}">
              <a16:creationId xmlns:a16="http://schemas.microsoft.com/office/drawing/2014/main" id="{75144C34-197A-4811-AA24-7311AE2B5AB7}"/>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45" name="テキスト ボックス 644">
          <a:extLst>
            <a:ext uri="{FF2B5EF4-FFF2-40B4-BE49-F238E27FC236}">
              <a16:creationId xmlns:a16="http://schemas.microsoft.com/office/drawing/2014/main" id="{EE6BE4FC-DD54-405C-9834-A9C626441C5D}"/>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46" name="直線コネクタ 645">
          <a:extLst>
            <a:ext uri="{FF2B5EF4-FFF2-40B4-BE49-F238E27FC236}">
              <a16:creationId xmlns:a16="http://schemas.microsoft.com/office/drawing/2014/main" id="{5D452626-6C47-40B7-AFC6-40CC35C87C5F}"/>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47" name="テキスト ボックス 646">
          <a:extLst>
            <a:ext uri="{FF2B5EF4-FFF2-40B4-BE49-F238E27FC236}">
              <a16:creationId xmlns:a16="http://schemas.microsoft.com/office/drawing/2014/main" id="{D5F0BBE9-F302-4B32-BC4D-4714FD870B8D}"/>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48" name="直線コネクタ 647">
          <a:extLst>
            <a:ext uri="{FF2B5EF4-FFF2-40B4-BE49-F238E27FC236}">
              <a16:creationId xmlns:a16="http://schemas.microsoft.com/office/drawing/2014/main" id="{F5282F41-0FAD-4C46-8E5E-1CBF907CDC10}"/>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49" name="テキスト ボックス 648">
          <a:extLst>
            <a:ext uri="{FF2B5EF4-FFF2-40B4-BE49-F238E27FC236}">
              <a16:creationId xmlns:a16="http://schemas.microsoft.com/office/drawing/2014/main" id="{BED6B3E2-8609-4923-A3FC-78933852CCD1}"/>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50" name="直線コネクタ 649">
          <a:extLst>
            <a:ext uri="{FF2B5EF4-FFF2-40B4-BE49-F238E27FC236}">
              <a16:creationId xmlns:a16="http://schemas.microsoft.com/office/drawing/2014/main" id="{AC7F0F84-049D-4906-BD07-FC5A18F0A43E}"/>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51" name="テキスト ボックス 650">
          <a:extLst>
            <a:ext uri="{FF2B5EF4-FFF2-40B4-BE49-F238E27FC236}">
              <a16:creationId xmlns:a16="http://schemas.microsoft.com/office/drawing/2014/main" id="{033B5130-01BB-48F1-A6E0-FEB96D5EAECE}"/>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2" name="直線コネクタ 651">
          <a:extLst>
            <a:ext uri="{FF2B5EF4-FFF2-40B4-BE49-F238E27FC236}">
              <a16:creationId xmlns:a16="http://schemas.microsoft.com/office/drawing/2014/main" id="{6D43C1C0-B739-49B0-ADF9-12968462FCFD}"/>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53" name="【消防施設】&#10;有形固定資産減価償却率グラフ枠">
          <a:extLst>
            <a:ext uri="{FF2B5EF4-FFF2-40B4-BE49-F238E27FC236}">
              <a16:creationId xmlns:a16="http://schemas.microsoft.com/office/drawing/2014/main" id="{75AB0621-DAA6-4746-983A-4C04C73AAB8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118111</xdr:rowOff>
    </xdr:from>
    <xdr:to>
      <xdr:col>85</xdr:col>
      <xdr:colOff>126364</xdr:colOff>
      <xdr:row>86</xdr:row>
      <xdr:rowOff>168729</xdr:rowOff>
    </xdr:to>
    <xdr:cxnSp macro="">
      <xdr:nvCxnSpPr>
        <xdr:cNvPr id="654" name="直線コネクタ 653">
          <a:extLst>
            <a:ext uri="{FF2B5EF4-FFF2-40B4-BE49-F238E27FC236}">
              <a16:creationId xmlns:a16="http://schemas.microsoft.com/office/drawing/2014/main" id="{4003BC97-123F-4CE7-8DFD-E75A56FCCA4B}"/>
            </a:ext>
          </a:extLst>
        </xdr:cNvPr>
        <xdr:cNvCxnSpPr/>
      </xdr:nvCxnSpPr>
      <xdr:spPr>
        <a:xfrm flipV="1">
          <a:off x="16318864" y="13491211"/>
          <a:ext cx="0" cy="1422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55" name="【消防施設】&#10;有形固定資産減価償却率最小値テキスト">
          <a:extLst>
            <a:ext uri="{FF2B5EF4-FFF2-40B4-BE49-F238E27FC236}">
              <a16:creationId xmlns:a16="http://schemas.microsoft.com/office/drawing/2014/main" id="{F4E236AF-F2F3-4502-B06D-DD43871792DC}"/>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56" name="直線コネクタ 655">
          <a:extLst>
            <a:ext uri="{FF2B5EF4-FFF2-40B4-BE49-F238E27FC236}">
              <a16:creationId xmlns:a16="http://schemas.microsoft.com/office/drawing/2014/main" id="{318D5010-3493-4320-B727-AF97530E7820}"/>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64788</xdr:rowOff>
    </xdr:from>
    <xdr:ext cx="405111" cy="259045"/>
    <xdr:sp macro="" textlink="">
      <xdr:nvSpPr>
        <xdr:cNvPr id="657" name="【消防施設】&#10;有形固定資産減価償却率最大値テキスト">
          <a:extLst>
            <a:ext uri="{FF2B5EF4-FFF2-40B4-BE49-F238E27FC236}">
              <a16:creationId xmlns:a16="http://schemas.microsoft.com/office/drawing/2014/main" id="{C51301D4-AC5E-4BAB-ADCC-3E9F2F3B80A4}"/>
            </a:ext>
          </a:extLst>
        </xdr:cNvPr>
        <xdr:cNvSpPr txBox="1"/>
      </xdr:nvSpPr>
      <xdr:spPr>
        <a:xfrm>
          <a:off x="16357600" y="13266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118111</xdr:rowOff>
    </xdr:from>
    <xdr:to>
      <xdr:col>86</xdr:col>
      <xdr:colOff>25400</xdr:colOff>
      <xdr:row>78</xdr:row>
      <xdr:rowOff>118111</xdr:rowOff>
    </xdr:to>
    <xdr:cxnSp macro="">
      <xdr:nvCxnSpPr>
        <xdr:cNvPr id="658" name="直線コネクタ 657">
          <a:extLst>
            <a:ext uri="{FF2B5EF4-FFF2-40B4-BE49-F238E27FC236}">
              <a16:creationId xmlns:a16="http://schemas.microsoft.com/office/drawing/2014/main" id="{9DA2B170-114A-4E93-B7D6-BE724B5B9AE7}"/>
            </a:ext>
          </a:extLst>
        </xdr:cNvPr>
        <xdr:cNvCxnSpPr/>
      </xdr:nvCxnSpPr>
      <xdr:spPr>
        <a:xfrm>
          <a:off x="16230600" y="134912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127379</xdr:rowOff>
    </xdr:from>
    <xdr:ext cx="405111" cy="259045"/>
    <xdr:sp macro="" textlink="">
      <xdr:nvSpPr>
        <xdr:cNvPr id="659" name="【消防施設】&#10;有形固定資産減価償却率平均値テキスト">
          <a:extLst>
            <a:ext uri="{FF2B5EF4-FFF2-40B4-BE49-F238E27FC236}">
              <a16:creationId xmlns:a16="http://schemas.microsoft.com/office/drawing/2014/main" id="{355A46A8-98A9-470F-995B-E0F77CE1B2EC}"/>
            </a:ext>
          </a:extLst>
        </xdr:cNvPr>
        <xdr:cNvSpPr txBox="1"/>
      </xdr:nvSpPr>
      <xdr:spPr>
        <a:xfrm>
          <a:off x="16357600" y="141862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148952</xdr:rowOff>
    </xdr:from>
    <xdr:to>
      <xdr:col>85</xdr:col>
      <xdr:colOff>177800</xdr:colOff>
      <xdr:row>83</xdr:row>
      <xdr:rowOff>79102</xdr:rowOff>
    </xdr:to>
    <xdr:sp macro="" textlink="">
      <xdr:nvSpPr>
        <xdr:cNvPr id="660" name="フローチャート: 判断 659">
          <a:extLst>
            <a:ext uri="{FF2B5EF4-FFF2-40B4-BE49-F238E27FC236}">
              <a16:creationId xmlns:a16="http://schemas.microsoft.com/office/drawing/2014/main" id="{649E12DC-A9F3-4F08-9414-805E123968EB}"/>
            </a:ext>
          </a:extLst>
        </xdr:cNvPr>
        <xdr:cNvSpPr/>
      </xdr:nvSpPr>
      <xdr:spPr>
        <a:xfrm>
          <a:off x="16268700" y="1420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142421</xdr:rowOff>
    </xdr:from>
    <xdr:to>
      <xdr:col>81</xdr:col>
      <xdr:colOff>101600</xdr:colOff>
      <xdr:row>83</xdr:row>
      <xdr:rowOff>72571</xdr:rowOff>
    </xdr:to>
    <xdr:sp macro="" textlink="">
      <xdr:nvSpPr>
        <xdr:cNvPr id="661" name="フローチャート: 判断 660">
          <a:extLst>
            <a:ext uri="{FF2B5EF4-FFF2-40B4-BE49-F238E27FC236}">
              <a16:creationId xmlns:a16="http://schemas.microsoft.com/office/drawing/2014/main" id="{49EDB462-C94E-43CE-B7A3-0D9DD9C4A0E6}"/>
            </a:ext>
          </a:extLst>
        </xdr:cNvPr>
        <xdr:cNvSpPr/>
      </xdr:nvSpPr>
      <xdr:spPr>
        <a:xfrm>
          <a:off x="15430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130992</xdr:rowOff>
    </xdr:from>
    <xdr:to>
      <xdr:col>76</xdr:col>
      <xdr:colOff>165100</xdr:colOff>
      <xdr:row>83</xdr:row>
      <xdr:rowOff>61142</xdr:rowOff>
    </xdr:to>
    <xdr:sp macro="" textlink="">
      <xdr:nvSpPr>
        <xdr:cNvPr id="662" name="フローチャート: 判断 661">
          <a:extLst>
            <a:ext uri="{FF2B5EF4-FFF2-40B4-BE49-F238E27FC236}">
              <a16:creationId xmlns:a16="http://schemas.microsoft.com/office/drawing/2014/main" id="{E675F7A7-276E-42AE-BADE-74C59979EC82}"/>
            </a:ext>
          </a:extLst>
        </xdr:cNvPr>
        <xdr:cNvSpPr/>
      </xdr:nvSpPr>
      <xdr:spPr>
        <a:xfrm>
          <a:off x="14541500" y="1418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114663</xdr:rowOff>
    </xdr:from>
    <xdr:to>
      <xdr:col>72</xdr:col>
      <xdr:colOff>38100</xdr:colOff>
      <xdr:row>83</xdr:row>
      <xdr:rowOff>44813</xdr:rowOff>
    </xdr:to>
    <xdr:sp macro="" textlink="">
      <xdr:nvSpPr>
        <xdr:cNvPr id="663" name="フローチャート: 判断 662">
          <a:extLst>
            <a:ext uri="{FF2B5EF4-FFF2-40B4-BE49-F238E27FC236}">
              <a16:creationId xmlns:a16="http://schemas.microsoft.com/office/drawing/2014/main" id="{D6EFF00D-5DE8-409C-85BC-CC1A3EBEB4C7}"/>
            </a:ext>
          </a:extLst>
        </xdr:cNvPr>
        <xdr:cNvSpPr/>
      </xdr:nvSpPr>
      <xdr:spPr>
        <a:xfrm>
          <a:off x="13652500" y="1417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83638</xdr:rowOff>
    </xdr:from>
    <xdr:to>
      <xdr:col>67</xdr:col>
      <xdr:colOff>101600</xdr:colOff>
      <xdr:row>83</xdr:row>
      <xdr:rowOff>13788</xdr:rowOff>
    </xdr:to>
    <xdr:sp macro="" textlink="">
      <xdr:nvSpPr>
        <xdr:cNvPr id="664" name="フローチャート: 判断 663">
          <a:extLst>
            <a:ext uri="{FF2B5EF4-FFF2-40B4-BE49-F238E27FC236}">
              <a16:creationId xmlns:a16="http://schemas.microsoft.com/office/drawing/2014/main" id="{C5E0DC10-77D3-4347-924E-DE49F56E8025}"/>
            </a:ext>
          </a:extLst>
        </xdr:cNvPr>
        <xdr:cNvSpPr/>
      </xdr:nvSpPr>
      <xdr:spPr>
        <a:xfrm>
          <a:off x="12763500" y="14142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750ED33F-BC37-4DAB-BE4B-703BFC753F78}"/>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F1E21AEE-1D19-4238-87C1-20431E208BE6}"/>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D98884AE-74CF-4D30-B2B1-2585204CA112}"/>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8" name="テキスト ボックス 667">
          <a:extLst>
            <a:ext uri="{FF2B5EF4-FFF2-40B4-BE49-F238E27FC236}">
              <a16:creationId xmlns:a16="http://schemas.microsoft.com/office/drawing/2014/main" id="{EC065F5A-2EBE-4765-BE9C-949CB07B469F}"/>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9" name="テキスト ボックス 668">
          <a:extLst>
            <a:ext uri="{FF2B5EF4-FFF2-40B4-BE49-F238E27FC236}">
              <a16:creationId xmlns:a16="http://schemas.microsoft.com/office/drawing/2014/main" id="{B0A939B4-C64D-48A9-8D8E-7FADF9DBE878}"/>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54248</xdr:rowOff>
    </xdr:from>
    <xdr:to>
      <xdr:col>85</xdr:col>
      <xdr:colOff>177800</xdr:colOff>
      <xdr:row>81</xdr:row>
      <xdr:rowOff>155848</xdr:rowOff>
    </xdr:to>
    <xdr:sp macro="" textlink="">
      <xdr:nvSpPr>
        <xdr:cNvPr id="670" name="楕円 669">
          <a:extLst>
            <a:ext uri="{FF2B5EF4-FFF2-40B4-BE49-F238E27FC236}">
              <a16:creationId xmlns:a16="http://schemas.microsoft.com/office/drawing/2014/main" id="{425226C2-56B9-456A-88E2-B7CD771BBF5D}"/>
            </a:ext>
          </a:extLst>
        </xdr:cNvPr>
        <xdr:cNvSpPr/>
      </xdr:nvSpPr>
      <xdr:spPr>
        <a:xfrm>
          <a:off x="16268700" y="1394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77125</xdr:rowOff>
    </xdr:from>
    <xdr:ext cx="405111" cy="259045"/>
    <xdr:sp macro="" textlink="">
      <xdr:nvSpPr>
        <xdr:cNvPr id="671" name="【消防施設】&#10;有形固定資産減価償却率該当値テキスト">
          <a:extLst>
            <a:ext uri="{FF2B5EF4-FFF2-40B4-BE49-F238E27FC236}">
              <a16:creationId xmlns:a16="http://schemas.microsoft.com/office/drawing/2014/main" id="{DC673025-33C3-4086-A82A-3F890D65276A}"/>
            </a:ext>
          </a:extLst>
        </xdr:cNvPr>
        <xdr:cNvSpPr txBox="1"/>
      </xdr:nvSpPr>
      <xdr:spPr>
        <a:xfrm>
          <a:off x="16357600" y="137931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10161</xdr:rowOff>
    </xdr:from>
    <xdr:to>
      <xdr:col>81</xdr:col>
      <xdr:colOff>101600</xdr:colOff>
      <xdr:row>81</xdr:row>
      <xdr:rowOff>111761</xdr:rowOff>
    </xdr:to>
    <xdr:sp macro="" textlink="">
      <xdr:nvSpPr>
        <xdr:cNvPr id="672" name="楕円 671">
          <a:extLst>
            <a:ext uri="{FF2B5EF4-FFF2-40B4-BE49-F238E27FC236}">
              <a16:creationId xmlns:a16="http://schemas.microsoft.com/office/drawing/2014/main" id="{7A4666CB-450E-40DC-A9D1-F0FABE8B0464}"/>
            </a:ext>
          </a:extLst>
        </xdr:cNvPr>
        <xdr:cNvSpPr/>
      </xdr:nvSpPr>
      <xdr:spPr>
        <a:xfrm>
          <a:off x="15430500" y="1389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60961</xdr:rowOff>
    </xdr:from>
    <xdr:to>
      <xdr:col>85</xdr:col>
      <xdr:colOff>127000</xdr:colOff>
      <xdr:row>81</xdr:row>
      <xdr:rowOff>105048</xdr:rowOff>
    </xdr:to>
    <xdr:cxnSp macro="">
      <xdr:nvCxnSpPr>
        <xdr:cNvPr id="673" name="直線コネクタ 672">
          <a:extLst>
            <a:ext uri="{FF2B5EF4-FFF2-40B4-BE49-F238E27FC236}">
              <a16:creationId xmlns:a16="http://schemas.microsoft.com/office/drawing/2014/main" id="{B8CF52DD-31AC-4EBB-BE32-2BD8D5DD0320}"/>
            </a:ext>
          </a:extLst>
        </xdr:cNvPr>
        <xdr:cNvCxnSpPr/>
      </xdr:nvCxnSpPr>
      <xdr:spPr>
        <a:xfrm>
          <a:off x="15481300" y="13948411"/>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137523</xdr:rowOff>
    </xdr:from>
    <xdr:to>
      <xdr:col>76</xdr:col>
      <xdr:colOff>165100</xdr:colOff>
      <xdr:row>81</xdr:row>
      <xdr:rowOff>67673</xdr:rowOff>
    </xdr:to>
    <xdr:sp macro="" textlink="">
      <xdr:nvSpPr>
        <xdr:cNvPr id="674" name="楕円 673">
          <a:extLst>
            <a:ext uri="{FF2B5EF4-FFF2-40B4-BE49-F238E27FC236}">
              <a16:creationId xmlns:a16="http://schemas.microsoft.com/office/drawing/2014/main" id="{51CE265E-4B17-4FFD-B345-5D342F40A945}"/>
            </a:ext>
          </a:extLst>
        </xdr:cNvPr>
        <xdr:cNvSpPr/>
      </xdr:nvSpPr>
      <xdr:spPr>
        <a:xfrm>
          <a:off x="14541500" y="1385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16873</xdr:rowOff>
    </xdr:from>
    <xdr:to>
      <xdr:col>81</xdr:col>
      <xdr:colOff>50800</xdr:colOff>
      <xdr:row>81</xdr:row>
      <xdr:rowOff>60961</xdr:rowOff>
    </xdr:to>
    <xdr:cxnSp macro="">
      <xdr:nvCxnSpPr>
        <xdr:cNvPr id="675" name="直線コネクタ 674">
          <a:extLst>
            <a:ext uri="{FF2B5EF4-FFF2-40B4-BE49-F238E27FC236}">
              <a16:creationId xmlns:a16="http://schemas.microsoft.com/office/drawing/2014/main" id="{92C7B7D2-E95E-4CC2-B459-FC55D80D58D2}"/>
            </a:ext>
          </a:extLst>
        </xdr:cNvPr>
        <xdr:cNvCxnSpPr/>
      </xdr:nvCxnSpPr>
      <xdr:spPr>
        <a:xfrm>
          <a:off x="14592300" y="13904323"/>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93436</xdr:rowOff>
    </xdr:from>
    <xdr:to>
      <xdr:col>72</xdr:col>
      <xdr:colOff>38100</xdr:colOff>
      <xdr:row>81</xdr:row>
      <xdr:rowOff>23586</xdr:rowOff>
    </xdr:to>
    <xdr:sp macro="" textlink="">
      <xdr:nvSpPr>
        <xdr:cNvPr id="676" name="楕円 675">
          <a:extLst>
            <a:ext uri="{FF2B5EF4-FFF2-40B4-BE49-F238E27FC236}">
              <a16:creationId xmlns:a16="http://schemas.microsoft.com/office/drawing/2014/main" id="{57EA9E13-764B-454D-B469-663651412C60}"/>
            </a:ext>
          </a:extLst>
        </xdr:cNvPr>
        <xdr:cNvSpPr/>
      </xdr:nvSpPr>
      <xdr:spPr>
        <a:xfrm>
          <a:off x="13652500" y="1380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144236</xdr:rowOff>
    </xdr:from>
    <xdr:to>
      <xdr:col>76</xdr:col>
      <xdr:colOff>114300</xdr:colOff>
      <xdr:row>81</xdr:row>
      <xdr:rowOff>16873</xdr:rowOff>
    </xdr:to>
    <xdr:cxnSp macro="">
      <xdr:nvCxnSpPr>
        <xdr:cNvPr id="677" name="直線コネクタ 676">
          <a:extLst>
            <a:ext uri="{FF2B5EF4-FFF2-40B4-BE49-F238E27FC236}">
              <a16:creationId xmlns:a16="http://schemas.microsoft.com/office/drawing/2014/main" id="{EA2AA55E-5390-4151-AD1C-891F02738815}"/>
            </a:ext>
          </a:extLst>
        </xdr:cNvPr>
        <xdr:cNvCxnSpPr/>
      </xdr:nvCxnSpPr>
      <xdr:spPr>
        <a:xfrm>
          <a:off x="13703300" y="13860236"/>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49349</xdr:rowOff>
    </xdr:from>
    <xdr:to>
      <xdr:col>67</xdr:col>
      <xdr:colOff>101600</xdr:colOff>
      <xdr:row>80</xdr:row>
      <xdr:rowOff>150949</xdr:rowOff>
    </xdr:to>
    <xdr:sp macro="" textlink="">
      <xdr:nvSpPr>
        <xdr:cNvPr id="678" name="楕円 677">
          <a:extLst>
            <a:ext uri="{FF2B5EF4-FFF2-40B4-BE49-F238E27FC236}">
              <a16:creationId xmlns:a16="http://schemas.microsoft.com/office/drawing/2014/main" id="{AD37208C-DDF9-4BCD-A0D9-DB41809BF5B3}"/>
            </a:ext>
          </a:extLst>
        </xdr:cNvPr>
        <xdr:cNvSpPr/>
      </xdr:nvSpPr>
      <xdr:spPr>
        <a:xfrm>
          <a:off x="12763500" y="137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100149</xdr:rowOff>
    </xdr:from>
    <xdr:to>
      <xdr:col>71</xdr:col>
      <xdr:colOff>177800</xdr:colOff>
      <xdr:row>80</xdr:row>
      <xdr:rowOff>144236</xdr:rowOff>
    </xdr:to>
    <xdr:cxnSp macro="">
      <xdr:nvCxnSpPr>
        <xdr:cNvPr id="679" name="直線コネクタ 678">
          <a:extLst>
            <a:ext uri="{FF2B5EF4-FFF2-40B4-BE49-F238E27FC236}">
              <a16:creationId xmlns:a16="http://schemas.microsoft.com/office/drawing/2014/main" id="{0BDE742B-9640-48B3-9CEB-C39FDCDE8716}"/>
            </a:ext>
          </a:extLst>
        </xdr:cNvPr>
        <xdr:cNvCxnSpPr/>
      </xdr:nvCxnSpPr>
      <xdr:spPr>
        <a:xfrm>
          <a:off x="12814300" y="13816149"/>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63698</xdr:rowOff>
    </xdr:from>
    <xdr:ext cx="405111" cy="259045"/>
    <xdr:sp macro="" textlink="">
      <xdr:nvSpPr>
        <xdr:cNvPr id="680" name="n_1aveValue【消防施設】&#10;有形固定資産減価償却率">
          <a:extLst>
            <a:ext uri="{FF2B5EF4-FFF2-40B4-BE49-F238E27FC236}">
              <a16:creationId xmlns:a16="http://schemas.microsoft.com/office/drawing/2014/main" id="{48827E6B-2B77-4978-B096-BC68A019A301}"/>
            </a:ext>
          </a:extLst>
        </xdr:cNvPr>
        <xdr:cNvSpPr txBox="1"/>
      </xdr:nvSpPr>
      <xdr:spPr>
        <a:xfrm>
          <a:off x="15266044" y="14294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52269</xdr:rowOff>
    </xdr:from>
    <xdr:ext cx="405111" cy="259045"/>
    <xdr:sp macro="" textlink="">
      <xdr:nvSpPr>
        <xdr:cNvPr id="681" name="n_2aveValue【消防施設】&#10;有形固定資産減価償却率">
          <a:extLst>
            <a:ext uri="{FF2B5EF4-FFF2-40B4-BE49-F238E27FC236}">
              <a16:creationId xmlns:a16="http://schemas.microsoft.com/office/drawing/2014/main" id="{CBF17D0C-0382-4789-B678-4E43A04768FE}"/>
            </a:ext>
          </a:extLst>
        </xdr:cNvPr>
        <xdr:cNvSpPr txBox="1"/>
      </xdr:nvSpPr>
      <xdr:spPr>
        <a:xfrm>
          <a:off x="14389744" y="1428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35940</xdr:rowOff>
    </xdr:from>
    <xdr:ext cx="405111" cy="259045"/>
    <xdr:sp macro="" textlink="">
      <xdr:nvSpPr>
        <xdr:cNvPr id="682" name="n_3aveValue【消防施設】&#10;有形固定資産減価償却率">
          <a:extLst>
            <a:ext uri="{FF2B5EF4-FFF2-40B4-BE49-F238E27FC236}">
              <a16:creationId xmlns:a16="http://schemas.microsoft.com/office/drawing/2014/main" id="{217E2FAA-7011-45A3-B774-DE570F950E44}"/>
            </a:ext>
          </a:extLst>
        </xdr:cNvPr>
        <xdr:cNvSpPr txBox="1"/>
      </xdr:nvSpPr>
      <xdr:spPr>
        <a:xfrm>
          <a:off x="13500744" y="142662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4915</xdr:rowOff>
    </xdr:from>
    <xdr:ext cx="405111" cy="259045"/>
    <xdr:sp macro="" textlink="">
      <xdr:nvSpPr>
        <xdr:cNvPr id="683" name="n_4aveValue【消防施設】&#10;有形固定資産減価償却率">
          <a:extLst>
            <a:ext uri="{FF2B5EF4-FFF2-40B4-BE49-F238E27FC236}">
              <a16:creationId xmlns:a16="http://schemas.microsoft.com/office/drawing/2014/main" id="{E9D28315-C13A-4843-9819-534B811D1054}"/>
            </a:ext>
          </a:extLst>
        </xdr:cNvPr>
        <xdr:cNvSpPr txBox="1"/>
      </xdr:nvSpPr>
      <xdr:spPr>
        <a:xfrm>
          <a:off x="12611744" y="142352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128288</xdr:rowOff>
    </xdr:from>
    <xdr:ext cx="405111" cy="259045"/>
    <xdr:sp macro="" textlink="">
      <xdr:nvSpPr>
        <xdr:cNvPr id="684" name="n_1mainValue【消防施設】&#10;有形固定資産減価償却率">
          <a:extLst>
            <a:ext uri="{FF2B5EF4-FFF2-40B4-BE49-F238E27FC236}">
              <a16:creationId xmlns:a16="http://schemas.microsoft.com/office/drawing/2014/main" id="{303DB74A-AE94-47AB-A95E-EB2D7235FF8D}"/>
            </a:ext>
          </a:extLst>
        </xdr:cNvPr>
        <xdr:cNvSpPr txBox="1"/>
      </xdr:nvSpPr>
      <xdr:spPr>
        <a:xfrm>
          <a:off x="152660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84200</xdr:rowOff>
    </xdr:from>
    <xdr:ext cx="405111" cy="259045"/>
    <xdr:sp macro="" textlink="">
      <xdr:nvSpPr>
        <xdr:cNvPr id="685" name="n_2mainValue【消防施設】&#10;有形固定資産減価償却率">
          <a:extLst>
            <a:ext uri="{FF2B5EF4-FFF2-40B4-BE49-F238E27FC236}">
              <a16:creationId xmlns:a16="http://schemas.microsoft.com/office/drawing/2014/main" id="{FF8B8169-230C-491C-83BF-E43B7B18D0CE}"/>
            </a:ext>
          </a:extLst>
        </xdr:cNvPr>
        <xdr:cNvSpPr txBox="1"/>
      </xdr:nvSpPr>
      <xdr:spPr>
        <a:xfrm>
          <a:off x="14389744" y="13628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40113</xdr:rowOff>
    </xdr:from>
    <xdr:ext cx="405111" cy="259045"/>
    <xdr:sp macro="" textlink="">
      <xdr:nvSpPr>
        <xdr:cNvPr id="686" name="n_3mainValue【消防施設】&#10;有形固定資産減価償却率">
          <a:extLst>
            <a:ext uri="{FF2B5EF4-FFF2-40B4-BE49-F238E27FC236}">
              <a16:creationId xmlns:a16="http://schemas.microsoft.com/office/drawing/2014/main" id="{4E37889C-824E-4CFE-9474-D09AC1B2DC43}"/>
            </a:ext>
          </a:extLst>
        </xdr:cNvPr>
        <xdr:cNvSpPr txBox="1"/>
      </xdr:nvSpPr>
      <xdr:spPr>
        <a:xfrm>
          <a:off x="13500744" y="13584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167476</xdr:rowOff>
    </xdr:from>
    <xdr:ext cx="405111" cy="259045"/>
    <xdr:sp macro="" textlink="">
      <xdr:nvSpPr>
        <xdr:cNvPr id="687" name="n_4mainValue【消防施設】&#10;有形固定資産減価償却率">
          <a:extLst>
            <a:ext uri="{FF2B5EF4-FFF2-40B4-BE49-F238E27FC236}">
              <a16:creationId xmlns:a16="http://schemas.microsoft.com/office/drawing/2014/main" id="{EBA42456-3E3A-4FD2-8996-937A467B267F}"/>
            </a:ext>
          </a:extLst>
        </xdr:cNvPr>
        <xdr:cNvSpPr txBox="1"/>
      </xdr:nvSpPr>
      <xdr:spPr>
        <a:xfrm>
          <a:off x="12611744" y="1354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8" name="正方形/長方形 687">
          <a:extLst>
            <a:ext uri="{FF2B5EF4-FFF2-40B4-BE49-F238E27FC236}">
              <a16:creationId xmlns:a16="http://schemas.microsoft.com/office/drawing/2014/main" id="{85937C36-8FCE-4A52-BEB3-BF7F93F3C634}"/>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9" name="正方形/長方形 688">
          <a:extLst>
            <a:ext uri="{FF2B5EF4-FFF2-40B4-BE49-F238E27FC236}">
              <a16:creationId xmlns:a16="http://schemas.microsoft.com/office/drawing/2014/main" id="{AB75D62D-6740-4189-A041-7F3B7407664E}"/>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0" name="正方形/長方形 689">
          <a:extLst>
            <a:ext uri="{FF2B5EF4-FFF2-40B4-BE49-F238E27FC236}">
              <a16:creationId xmlns:a16="http://schemas.microsoft.com/office/drawing/2014/main" id="{01CBBC40-0FE0-497C-97B0-DBF908126C46}"/>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1" name="正方形/長方形 690">
          <a:extLst>
            <a:ext uri="{FF2B5EF4-FFF2-40B4-BE49-F238E27FC236}">
              <a16:creationId xmlns:a16="http://schemas.microsoft.com/office/drawing/2014/main" id="{C8BE5F34-9641-4485-85EC-57EF126EA0F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2" name="正方形/長方形 691">
          <a:extLst>
            <a:ext uri="{FF2B5EF4-FFF2-40B4-BE49-F238E27FC236}">
              <a16:creationId xmlns:a16="http://schemas.microsoft.com/office/drawing/2014/main" id="{CB1DE40A-AC28-4811-AA6A-53651A88A7E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3" name="正方形/長方形 692">
          <a:extLst>
            <a:ext uri="{FF2B5EF4-FFF2-40B4-BE49-F238E27FC236}">
              <a16:creationId xmlns:a16="http://schemas.microsoft.com/office/drawing/2014/main" id="{5F3CB366-8315-451C-B709-1E3700694F3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4" name="正方形/長方形 693">
          <a:extLst>
            <a:ext uri="{FF2B5EF4-FFF2-40B4-BE49-F238E27FC236}">
              <a16:creationId xmlns:a16="http://schemas.microsoft.com/office/drawing/2014/main" id="{7F48B6D7-AF38-4531-9981-DAD4699CEFC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5" name="正方形/長方形 694">
          <a:extLst>
            <a:ext uri="{FF2B5EF4-FFF2-40B4-BE49-F238E27FC236}">
              <a16:creationId xmlns:a16="http://schemas.microsoft.com/office/drawing/2014/main" id="{522D479A-A597-4E6E-95B0-E412DA11484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6" name="テキスト ボックス 695">
          <a:extLst>
            <a:ext uri="{FF2B5EF4-FFF2-40B4-BE49-F238E27FC236}">
              <a16:creationId xmlns:a16="http://schemas.microsoft.com/office/drawing/2014/main" id="{25286F80-B759-4956-BA01-3F4E9F3089C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7" name="直線コネクタ 696">
          <a:extLst>
            <a:ext uri="{FF2B5EF4-FFF2-40B4-BE49-F238E27FC236}">
              <a16:creationId xmlns:a16="http://schemas.microsoft.com/office/drawing/2014/main" id="{5681116B-FCE4-47FE-A605-79D6407B83AC}"/>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98" name="直線コネクタ 697">
          <a:extLst>
            <a:ext uri="{FF2B5EF4-FFF2-40B4-BE49-F238E27FC236}">
              <a16:creationId xmlns:a16="http://schemas.microsoft.com/office/drawing/2014/main" id="{ADE6D0AC-7264-4629-B052-ACF0A620128F}"/>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99" name="テキスト ボックス 698">
          <a:extLst>
            <a:ext uri="{FF2B5EF4-FFF2-40B4-BE49-F238E27FC236}">
              <a16:creationId xmlns:a16="http://schemas.microsoft.com/office/drawing/2014/main" id="{ABD0A9E7-C87C-4D63-BD9F-44B83952627D}"/>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00" name="直線コネクタ 699">
          <a:extLst>
            <a:ext uri="{FF2B5EF4-FFF2-40B4-BE49-F238E27FC236}">
              <a16:creationId xmlns:a16="http://schemas.microsoft.com/office/drawing/2014/main" id="{C5268D49-C1C6-4544-A571-FBBFCBE0B7A5}"/>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01" name="テキスト ボックス 700">
          <a:extLst>
            <a:ext uri="{FF2B5EF4-FFF2-40B4-BE49-F238E27FC236}">
              <a16:creationId xmlns:a16="http://schemas.microsoft.com/office/drawing/2014/main" id="{73B9D2AB-6A6F-4DEA-988B-B2BDADDA0697}"/>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02" name="直線コネクタ 701">
          <a:extLst>
            <a:ext uri="{FF2B5EF4-FFF2-40B4-BE49-F238E27FC236}">
              <a16:creationId xmlns:a16="http://schemas.microsoft.com/office/drawing/2014/main" id="{5C101588-4887-4730-92C5-C58CAA0B4889}"/>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03" name="テキスト ボックス 702">
          <a:extLst>
            <a:ext uri="{FF2B5EF4-FFF2-40B4-BE49-F238E27FC236}">
              <a16:creationId xmlns:a16="http://schemas.microsoft.com/office/drawing/2014/main" id="{3D245A3E-D84C-4FA5-A40A-4585494AA893}"/>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04" name="直線コネクタ 703">
          <a:extLst>
            <a:ext uri="{FF2B5EF4-FFF2-40B4-BE49-F238E27FC236}">
              <a16:creationId xmlns:a16="http://schemas.microsoft.com/office/drawing/2014/main" id="{4FDEA434-2406-4FF1-A658-CE37931FEEA7}"/>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05" name="テキスト ボックス 704">
          <a:extLst>
            <a:ext uri="{FF2B5EF4-FFF2-40B4-BE49-F238E27FC236}">
              <a16:creationId xmlns:a16="http://schemas.microsoft.com/office/drawing/2014/main" id="{AE520220-2E56-4B05-8680-6522AE60459C}"/>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7A33808A-2FA0-4437-90D5-51F9E4CCEC26}"/>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45EA8D14-1638-4929-BAB6-53F229DEA0DA}"/>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消防施設】&#10;一人当たり面積グラフ枠">
          <a:extLst>
            <a:ext uri="{FF2B5EF4-FFF2-40B4-BE49-F238E27FC236}">
              <a16:creationId xmlns:a16="http://schemas.microsoft.com/office/drawing/2014/main" id="{9EB918D3-1341-4889-A066-EAF6C018C6E6}"/>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63246</xdr:rowOff>
    </xdr:from>
    <xdr:to>
      <xdr:col>116</xdr:col>
      <xdr:colOff>62864</xdr:colOff>
      <xdr:row>86</xdr:row>
      <xdr:rowOff>10668</xdr:rowOff>
    </xdr:to>
    <xdr:cxnSp macro="">
      <xdr:nvCxnSpPr>
        <xdr:cNvPr id="709" name="直線コネクタ 708">
          <a:extLst>
            <a:ext uri="{FF2B5EF4-FFF2-40B4-BE49-F238E27FC236}">
              <a16:creationId xmlns:a16="http://schemas.microsoft.com/office/drawing/2014/main" id="{4300CDE3-F5CF-47CC-8101-6D826502F111}"/>
            </a:ext>
          </a:extLst>
        </xdr:cNvPr>
        <xdr:cNvCxnSpPr/>
      </xdr:nvCxnSpPr>
      <xdr:spPr>
        <a:xfrm flipV="1">
          <a:off x="22160864" y="13607796"/>
          <a:ext cx="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14495</xdr:rowOff>
    </xdr:from>
    <xdr:ext cx="469744" cy="259045"/>
    <xdr:sp macro="" textlink="">
      <xdr:nvSpPr>
        <xdr:cNvPr id="710" name="【消防施設】&#10;一人当たり面積最小値テキスト">
          <a:extLst>
            <a:ext uri="{FF2B5EF4-FFF2-40B4-BE49-F238E27FC236}">
              <a16:creationId xmlns:a16="http://schemas.microsoft.com/office/drawing/2014/main" id="{CFED948D-D649-4B51-B826-DC6F61522CB3}"/>
            </a:ext>
          </a:extLst>
        </xdr:cNvPr>
        <xdr:cNvSpPr txBox="1"/>
      </xdr:nvSpPr>
      <xdr:spPr>
        <a:xfrm>
          <a:off x="22199600" y="14759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10668</xdr:rowOff>
    </xdr:from>
    <xdr:to>
      <xdr:col>116</xdr:col>
      <xdr:colOff>152400</xdr:colOff>
      <xdr:row>86</xdr:row>
      <xdr:rowOff>10668</xdr:rowOff>
    </xdr:to>
    <xdr:cxnSp macro="">
      <xdr:nvCxnSpPr>
        <xdr:cNvPr id="711" name="直線コネクタ 710">
          <a:extLst>
            <a:ext uri="{FF2B5EF4-FFF2-40B4-BE49-F238E27FC236}">
              <a16:creationId xmlns:a16="http://schemas.microsoft.com/office/drawing/2014/main" id="{8200DEA0-C290-487B-8C65-40A2EE3933A9}"/>
            </a:ext>
          </a:extLst>
        </xdr:cNvPr>
        <xdr:cNvCxnSpPr/>
      </xdr:nvCxnSpPr>
      <xdr:spPr>
        <a:xfrm>
          <a:off x="22072600" y="147553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78</xdr:row>
      <xdr:rowOff>9923</xdr:rowOff>
    </xdr:from>
    <xdr:ext cx="469744" cy="259045"/>
    <xdr:sp macro="" textlink="">
      <xdr:nvSpPr>
        <xdr:cNvPr id="712" name="【消防施設】&#10;一人当たり面積最大値テキスト">
          <a:extLst>
            <a:ext uri="{FF2B5EF4-FFF2-40B4-BE49-F238E27FC236}">
              <a16:creationId xmlns:a16="http://schemas.microsoft.com/office/drawing/2014/main" id="{36846CAC-F26E-4091-8FF0-A4A25ECDD85E}"/>
            </a:ext>
          </a:extLst>
        </xdr:cNvPr>
        <xdr:cNvSpPr txBox="1"/>
      </xdr:nvSpPr>
      <xdr:spPr>
        <a:xfrm>
          <a:off x="22199600" y="13383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63246</xdr:rowOff>
    </xdr:from>
    <xdr:to>
      <xdr:col>116</xdr:col>
      <xdr:colOff>152400</xdr:colOff>
      <xdr:row>79</xdr:row>
      <xdr:rowOff>63246</xdr:rowOff>
    </xdr:to>
    <xdr:cxnSp macro="">
      <xdr:nvCxnSpPr>
        <xdr:cNvPr id="713" name="直線コネクタ 712">
          <a:extLst>
            <a:ext uri="{FF2B5EF4-FFF2-40B4-BE49-F238E27FC236}">
              <a16:creationId xmlns:a16="http://schemas.microsoft.com/office/drawing/2014/main" id="{A9A4ACB9-D2C5-4E75-96E0-CEA407CA6A95}"/>
            </a:ext>
          </a:extLst>
        </xdr:cNvPr>
        <xdr:cNvCxnSpPr/>
      </xdr:nvCxnSpPr>
      <xdr:spPr>
        <a:xfrm>
          <a:off x="22072600" y="13607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28464</xdr:rowOff>
    </xdr:from>
    <xdr:ext cx="469744" cy="259045"/>
    <xdr:sp macro="" textlink="">
      <xdr:nvSpPr>
        <xdr:cNvPr id="714" name="【消防施設】&#10;一人当たり面積平均値テキスト">
          <a:extLst>
            <a:ext uri="{FF2B5EF4-FFF2-40B4-BE49-F238E27FC236}">
              <a16:creationId xmlns:a16="http://schemas.microsoft.com/office/drawing/2014/main" id="{930A4BF6-8CB5-421D-9516-0E46A301E9BB}"/>
            </a:ext>
          </a:extLst>
        </xdr:cNvPr>
        <xdr:cNvSpPr txBox="1"/>
      </xdr:nvSpPr>
      <xdr:spPr>
        <a:xfrm>
          <a:off x="22199600" y="142588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5587</xdr:rowOff>
    </xdr:from>
    <xdr:to>
      <xdr:col>116</xdr:col>
      <xdr:colOff>114300</xdr:colOff>
      <xdr:row>84</xdr:row>
      <xdr:rowOff>107187</xdr:rowOff>
    </xdr:to>
    <xdr:sp macro="" textlink="">
      <xdr:nvSpPr>
        <xdr:cNvPr id="715" name="フローチャート: 判断 714">
          <a:extLst>
            <a:ext uri="{FF2B5EF4-FFF2-40B4-BE49-F238E27FC236}">
              <a16:creationId xmlns:a16="http://schemas.microsoft.com/office/drawing/2014/main" id="{CE1DA2DC-DAED-4936-B33D-B4CC1EBD557E}"/>
            </a:ext>
          </a:extLst>
        </xdr:cNvPr>
        <xdr:cNvSpPr/>
      </xdr:nvSpPr>
      <xdr:spPr>
        <a:xfrm>
          <a:off x="22110700" y="14407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14732</xdr:rowOff>
    </xdr:from>
    <xdr:to>
      <xdr:col>112</xdr:col>
      <xdr:colOff>38100</xdr:colOff>
      <xdr:row>84</xdr:row>
      <xdr:rowOff>116332</xdr:rowOff>
    </xdr:to>
    <xdr:sp macro="" textlink="">
      <xdr:nvSpPr>
        <xdr:cNvPr id="716" name="フローチャート: 判断 715">
          <a:extLst>
            <a:ext uri="{FF2B5EF4-FFF2-40B4-BE49-F238E27FC236}">
              <a16:creationId xmlns:a16="http://schemas.microsoft.com/office/drawing/2014/main" id="{9AFB3733-3105-42E1-A7C4-7686D1E51934}"/>
            </a:ext>
          </a:extLst>
        </xdr:cNvPr>
        <xdr:cNvSpPr/>
      </xdr:nvSpPr>
      <xdr:spPr>
        <a:xfrm>
          <a:off x="21272500" y="1441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23876</xdr:rowOff>
    </xdr:from>
    <xdr:to>
      <xdr:col>107</xdr:col>
      <xdr:colOff>101600</xdr:colOff>
      <xdr:row>84</xdr:row>
      <xdr:rowOff>125476</xdr:rowOff>
    </xdr:to>
    <xdr:sp macro="" textlink="">
      <xdr:nvSpPr>
        <xdr:cNvPr id="717" name="フローチャート: 判断 716">
          <a:extLst>
            <a:ext uri="{FF2B5EF4-FFF2-40B4-BE49-F238E27FC236}">
              <a16:creationId xmlns:a16="http://schemas.microsoft.com/office/drawing/2014/main" id="{C815EBCE-A352-4D1E-B38A-CA26A701DE9C}"/>
            </a:ext>
          </a:extLst>
        </xdr:cNvPr>
        <xdr:cNvSpPr/>
      </xdr:nvSpPr>
      <xdr:spPr>
        <a:xfrm>
          <a:off x="20383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23876</xdr:rowOff>
    </xdr:from>
    <xdr:to>
      <xdr:col>102</xdr:col>
      <xdr:colOff>165100</xdr:colOff>
      <xdr:row>84</xdr:row>
      <xdr:rowOff>125476</xdr:rowOff>
    </xdr:to>
    <xdr:sp macro="" textlink="">
      <xdr:nvSpPr>
        <xdr:cNvPr id="718" name="フローチャート: 判断 717">
          <a:extLst>
            <a:ext uri="{FF2B5EF4-FFF2-40B4-BE49-F238E27FC236}">
              <a16:creationId xmlns:a16="http://schemas.microsoft.com/office/drawing/2014/main" id="{8C432DC2-4E60-4E87-8B8B-BBB73CD818AE}"/>
            </a:ext>
          </a:extLst>
        </xdr:cNvPr>
        <xdr:cNvSpPr/>
      </xdr:nvSpPr>
      <xdr:spPr>
        <a:xfrm>
          <a:off x="19494500" y="1442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28448</xdr:rowOff>
    </xdr:from>
    <xdr:to>
      <xdr:col>98</xdr:col>
      <xdr:colOff>38100</xdr:colOff>
      <xdr:row>84</xdr:row>
      <xdr:rowOff>130048</xdr:rowOff>
    </xdr:to>
    <xdr:sp macro="" textlink="">
      <xdr:nvSpPr>
        <xdr:cNvPr id="719" name="フローチャート: 判断 718">
          <a:extLst>
            <a:ext uri="{FF2B5EF4-FFF2-40B4-BE49-F238E27FC236}">
              <a16:creationId xmlns:a16="http://schemas.microsoft.com/office/drawing/2014/main" id="{10F327D2-767D-43AF-908A-00CD342F47BE}"/>
            </a:ext>
          </a:extLst>
        </xdr:cNvPr>
        <xdr:cNvSpPr/>
      </xdr:nvSpPr>
      <xdr:spPr>
        <a:xfrm>
          <a:off x="18605500" y="14430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8B3EDDD4-1C83-468B-8E64-18E500462446}"/>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6CF2B72B-89E5-4CC3-9A47-9B8D951D2D7B}"/>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5381F1E0-A8C0-4CA2-8881-056C4C661431}"/>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11DBD502-DD99-491C-ADD8-D13ED5726A9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DC0B9B75-258F-4E27-9378-818C62F5B328}"/>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71882</xdr:rowOff>
    </xdr:from>
    <xdr:to>
      <xdr:col>116</xdr:col>
      <xdr:colOff>114300</xdr:colOff>
      <xdr:row>86</xdr:row>
      <xdr:rowOff>2032</xdr:rowOff>
    </xdr:to>
    <xdr:sp macro="" textlink="">
      <xdr:nvSpPr>
        <xdr:cNvPr id="725" name="楕円 724">
          <a:extLst>
            <a:ext uri="{FF2B5EF4-FFF2-40B4-BE49-F238E27FC236}">
              <a16:creationId xmlns:a16="http://schemas.microsoft.com/office/drawing/2014/main" id="{CE1E6F9C-8C33-4203-9D83-E7C948F33DCC}"/>
            </a:ext>
          </a:extLst>
        </xdr:cNvPr>
        <xdr:cNvSpPr/>
      </xdr:nvSpPr>
      <xdr:spPr>
        <a:xfrm>
          <a:off x="221107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158259</xdr:rowOff>
    </xdr:from>
    <xdr:ext cx="469744" cy="259045"/>
    <xdr:sp macro="" textlink="">
      <xdr:nvSpPr>
        <xdr:cNvPr id="726" name="【消防施設】&#10;一人当たり面積該当値テキスト">
          <a:extLst>
            <a:ext uri="{FF2B5EF4-FFF2-40B4-BE49-F238E27FC236}">
              <a16:creationId xmlns:a16="http://schemas.microsoft.com/office/drawing/2014/main" id="{3E97BDF7-171D-4DB5-AE0B-9BC9B3DFC630}"/>
            </a:ext>
          </a:extLst>
        </xdr:cNvPr>
        <xdr:cNvSpPr txBox="1"/>
      </xdr:nvSpPr>
      <xdr:spPr>
        <a:xfrm>
          <a:off x="22199600" y="14560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71882</xdr:rowOff>
    </xdr:from>
    <xdr:to>
      <xdr:col>112</xdr:col>
      <xdr:colOff>38100</xdr:colOff>
      <xdr:row>86</xdr:row>
      <xdr:rowOff>2032</xdr:rowOff>
    </xdr:to>
    <xdr:sp macro="" textlink="">
      <xdr:nvSpPr>
        <xdr:cNvPr id="727" name="楕円 726">
          <a:extLst>
            <a:ext uri="{FF2B5EF4-FFF2-40B4-BE49-F238E27FC236}">
              <a16:creationId xmlns:a16="http://schemas.microsoft.com/office/drawing/2014/main" id="{DE96CEA7-39C6-4833-B563-2AC813ACB808}"/>
            </a:ext>
          </a:extLst>
        </xdr:cNvPr>
        <xdr:cNvSpPr/>
      </xdr:nvSpPr>
      <xdr:spPr>
        <a:xfrm>
          <a:off x="21272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122682</xdr:rowOff>
    </xdr:from>
    <xdr:to>
      <xdr:col>116</xdr:col>
      <xdr:colOff>63500</xdr:colOff>
      <xdr:row>85</xdr:row>
      <xdr:rowOff>122682</xdr:rowOff>
    </xdr:to>
    <xdr:cxnSp macro="">
      <xdr:nvCxnSpPr>
        <xdr:cNvPr id="728" name="直線コネクタ 727">
          <a:extLst>
            <a:ext uri="{FF2B5EF4-FFF2-40B4-BE49-F238E27FC236}">
              <a16:creationId xmlns:a16="http://schemas.microsoft.com/office/drawing/2014/main" id="{7DF21117-9515-4687-AD1C-DD703832DAAF}"/>
            </a:ext>
          </a:extLst>
        </xdr:cNvPr>
        <xdr:cNvCxnSpPr/>
      </xdr:nvCxnSpPr>
      <xdr:spPr>
        <a:xfrm>
          <a:off x="21323300" y="1469593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71882</xdr:rowOff>
    </xdr:from>
    <xdr:to>
      <xdr:col>107</xdr:col>
      <xdr:colOff>101600</xdr:colOff>
      <xdr:row>86</xdr:row>
      <xdr:rowOff>2032</xdr:rowOff>
    </xdr:to>
    <xdr:sp macro="" textlink="">
      <xdr:nvSpPr>
        <xdr:cNvPr id="729" name="楕円 728">
          <a:extLst>
            <a:ext uri="{FF2B5EF4-FFF2-40B4-BE49-F238E27FC236}">
              <a16:creationId xmlns:a16="http://schemas.microsoft.com/office/drawing/2014/main" id="{F35FB1B0-EB88-4D0C-B961-A906E89BA703}"/>
            </a:ext>
          </a:extLst>
        </xdr:cNvPr>
        <xdr:cNvSpPr/>
      </xdr:nvSpPr>
      <xdr:spPr>
        <a:xfrm>
          <a:off x="20383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122682</xdr:rowOff>
    </xdr:from>
    <xdr:to>
      <xdr:col>111</xdr:col>
      <xdr:colOff>177800</xdr:colOff>
      <xdr:row>85</xdr:row>
      <xdr:rowOff>122682</xdr:rowOff>
    </xdr:to>
    <xdr:cxnSp macro="">
      <xdr:nvCxnSpPr>
        <xdr:cNvPr id="730" name="直線コネクタ 729">
          <a:extLst>
            <a:ext uri="{FF2B5EF4-FFF2-40B4-BE49-F238E27FC236}">
              <a16:creationId xmlns:a16="http://schemas.microsoft.com/office/drawing/2014/main" id="{34ED2E65-4D9D-4DBE-A5F1-832A40B6F8E9}"/>
            </a:ext>
          </a:extLst>
        </xdr:cNvPr>
        <xdr:cNvCxnSpPr/>
      </xdr:nvCxnSpPr>
      <xdr:spPr>
        <a:xfrm>
          <a:off x="20434300" y="146959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71882</xdr:rowOff>
    </xdr:from>
    <xdr:to>
      <xdr:col>102</xdr:col>
      <xdr:colOff>165100</xdr:colOff>
      <xdr:row>86</xdr:row>
      <xdr:rowOff>2032</xdr:rowOff>
    </xdr:to>
    <xdr:sp macro="" textlink="">
      <xdr:nvSpPr>
        <xdr:cNvPr id="731" name="楕円 730">
          <a:extLst>
            <a:ext uri="{FF2B5EF4-FFF2-40B4-BE49-F238E27FC236}">
              <a16:creationId xmlns:a16="http://schemas.microsoft.com/office/drawing/2014/main" id="{AD9BA797-1B27-4745-ACF9-8B5D095B85C3}"/>
            </a:ext>
          </a:extLst>
        </xdr:cNvPr>
        <xdr:cNvSpPr/>
      </xdr:nvSpPr>
      <xdr:spPr>
        <a:xfrm>
          <a:off x="19494500" y="14645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122682</xdr:rowOff>
    </xdr:from>
    <xdr:to>
      <xdr:col>107</xdr:col>
      <xdr:colOff>50800</xdr:colOff>
      <xdr:row>85</xdr:row>
      <xdr:rowOff>122682</xdr:rowOff>
    </xdr:to>
    <xdr:cxnSp macro="">
      <xdr:nvCxnSpPr>
        <xdr:cNvPr id="732" name="直線コネクタ 731">
          <a:extLst>
            <a:ext uri="{FF2B5EF4-FFF2-40B4-BE49-F238E27FC236}">
              <a16:creationId xmlns:a16="http://schemas.microsoft.com/office/drawing/2014/main" id="{998BA021-3590-4B99-AFC5-6E0141DFB2ED}"/>
            </a:ext>
          </a:extLst>
        </xdr:cNvPr>
        <xdr:cNvCxnSpPr/>
      </xdr:nvCxnSpPr>
      <xdr:spPr>
        <a:xfrm>
          <a:off x="19545300" y="1469593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76454</xdr:rowOff>
    </xdr:from>
    <xdr:to>
      <xdr:col>98</xdr:col>
      <xdr:colOff>38100</xdr:colOff>
      <xdr:row>86</xdr:row>
      <xdr:rowOff>6604</xdr:rowOff>
    </xdr:to>
    <xdr:sp macro="" textlink="">
      <xdr:nvSpPr>
        <xdr:cNvPr id="733" name="楕円 732">
          <a:extLst>
            <a:ext uri="{FF2B5EF4-FFF2-40B4-BE49-F238E27FC236}">
              <a16:creationId xmlns:a16="http://schemas.microsoft.com/office/drawing/2014/main" id="{51DC19CA-AAEF-4F48-9500-32134848D0AE}"/>
            </a:ext>
          </a:extLst>
        </xdr:cNvPr>
        <xdr:cNvSpPr/>
      </xdr:nvSpPr>
      <xdr:spPr>
        <a:xfrm>
          <a:off x="186055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122682</xdr:rowOff>
    </xdr:from>
    <xdr:to>
      <xdr:col>102</xdr:col>
      <xdr:colOff>114300</xdr:colOff>
      <xdr:row>85</xdr:row>
      <xdr:rowOff>127254</xdr:rowOff>
    </xdr:to>
    <xdr:cxnSp macro="">
      <xdr:nvCxnSpPr>
        <xdr:cNvPr id="734" name="直線コネクタ 733">
          <a:extLst>
            <a:ext uri="{FF2B5EF4-FFF2-40B4-BE49-F238E27FC236}">
              <a16:creationId xmlns:a16="http://schemas.microsoft.com/office/drawing/2014/main" id="{4A51E588-B01C-4836-88AB-322526991D81}"/>
            </a:ext>
          </a:extLst>
        </xdr:cNvPr>
        <xdr:cNvCxnSpPr/>
      </xdr:nvCxnSpPr>
      <xdr:spPr>
        <a:xfrm flipV="1">
          <a:off x="18656300" y="146959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132859</xdr:rowOff>
    </xdr:from>
    <xdr:ext cx="469744" cy="259045"/>
    <xdr:sp macro="" textlink="">
      <xdr:nvSpPr>
        <xdr:cNvPr id="735" name="n_1aveValue【消防施設】&#10;一人当たり面積">
          <a:extLst>
            <a:ext uri="{FF2B5EF4-FFF2-40B4-BE49-F238E27FC236}">
              <a16:creationId xmlns:a16="http://schemas.microsoft.com/office/drawing/2014/main" id="{4B6F16E1-4600-47BE-AAF6-CAFE6A22F136}"/>
            </a:ext>
          </a:extLst>
        </xdr:cNvPr>
        <xdr:cNvSpPr txBox="1"/>
      </xdr:nvSpPr>
      <xdr:spPr>
        <a:xfrm>
          <a:off x="21075727" y="1419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142003</xdr:rowOff>
    </xdr:from>
    <xdr:ext cx="469744" cy="259045"/>
    <xdr:sp macro="" textlink="">
      <xdr:nvSpPr>
        <xdr:cNvPr id="736" name="n_2aveValue【消防施設】&#10;一人当たり面積">
          <a:extLst>
            <a:ext uri="{FF2B5EF4-FFF2-40B4-BE49-F238E27FC236}">
              <a16:creationId xmlns:a16="http://schemas.microsoft.com/office/drawing/2014/main" id="{09830146-EF94-48CF-8175-E08E21C55FA6}"/>
            </a:ext>
          </a:extLst>
        </xdr:cNvPr>
        <xdr:cNvSpPr txBox="1"/>
      </xdr:nvSpPr>
      <xdr:spPr>
        <a:xfrm>
          <a:off x="20199427" y="1420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142003</xdr:rowOff>
    </xdr:from>
    <xdr:ext cx="469744" cy="259045"/>
    <xdr:sp macro="" textlink="">
      <xdr:nvSpPr>
        <xdr:cNvPr id="737" name="n_3aveValue【消防施設】&#10;一人当たり面積">
          <a:extLst>
            <a:ext uri="{FF2B5EF4-FFF2-40B4-BE49-F238E27FC236}">
              <a16:creationId xmlns:a16="http://schemas.microsoft.com/office/drawing/2014/main" id="{CA62F797-1E7B-4F84-82A9-5DB7601FC39F}"/>
            </a:ext>
          </a:extLst>
        </xdr:cNvPr>
        <xdr:cNvSpPr txBox="1"/>
      </xdr:nvSpPr>
      <xdr:spPr>
        <a:xfrm>
          <a:off x="19310427" y="14200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146575</xdr:rowOff>
    </xdr:from>
    <xdr:ext cx="469744" cy="259045"/>
    <xdr:sp macro="" textlink="">
      <xdr:nvSpPr>
        <xdr:cNvPr id="738" name="n_4aveValue【消防施設】&#10;一人当たり面積">
          <a:extLst>
            <a:ext uri="{FF2B5EF4-FFF2-40B4-BE49-F238E27FC236}">
              <a16:creationId xmlns:a16="http://schemas.microsoft.com/office/drawing/2014/main" id="{177E75E5-533A-4D03-9499-CAC3490CEF18}"/>
            </a:ext>
          </a:extLst>
        </xdr:cNvPr>
        <xdr:cNvSpPr txBox="1"/>
      </xdr:nvSpPr>
      <xdr:spPr>
        <a:xfrm>
          <a:off x="18421427" y="14205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164609</xdr:rowOff>
    </xdr:from>
    <xdr:ext cx="469744" cy="259045"/>
    <xdr:sp macro="" textlink="">
      <xdr:nvSpPr>
        <xdr:cNvPr id="739" name="n_1mainValue【消防施設】&#10;一人当たり面積">
          <a:extLst>
            <a:ext uri="{FF2B5EF4-FFF2-40B4-BE49-F238E27FC236}">
              <a16:creationId xmlns:a16="http://schemas.microsoft.com/office/drawing/2014/main" id="{74C0D2C8-4B30-4DBB-9D31-EA1B8FC14F3B}"/>
            </a:ext>
          </a:extLst>
        </xdr:cNvPr>
        <xdr:cNvSpPr txBox="1"/>
      </xdr:nvSpPr>
      <xdr:spPr>
        <a:xfrm>
          <a:off x="210757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164609</xdr:rowOff>
    </xdr:from>
    <xdr:ext cx="469744" cy="259045"/>
    <xdr:sp macro="" textlink="">
      <xdr:nvSpPr>
        <xdr:cNvPr id="740" name="n_2mainValue【消防施設】&#10;一人当たり面積">
          <a:extLst>
            <a:ext uri="{FF2B5EF4-FFF2-40B4-BE49-F238E27FC236}">
              <a16:creationId xmlns:a16="http://schemas.microsoft.com/office/drawing/2014/main" id="{4A071C80-5EF9-46E4-812D-81662A5FBF71}"/>
            </a:ext>
          </a:extLst>
        </xdr:cNvPr>
        <xdr:cNvSpPr txBox="1"/>
      </xdr:nvSpPr>
      <xdr:spPr>
        <a:xfrm>
          <a:off x="201994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164609</xdr:rowOff>
    </xdr:from>
    <xdr:ext cx="469744" cy="259045"/>
    <xdr:sp macro="" textlink="">
      <xdr:nvSpPr>
        <xdr:cNvPr id="741" name="n_3mainValue【消防施設】&#10;一人当たり面積">
          <a:extLst>
            <a:ext uri="{FF2B5EF4-FFF2-40B4-BE49-F238E27FC236}">
              <a16:creationId xmlns:a16="http://schemas.microsoft.com/office/drawing/2014/main" id="{CCC0E226-1F31-4818-83C5-58D3E1A291D9}"/>
            </a:ext>
          </a:extLst>
        </xdr:cNvPr>
        <xdr:cNvSpPr txBox="1"/>
      </xdr:nvSpPr>
      <xdr:spPr>
        <a:xfrm>
          <a:off x="19310427" y="14737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169181</xdr:rowOff>
    </xdr:from>
    <xdr:ext cx="469744" cy="259045"/>
    <xdr:sp macro="" textlink="">
      <xdr:nvSpPr>
        <xdr:cNvPr id="742" name="n_4mainValue【消防施設】&#10;一人当たり面積">
          <a:extLst>
            <a:ext uri="{FF2B5EF4-FFF2-40B4-BE49-F238E27FC236}">
              <a16:creationId xmlns:a16="http://schemas.microsoft.com/office/drawing/2014/main" id="{A94B64E5-58E0-4889-8537-EE85009A7096}"/>
            </a:ext>
          </a:extLst>
        </xdr:cNvPr>
        <xdr:cNvSpPr txBox="1"/>
      </xdr:nvSpPr>
      <xdr:spPr>
        <a:xfrm>
          <a:off x="18421427" y="1474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5870EE08-9AA1-4CE5-8BB1-0D9FC0B8060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4" name="正方形/長方形 743">
          <a:extLst>
            <a:ext uri="{FF2B5EF4-FFF2-40B4-BE49-F238E27FC236}">
              <a16:creationId xmlns:a16="http://schemas.microsoft.com/office/drawing/2014/main" id="{269E98FA-282D-4B3D-B00F-0974EE8497E4}"/>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5" name="正方形/長方形 744">
          <a:extLst>
            <a:ext uri="{FF2B5EF4-FFF2-40B4-BE49-F238E27FC236}">
              <a16:creationId xmlns:a16="http://schemas.microsoft.com/office/drawing/2014/main" id="{13ABAFD3-FC6D-4BD0-80B8-E1F88CE7D25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6" name="正方形/長方形 745">
          <a:extLst>
            <a:ext uri="{FF2B5EF4-FFF2-40B4-BE49-F238E27FC236}">
              <a16:creationId xmlns:a16="http://schemas.microsoft.com/office/drawing/2014/main" id="{7E0AEA69-9094-4228-9003-58AABCCEC5F8}"/>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7" name="正方形/長方形 746">
          <a:extLst>
            <a:ext uri="{FF2B5EF4-FFF2-40B4-BE49-F238E27FC236}">
              <a16:creationId xmlns:a16="http://schemas.microsoft.com/office/drawing/2014/main" id="{52602B1B-4D48-4867-A146-63A0070F8D9A}"/>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8" name="正方形/長方形 747">
          <a:extLst>
            <a:ext uri="{FF2B5EF4-FFF2-40B4-BE49-F238E27FC236}">
              <a16:creationId xmlns:a16="http://schemas.microsoft.com/office/drawing/2014/main" id="{F39AC949-CDBA-46FF-8CD4-67DD908A86F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9" name="正方形/長方形 748">
          <a:extLst>
            <a:ext uri="{FF2B5EF4-FFF2-40B4-BE49-F238E27FC236}">
              <a16:creationId xmlns:a16="http://schemas.microsoft.com/office/drawing/2014/main" id="{898EE7CF-5698-40C0-9316-30A5A1DBBCE5}"/>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0" name="正方形/長方形 749">
          <a:extLst>
            <a:ext uri="{FF2B5EF4-FFF2-40B4-BE49-F238E27FC236}">
              <a16:creationId xmlns:a16="http://schemas.microsoft.com/office/drawing/2014/main" id="{14A50752-5232-487D-9DB0-A1685928FBC3}"/>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51" name="テキスト ボックス 750">
          <a:extLst>
            <a:ext uri="{FF2B5EF4-FFF2-40B4-BE49-F238E27FC236}">
              <a16:creationId xmlns:a16="http://schemas.microsoft.com/office/drawing/2014/main" id="{0314B9A6-34A0-4A84-BCEA-83DD4BA5C96C}"/>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52" name="直線コネクタ 751">
          <a:extLst>
            <a:ext uri="{FF2B5EF4-FFF2-40B4-BE49-F238E27FC236}">
              <a16:creationId xmlns:a16="http://schemas.microsoft.com/office/drawing/2014/main" id="{6187055D-F6D6-419C-A6D7-392BC737790D}"/>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53" name="テキスト ボックス 752">
          <a:extLst>
            <a:ext uri="{FF2B5EF4-FFF2-40B4-BE49-F238E27FC236}">
              <a16:creationId xmlns:a16="http://schemas.microsoft.com/office/drawing/2014/main" id="{646E8581-AA67-4454-9BD0-38863014120A}"/>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54" name="直線コネクタ 753">
          <a:extLst>
            <a:ext uri="{FF2B5EF4-FFF2-40B4-BE49-F238E27FC236}">
              <a16:creationId xmlns:a16="http://schemas.microsoft.com/office/drawing/2014/main" id="{B0049DEB-BD13-4A12-BB3D-5CBFCA7C639F}"/>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55" name="テキスト ボックス 754">
          <a:extLst>
            <a:ext uri="{FF2B5EF4-FFF2-40B4-BE49-F238E27FC236}">
              <a16:creationId xmlns:a16="http://schemas.microsoft.com/office/drawing/2014/main" id="{02DB7196-FFB0-45AB-B06A-7B2D7C564857}"/>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56" name="直線コネクタ 755">
          <a:extLst>
            <a:ext uri="{FF2B5EF4-FFF2-40B4-BE49-F238E27FC236}">
              <a16:creationId xmlns:a16="http://schemas.microsoft.com/office/drawing/2014/main" id="{0EA9BDB0-F2E8-49D2-A83D-EB0D8E4A99AD}"/>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57" name="テキスト ボックス 756">
          <a:extLst>
            <a:ext uri="{FF2B5EF4-FFF2-40B4-BE49-F238E27FC236}">
              <a16:creationId xmlns:a16="http://schemas.microsoft.com/office/drawing/2014/main" id="{C3AB62E6-CE1D-43E6-9168-26445671B926}"/>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8" name="直線コネクタ 757">
          <a:extLst>
            <a:ext uri="{FF2B5EF4-FFF2-40B4-BE49-F238E27FC236}">
              <a16:creationId xmlns:a16="http://schemas.microsoft.com/office/drawing/2014/main" id="{C61C346A-E1BB-4A21-A6C8-246C742377D1}"/>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9" name="テキスト ボックス 758">
          <a:extLst>
            <a:ext uri="{FF2B5EF4-FFF2-40B4-BE49-F238E27FC236}">
              <a16:creationId xmlns:a16="http://schemas.microsoft.com/office/drawing/2014/main" id="{B101251B-EA70-42E8-A734-84CBC30E66BE}"/>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60" name="直線コネクタ 759">
          <a:extLst>
            <a:ext uri="{FF2B5EF4-FFF2-40B4-BE49-F238E27FC236}">
              <a16:creationId xmlns:a16="http://schemas.microsoft.com/office/drawing/2014/main" id="{FB0E818E-D06F-41B6-9B6A-0954EC2A70F1}"/>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61" name="テキスト ボックス 760">
          <a:extLst>
            <a:ext uri="{FF2B5EF4-FFF2-40B4-BE49-F238E27FC236}">
              <a16:creationId xmlns:a16="http://schemas.microsoft.com/office/drawing/2014/main" id="{BFC2C494-185A-44A3-AC4C-AC3CD75C556D}"/>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62" name="直線コネクタ 761">
          <a:extLst>
            <a:ext uri="{FF2B5EF4-FFF2-40B4-BE49-F238E27FC236}">
              <a16:creationId xmlns:a16="http://schemas.microsoft.com/office/drawing/2014/main" id="{F8247FB1-3065-4CAA-838E-13DA64F41F7C}"/>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763" name="テキスト ボックス 762">
          <a:extLst>
            <a:ext uri="{FF2B5EF4-FFF2-40B4-BE49-F238E27FC236}">
              <a16:creationId xmlns:a16="http://schemas.microsoft.com/office/drawing/2014/main" id="{D87E1B3E-BD5F-4273-8F80-F12105D68FCF}"/>
            </a:ext>
          </a:extLst>
        </xdr:cNvPr>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64" name="直線コネクタ 763">
          <a:extLst>
            <a:ext uri="{FF2B5EF4-FFF2-40B4-BE49-F238E27FC236}">
              <a16:creationId xmlns:a16="http://schemas.microsoft.com/office/drawing/2014/main" id="{D9A63851-548A-43C2-84B8-D0E84DEC0CE7}"/>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65" name="【庁舎】&#10;有形固定資産減価償却率グラフ枠">
          <a:extLst>
            <a:ext uri="{FF2B5EF4-FFF2-40B4-BE49-F238E27FC236}">
              <a16:creationId xmlns:a16="http://schemas.microsoft.com/office/drawing/2014/main" id="{20F10C2D-5EB5-4200-B97C-0CCE27EAD89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0</xdr:rowOff>
    </xdr:from>
    <xdr:to>
      <xdr:col>85</xdr:col>
      <xdr:colOff>126364</xdr:colOff>
      <xdr:row>107</xdr:row>
      <xdr:rowOff>69850</xdr:rowOff>
    </xdr:to>
    <xdr:cxnSp macro="">
      <xdr:nvCxnSpPr>
        <xdr:cNvPr id="766" name="直線コネクタ 765">
          <a:extLst>
            <a:ext uri="{FF2B5EF4-FFF2-40B4-BE49-F238E27FC236}">
              <a16:creationId xmlns:a16="http://schemas.microsoft.com/office/drawing/2014/main" id="{F25A3906-8E4F-4201-A8BD-7C8EE97CD65E}"/>
            </a:ext>
          </a:extLst>
        </xdr:cNvPr>
        <xdr:cNvCxnSpPr/>
      </xdr:nvCxnSpPr>
      <xdr:spPr>
        <a:xfrm flipV="1">
          <a:off x="16318864"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73677</xdr:rowOff>
    </xdr:from>
    <xdr:ext cx="469744" cy="259045"/>
    <xdr:sp macro="" textlink="">
      <xdr:nvSpPr>
        <xdr:cNvPr id="767" name="【庁舎】&#10;有形固定資産減価償却率最小値テキスト">
          <a:extLst>
            <a:ext uri="{FF2B5EF4-FFF2-40B4-BE49-F238E27FC236}">
              <a16:creationId xmlns:a16="http://schemas.microsoft.com/office/drawing/2014/main" id="{DC32A6F3-0BC4-42E6-AA50-6FC2C3BFE20C}"/>
            </a:ext>
          </a:extLst>
        </xdr:cNvPr>
        <xdr:cNvSpPr txBox="1"/>
      </xdr:nvSpPr>
      <xdr:spPr>
        <a:xfrm>
          <a:off x="16357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69850</xdr:rowOff>
    </xdr:from>
    <xdr:to>
      <xdr:col>86</xdr:col>
      <xdr:colOff>25400</xdr:colOff>
      <xdr:row>107</xdr:row>
      <xdr:rowOff>69850</xdr:rowOff>
    </xdr:to>
    <xdr:cxnSp macro="">
      <xdr:nvCxnSpPr>
        <xdr:cNvPr id="768" name="直線コネクタ 767">
          <a:extLst>
            <a:ext uri="{FF2B5EF4-FFF2-40B4-BE49-F238E27FC236}">
              <a16:creationId xmlns:a16="http://schemas.microsoft.com/office/drawing/2014/main" id="{6BAECC68-44E7-4D20-A8FC-B2C94C461B15}"/>
            </a:ext>
          </a:extLst>
        </xdr:cNvPr>
        <xdr:cNvCxnSpPr/>
      </xdr:nvCxnSpPr>
      <xdr:spPr>
        <a:xfrm>
          <a:off x="16230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118127</xdr:rowOff>
    </xdr:from>
    <xdr:ext cx="340478" cy="259045"/>
    <xdr:sp macro="" textlink="">
      <xdr:nvSpPr>
        <xdr:cNvPr id="769" name="【庁舎】&#10;有形固定資産減価償却率最大値テキスト">
          <a:extLst>
            <a:ext uri="{FF2B5EF4-FFF2-40B4-BE49-F238E27FC236}">
              <a16:creationId xmlns:a16="http://schemas.microsoft.com/office/drawing/2014/main" id="{0634CF41-73CD-4827-8A01-F9621F941AA3}"/>
            </a:ext>
          </a:extLst>
        </xdr:cNvPr>
        <xdr:cNvSpPr txBox="1"/>
      </xdr:nvSpPr>
      <xdr:spPr>
        <a:xfrm>
          <a:off x="16357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0</xdr:rowOff>
    </xdr:from>
    <xdr:to>
      <xdr:col>86</xdr:col>
      <xdr:colOff>25400</xdr:colOff>
      <xdr:row>100</xdr:row>
      <xdr:rowOff>0</xdr:rowOff>
    </xdr:to>
    <xdr:cxnSp macro="">
      <xdr:nvCxnSpPr>
        <xdr:cNvPr id="770" name="直線コネクタ 769">
          <a:extLst>
            <a:ext uri="{FF2B5EF4-FFF2-40B4-BE49-F238E27FC236}">
              <a16:creationId xmlns:a16="http://schemas.microsoft.com/office/drawing/2014/main" id="{E208C364-DCA1-4C24-A6F0-80E81B8A7EC1}"/>
            </a:ext>
          </a:extLst>
        </xdr:cNvPr>
        <xdr:cNvCxnSpPr/>
      </xdr:nvCxnSpPr>
      <xdr:spPr>
        <a:xfrm>
          <a:off x="16230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63516</xdr:rowOff>
    </xdr:from>
    <xdr:ext cx="405111" cy="259045"/>
    <xdr:sp macro="" textlink="">
      <xdr:nvSpPr>
        <xdr:cNvPr id="771" name="【庁舎】&#10;有形固定資産減価償却率平均値テキスト">
          <a:extLst>
            <a:ext uri="{FF2B5EF4-FFF2-40B4-BE49-F238E27FC236}">
              <a16:creationId xmlns:a16="http://schemas.microsoft.com/office/drawing/2014/main" id="{A4F5B9C4-4389-470A-ACFB-119E4E7B22AF}"/>
            </a:ext>
          </a:extLst>
        </xdr:cNvPr>
        <xdr:cNvSpPr txBox="1"/>
      </xdr:nvSpPr>
      <xdr:spPr>
        <a:xfrm>
          <a:off x="16357600" y="177228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85089</xdr:rowOff>
    </xdr:from>
    <xdr:to>
      <xdr:col>85</xdr:col>
      <xdr:colOff>177800</xdr:colOff>
      <xdr:row>104</xdr:row>
      <xdr:rowOff>15239</xdr:rowOff>
    </xdr:to>
    <xdr:sp macro="" textlink="">
      <xdr:nvSpPr>
        <xdr:cNvPr id="772" name="フローチャート: 判断 771">
          <a:extLst>
            <a:ext uri="{FF2B5EF4-FFF2-40B4-BE49-F238E27FC236}">
              <a16:creationId xmlns:a16="http://schemas.microsoft.com/office/drawing/2014/main" id="{55E4DD7E-8C8D-41AB-8308-5D51BCE1430C}"/>
            </a:ext>
          </a:extLst>
        </xdr:cNvPr>
        <xdr:cNvSpPr/>
      </xdr:nvSpPr>
      <xdr:spPr>
        <a:xfrm>
          <a:off x="16268700" y="1774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85089</xdr:rowOff>
    </xdr:from>
    <xdr:to>
      <xdr:col>81</xdr:col>
      <xdr:colOff>101600</xdr:colOff>
      <xdr:row>104</xdr:row>
      <xdr:rowOff>15239</xdr:rowOff>
    </xdr:to>
    <xdr:sp macro="" textlink="">
      <xdr:nvSpPr>
        <xdr:cNvPr id="773" name="フローチャート: 判断 772">
          <a:extLst>
            <a:ext uri="{FF2B5EF4-FFF2-40B4-BE49-F238E27FC236}">
              <a16:creationId xmlns:a16="http://schemas.microsoft.com/office/drawing/2014/main" id="{7A9A5656-FE00-49FD-BC38-10066E349424}"/>
            </a:ext>
          </a:extLst>
        </xdr:cNvPr>
        <xdr:cNvSpPr/>
      </xdr:nvSpPr>
      <xdr:spPr>
        <a:xfrm>
          <a:off x="15430500" y="1774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109220</xdr:rowOff>
    </xdr:from>
    <xdr:to>
      <xdr:col>76</xdr:col>
      <xdr:colOff>165100</xdr:colOff>
      <xdr:row>104</xdr:row>
      <xdr:rowOff>39370</xdr:rowOff>
    </xdr:to>
    <xdr:sp macro="" textlink="">
      <xdr:nvSpPr>
        <xdr:cNvPr id="774" name="フローチャート: 判断 773">
          <a:extLst>
            <a:ext uri="{FF2B5EF4-FFF2-40B4-BE49-F238E27FC236}">
              <a16:creationId xmlns:a16="http://schemas.microsoft.com/office/drawing/2014/main" id="{96878B85-3705-4617-92F9-11EC136A5958}"/>
            </a:ext>
          </a:extLst>
        </xdr:cNvPr>
        <xdr:cNvSpPr/>
      </xdr:nvSpPr>
      <xdr:spPr>
        <a:xfrm>
          <a:off x="14541500" y="1776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143511</xdr:rowOff>
    </xdr:from>
    <xdr:to>
      <xdr:col>72</xdr:col>
      <xdr:colOff>38100</xdr:colOff>
      <xdr:row>104</xdr:row>
      <xdr:rowOff>73661</xdr:rowOff>
    </xdr:to>
    <xdr:sp macro="" textlink="">
      <xdr:nvSpPr>
        <xdr:cNvPr id="775" name="フローチャート: 判断 774">
          <a:extLst>
            <a:ext uri="{FF2B5EF4-FFF2-40B4-BE49-F238E27FC236}">
              <a16:creationId xmlns:a16="http://schemas.microsoft.com/office/drawing/2014/main" id="{94921957-CBD2-45F8-B9D0-E447F339A189}"/>
            </a:ext>
          </a:extLst>
        </xdr:cNvPr>
        <xdr:cNvSpPr/>
      </xdr:nvSpPr>
      <xdr:spPr>
        <a:xfrm>
          <a:off x="13652500" y="17802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114300</xdr:rowOff>
    </xdr:from>
    <xdr:to>
      <xdr:col>67</xdr:col>
      <xdr:colOff>101600</xdr:colOff>
      <xdr:row>104</xdr:row>
      <xdr:rowOff>44450</xdr:rowOff>
    </xdr:to>
    <xdr:sp macro="" textlink="">
      <xdr:nvSpPr>
        <xdr:cNvPr id="776" name="フローチャート: 判断 775">
          <a:extLst>
            <a:ext uri="{FF2B5EF4-FFF2-40B4-BE49-F238E27FC236}">
              <a16:creationId xmlns:a16="http://schemas.microsoft.com/office/drawing/2014/main" id="{2627C8C6-F2B2-488B-8FAB-FB0264EC91E9}"/>
            </a:ext>
          </a:extLst>
        </xdr:cNvPr>
        <xdr:cNvSpPr/>
      </xdr:nvSpPr>
      <xdr:spPr>
        <a:xfrm>
          <a:off x="12763500" y="1777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7" name="テキスト ボックス 776">
          <a:extLst>
            <a:ext uri="{FF2B5EF4-FFF2-40B4-BE49-F238E27FC236}">
              <a16:creationId xmlns:a16="http://schemas.microsoft.com/office/drawing/2014/main" id="{6081A3A0-452E-4159-87E1-C57CE289AB0E}"/>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8" name="テキスト ボックス 777">
          <a:extLst>
            <a:ext uri="{FF2B5EF4-FFF2-40B4-BE49-F238E27FC236}">
              <a16:creationId xmlns:a16="http://schemas.microsoft.com/office/drawing/2014/main" id="{2BB5FD29-8AA6-4CF8-8F32-B4537BE2A3E9}"/>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9" name="テキスト ボックス 778">
          <a:extLst>
            <a:ext uri="{FF2B5EF4-FFF2-40B4-BE49-F238E27FC236}">
              <a16:creationId xmlns:a16="http://schemas.microsoft.com/office/drawing/2014/main" id="{34A5858D-6C71-44DF-9F83-BE4B090FAAA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80" name="テキスト ボックス 779">
          <a:extLst>
            <a:ext uri="{FF2B5EF4-FFF2-40B4-BE49-F238E27FC236}">
              <a16:creationId xmlns:a16="http://schemas.microsoft.com/office/drawing/2014/main" id="{32A02975-6B31-4D17-8712-AE98537D9AC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81" name="テキスト ボックス 780">
          <a:extLst>
            <a:ext uri="{FF2B5EF4-FFF2-40B4-BE49-F238E27FC236}">
              <a16:creationId xmlns:a16="http://schemas.microsoft.com/office/drawing/2014/main" id="{3D6F209E-C66F-42B3-BCAF-7D0BC94C4E07}"/>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1270</xdr:rowOff>
    </xdr:from>
    <xdr:to>
      <xdr:col>85</xdr:col>
      <xdr:colOff>177800</xdr:colOff>
      <xdr:row>100</xdr:row>
      <xdr:rowOff>102870</xdr:rowOff>
    </xdr:to>
    <xdr:sp macro="" textlink="">
      <xdr:nvSpPr>
        <xdr:cNvPr id="782" name="楕円 781">
          <a:extLst>
            <a:ext uri="{FF2B5EF4-FFF2-40B4-BE49-F238E27FC236}">
              <a16:creationId xmlns:a16="http://schemas.microsoft.com/office/drawing/2014/main" id="{1F745FF4-8D9D-486F-94BD-BA9665552641}"/>
            </a:ext>
          </a:extLst>
        </xdr:cNvPr>
        <xdr:cNvSpPr/>
      </xdr:nvSpPr>
      <xdr:spPr>
        <a:xfrm>
          <a:off x="16268700" y="1714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87647</xdr:rowOff>
    </xdr:from>
    <xdr:ext cx="340478" cy="259045"/>
    <xdr:sp macro="" textlink="">
      <xdr:nvSpPr>
        <xdr:cNvPr id="783" name="【庁舎】&#10;有形固定資産減価償却率該当値テキスト">
          <a:extLst>
            <a:ext uri="{FF2B5EF4-FFF2-40B4-BE49-F238E27FC236}">
              <a16:creationId xmlns:a16="http://schemas.microsoft.com/office/drawing/2014/main" id="{5C8BBA75-7DA1-455E-B5E9-0E36C085B8AD}"/>
            </a:ext>
          </a:extLst>
        </xdr:cNvPr>
        <xdr:cNvSpPr txBox="1"/>
      </xdr:nvSpPr>
      <xdr:spPr>
        <a:xfrm>
          <a:off x="16357600" y="170611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147320</xdr:rowOff>
    </xdr:from>
    <xdr:to>
      <xdr:col>81</xdr:col>
      <xdr:colOff>101600</xdr:colOff>
      <xdr:row>100</xdr:row>
      <xdr:rowOff>77470</xdr:rowOff>
    </xdr:to>
    <xdr:sp macro="" textlink="">
      <xdr:nvSpPr>
        <xdr:cNvPr id="784" name="楕円 783">
          <a:extLst>
            <a:ext uri="{FF2B5EF4-FFF2-40B4-BE49-F238E27FC236}">
              <a16:creationId xmlns:a16="http://schemas.microsoft.com/office/drawing/2014/main" id="{D5D5D2F2-727D-48F9-847A-5082085666DD}"/>
            </a:ext>
          </a:extLst>
        </xdr:cNvPr>
        <xdr:cNvSpPr/>
      </xdr:nvSpPr>
      <xdr:spPr>
        <a:xfrm>
          <a:off x="15430500" y="17120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26670</xdr:rowOff>
    </xdr:from>
    <xdr:to>
      <xdr:col>85</xdr:col>
      <xdr:colOff>127000</xdr:colOff>
      <xdr:row>100</xdr:row>
      <xdr:rowOff>52070</xdr:rowOff>
    </xdr:to>
    <xdr:cxnSp macro="">
      <xdr:nvCxnSpPr>
        <xdr:cNvPr id="785" name="直線コネクタ 784">
          <a:extLst>
            <a:ext uri="{FF2B5EF4-FFF2-40B4-BE49-F238E27FC236}">
              <a16:creationId xmlns:a16="http://schemas.microsoft.com/office/drawing/2014/main" id="{CD55C24A-8271-4F31-B356-CCADC4DFEAA4}"/>
            </a:ext>
          </a:extLst>
        </xdr:cNvPr>
        <xdr:cNvCxnSpPr/>
      </xdr:nvCxnSpPr>
      <xdr:spPr>
        <a:xfrm>
          <a:off x="15481300" y="1717167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99</xdr:row>
      <xdr:rowOff>120650</xdr:rowOff>
    </xdr:from>
    <xdr:to>
      <xdr:col>76</xdr:col>
      <xdr:colOff>165100</xdr:colOff>
      <xdr:row>100</xdr:row>
      <xdr:rowOff>50800</xdr:rowOff>
    </xdr:to>
    <xdr:sp macro="" textlink="">
      <xdr:nvSpPr>
        <xdr:cNvPr id="786" name="楕円 785">
          <a:extLst>
            <a:ext uri="{FF2B5EF4-FFF2-40B4-BE49-F238E27FC236}">
              <a16:creationId xmlns:a16="http://schemas.microsoft.com/office/drawing/2014/main" id="{9B17EC4C-1256-4074-817B-8CC3191A6D2E}"/>
            </a:ext>
          </a:extLst>
        </xdr:cNvPr>
        <xdr:cNvSpPr/>
      </xdr:nvSpPr>
      <xdr:spPr>
        <a:xfrm>
          <a:off x="14541500" y="1709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0</xdr:rowOff>
    </xdr:from>
    <xdr:to>
      <xdr:col>81</xdr:col>
      <xdr:colOff>50800</xdr:colOff>
      <xdr:row>100</xdr:row>
      <xdr:rowOff>26670</xdr:rowOff>
    </xdr:to>
    <xdr:cxnSp macro="">
      <xdr:nvCxnSpPr>
        <xdr:cNvPr id="787" name="直線コネクタ 786">
          <a:extLst>
            <a:ext uri="{FF2B5EF4-FFF2-40B4-BE49-F238E27FC236}">
              <a16:creationId xmlns:a16="http://schemas.microsoft.com/office/drawing/2014/main" id="{C70F6D21-DBD7-4F3F-BECB-064BBDE8AA48}"/>
            </a:ext>
          </a:extLst>
        </xdr:cNvPr>
        <xdr:cNvCxnSpPr/>
      </xdr:nvCxnSpPr>
      <xdr:spPr>
        <a:xfrm>
          <a:off x="14592300" y="1714500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100</xdr:row>
      <xdr:rowOff>109220</xdr:rowOff>
    </xdr:from>
    <xdr:to>
      <xdr:col>72</xdr:col>
      <xdr:colOff>38100</xdr:colOff>
      <xdr:row>101</xdr:row>
      <xdr:rowOff>39370</xdr:rowOff>
    </xdr:to>
    <xdr:sp macro="" textlink="">
      <xdr:nvSpPr>
        <xdr:cNvPr id="788" name="楕円 787">
          <a:extLst>
            <a:ext uri="{FF2B5EF4-FFF2-40B4-BE49-F238E27FC236}">
              <a16:creationId xmlns:a16="http://schemas.microsoft.com/office/drawing/2014/main" id="{099926CB-9FAC-4CAF-867C-9F2A6BACE24A}"/>
            </a:ext>
          </a:extLst>
        </xdr:cNvPr>
        <xdr:cNvSpPr/>
      </xdr:nvSpPr>
      <xdr:spPr>
        <a:xfrm>
          <a:off x="13652500" y="1725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0</xdr:rowOff>
    </xdr:from>
    <xdr:to>
      <xdr:col>76</xdr:col>
      <xdr:colOff>114300</xdr:colOff>
      <xdr:row>100</xdr:row>
      <xdr:rowOff>160020</xdr:rowOff>
    </xdr:to>
    <xdr:cxnSp macro="">
      <xdr:nvCxnSpPr>
        <xdr:cNvPr id="789" name="直線コネクタ 788">
          <a:extLst>
            <a:ext uri="{FF2B5EF4-FFF2-40B4-BE49-F238E27FC236}">
              <a16:creationId xmlns:a16="http://schemas.microsoft.com/office/drawing/2014/main" id="{FE51C809-A3A0-417B-9D46-55B22E6025DF}"/>
            </a:ext>
          </a:extLst>
        </xdr:cNvPr>
        <xdr:cNvCxnSpPr/>
      </xdr:nvCxnSpPr>
      <xdr:spPr>
        <a:xfrm flipV="1">
          <a:off x="13703300" y="171450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100</xdr:row>
      <xdr:rowOff>55880</xdr:rowOff>
    </xdr:from>
    <xdr:to>
      <xdr:col>67</xdr:col>
      <xdr:colOff>101600</xdr:colOff>
      <xdr:row>100</xdr:row>
      <xdr:rowOff>157480</xdr:rowOff>
    </xdr:to>
    <xdr:sp macro="" textlink="">
      <xdr:nvSpPr>
        <xdr:cNvPr id="790" name="楕円 789">
          <a:extLst>
            <a:ext uri="{FF2B5EF4-FFF2-40B4-BE49-F238E27FC236}">
              <a16:creationId xmlns:a16="http://schemas.microsoft.com/office/drawing/2014/main" id="{9EEFDA62-77C9-40FE-9B54-FEB8869AE7B3}"/>
            </a:ext>
          </a:extLst>
        </xdr:cNvPr>
        <xdr:cNvSpPr/>
      </xdr:nvSpPr>
      <xdr:spPr>
        <a:xfrm>
          <a:off x="12763500" y="17200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100</xdr:row>
      <xdr:rowOff>106680</xdr:rowOff>
    </xdr:from>
    <xdr:to>
      <xdr:col>71</xdr:col>
      <xdr:colOff>177800</xdr:colOff>
      <xdr:row>100</xdr:row>
      <xdr:rowOff>160020</xdr:rowOff>
    </xdr:to>
    <xdr:cxnSp macro="">
      <xdr:nvCxnSpPr>
        <xdr:cNvPr id="791" name="直線コネクタ 790">
          <a:extLst>
            <a:ext uri="{FF2B5EF4-FFF2-40B4-BE49-F238E27FC236}">
              <a16:creationId xmlns:a16="http://schemas.microsoft.com/office/drawing/2014/main" id="{15D7ED68-13F1-4347-B2CF-26E90114CB66}"/>
            </a:ext>
          </a:extLst>
        </xdr:cNvPr>
        <xdr:cNvCxnSpPr/>
      </xdr:nvCxnSpPr>
      <xdr:spPr>
        <a:xfrm>
          <a:off x="12814300" y="172516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6366</xdr:rowOff>
    </xdr:from>
    <xdr:ext cx="405111" cy="259045"/>
    <xdr:sp macro="" textlink="">
      <xdr:nvSpPr>
        <xdr:cNvPr id="792" name="n_1aveValue【庁舎】&#10;有形固定資産減価償却率">
          <a:extLst>
            <a:ext uri="{FF2B5EF4-FFF2-40B4-BE49-F238E27FC236}">
              <a16:creationId xmlns:a16="http://schemas.microsoft.com/office/drawing/2014/main" id="{64B5E3F5-E690-4284-A68F-7721A68D3D98}"/>
            </a:ext>
          </a:extLst>
        </xdr:cNvPr>
        <xdr:cNvSpPr txBox="1"/>
      </xdr:nvSpPr>
      <xdr:spPr>
        <a:xfrm>
          <a:off x="15266044" y="17837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30497</xdr:rowOff>
    </xdr:from>
    <xdr:ext cx="405111" cy="259045"/>
    <xdr:sp macro="" textlink="">
      <xdr:nvSpPr>
        <xdr:cNvPr id="793" name="n_2aveValue【庁舎】&#10;有形固定資産減価償却率">
          <a:extLst>
            <a:ext uri="{FF2B5EF4-FFF2-40B4-BE49-F238E27FC236}">
              <a16:creationId xmlns:a16="http://schemas.microsoft.com/office/drawing/2014/main" id="{B4CD232C-13E6-44C7-9F71-8F61DDF6C09C}"/>
            </a:ext>
          </a:extLst>
        </xdr:cNvPr>
        <xdr:cNvSpPr txBox="1"/>
      </xdr:nvSpPr>
      <xdr:spPr>
        <a:xfrm>
          <a:off x="14389744" y="17861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64788</xdr:rowOff>
    </xdr:from>
    <xdr:ext cx="405111" cy="259045"/>
    <xdr:sp macro="" textlink="">
      <xdr:nvSpPr>
        <xdr:cNvPr id="794" name="n_3aveValue【庁舎】&#10;有形固定資産減価償却率">
          <a:extLst>
            <a:ext uri="{FF2B5EF4-FFF2-40B4-BE49-F238E27FC236}">
              <a16:creationId xmlns:a16="http://schemas.microsoft.com/office/drawing/2014/main" id="{F94FAE17-9486-4EA7-9603-5C5719F65F1B}"/>
            </a:ext>
          </a:extLst>
        </xdr:cNvPr>
        <xdr:cNvSpPr txBox="1"/>
      </xdr:nvSpPr>
      <xdr:spPr>
        <a:xfrm>
          <a:off x="13500744" y="17895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35577</xdr:rowOff>
    </xdr:from>
    <xdr:ext cx="405111" cy="259045"/>
    <xdr:sp macro="" textlink="">
      <xdr:nvSpPr>
        <xdr:cNvPr id="795" name="n_4aveValue【庁舎】&#10;有形固定資産減価償却率">
          <a:extLst>
            <a:ext uri="{FF2B5EF4-FFF2-40B4-BE49-F238E27FC236}">
              <a16:creationId xmlns:a16="http://schemas.microsoft.com/office/drawing/2014/main" id="{07A2E09A-8F1F-45FC-95A5-319EF57A5E2D}"/>
            </a:ext>
          </a:extLst>
        </xdr:cNvPr>
        <xdr:cNvSpPr txBox="1"/>
      </xdr:nvSpPr>
      <xdr:spPr>
        <a:xfrm>
          <a:off x="12611744" y="17866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93997</xdr:rowOff>
    </xdr:from>
    <xdr:ext cx="340478" cy="259045"/>
    <xdr:sp macro="" textlink="">
      <xdr:nvSpPr>
        <xdr:cNvPr id="796" name="n_1mainValue【庁舎】&#10;有形固定資産減価償却率">
          <a:extLst>
            <a:ext uri="{FF2B5EF4-FFF2-40B4-BE49-F238E27FC236}">
              <a16:creationId xmlns:a16="http://schemas.microsoft.com/office/drawing/2014/main" id="{8A9E9A95-C319-4B92-A997-3F699D8DD782}"/>
            </a:ext>
          </a:extLst>
        </xdr:cNvPr>
        <xdr:cNvSpPr txBox="1"/>
      </xdr:nvSpPr>
      <xdr:spPr>
        <a:xfrm>
          <a:off x="15298361" y="168960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134561</xdr:colOff>
      <xdr:row>98</xdr:row>
      <xdr:rowOff>67327</xdr:rowOff>
    </xdr:from>
    <xdr:ext cx="340478" cy="259045"/>
    <xdr:sp macro="" textlink="">
      <xdr:nvSpPr>
        <xdr:cNvPr id="797" name="n_2mainValue【庁舎】&#10;有形固定資産減価償却率">
          <a:extLst>
            <a:ext uri="{FF2B5EF4-FFF2-40B4-BE49-F238E27FC236}">
              <a16:creationId xmlns:a16="http://schemas.microsoft.com/office/drawing/2014/main" id="{4920D517-5374-4FF3-ABA0-6AB78E3C6438}"/>
            </a:ext>
          </a:extLst>
        </xdr:cNvPr>
        <xdr:cNvSpPr txBox="1"/>
      </xdr:nvSpPr>
      <xdr:spPr>
        <a:xfrm>
          <a:off x="14422061" y="168694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99</xdr:row>
      <xdr:rowOff>55897</xdr:rowOff>
    </xdr:from>
    <xdr:ext cx="405111" cy="259045"/>
    <xdr:sp macro="" textlink="">
      <xdr:nvSpPr>
        <xdr:cNvPr id="798" name="n_3mainValue【庁舎】&#10;有形固定資産減価償却率">
          <a:extLst>
            <a:ext uri="{FF2B5EF4-FFF2-40B4-BE49-F238E27FC236}">
              <a16:creationId xmlns:a16="http://schemas.microsoft.com/office/drawing/2014/main" id="{57CA5084-81B8-44FE-A55C-2CB92BCF6FBD}"/>
            </a:ext>
          </a:extLst>
        </xdr:cNvPr>
        <xdr:cNvSpPr txBox="1"/>
      </xdr:nvSpPr>
      <xdr:spPr>
        <a:xfrm>
          <a:off x="13500744" y="1702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71061</xdr:colOff>
      <xdr:row>99</xdr:row>
      <xdr:rowOff>2557</xdr:rowOff>
    </xdr:from>
    <xdr:ext cx="340478" cy="259045"/>
    <xdr:sp macro="" textlink="">
      <xdr:nvSpPr>
        <xdr:cNvPr id="799" name="n_4mainValue【庁舎】&#10;有形固定資産減価償却率">
          <a:extLst>
            <a:ext uri="{FF2B5EF4-FFF2-40B4-BE49-F238E27FC236}">
              <a16:creationId xmlns:a16="http://schemas.microsoft.com/office/drawing/2014/main" id="{753DA79E-F4F5-430E-8E59-6C9E7B1A42DD}"/>
            </a:ext>
          </a:extLst>
        </xdr:cNvPr>
        <xdr:cNvSpPr txBox="1"/>
      </xdr:nvSpPr>
      <xdr:spPr>
        <a:xfrm>
          <a:off x="12644061" y="1697610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00" name="正方形/長方形 799">
          <a:extLst>
            <a:ext uri="{FF2B5EF4-FFF2-40B4-BE49-F238E27FC236}">
              <a16:creationId xmlns:a16="http://schemas.microsoft.com/office/drawing/2014/main" id="{1DABBF45-BB67-4869-90F0-A5B81F406A99}"/>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01" name="正方形/長方形 800">
          <a:extLst>
            <a:ext uri="{FF2B5EF4-FFF2-40B4-BE49-F238E27FC236}">
              <a16:creationId xmlns:a16="http://schemas.microsoft.com/office/drawing/2014/main" id="{F8AFA2D8-2E36-42A8-BB77-E49D8D5409B6}"/>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02" name="正方形/長方形 801">
          <a:extLst>
            <a:ext uri="{FF2B5EF4-FFF2-40B4-BE49-F238E27FC236}">
              <a16:creationId xmlns:a16="http://schemas.microsoft.com/office/drawing/2014/main" id="{9AC027EB-A82F-46AD-BCBF-FEBA89EE9565}"/>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03" name="正方形/長方形 802">
          <a:extLst>
            <a:ext uri="{FF2B5EF4-FFF2-40B4-BE49-F238E27FC236}">
              <a16:creationId xmlns:a16="http://schemas.microsoft.com/office/drawing/2014/main" id="{1A03F31E-7932-4974-B34E-2EE5054E01A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04" name="正方形/長方形 803">
          <a:extLst>
            <a:ext uri="{FF2B5EF4-FFF2-40B4-BE49-F238E27FC236}">
              <a16:creationId xmlns:a16="http://schemas.microsoft.com/office/drawing/2014/main" id="{ECB8FDD6-63F6-4965-9435-2388544824F9}"/>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05" name="正方形/長方形 804">
          <a:extLst>
            <a:ext uri="{FF2B5EF4-FFF2-40B4-BE49-F238E27FC236}">
              <a16:creationId xmlns:a16="http://schemas.microsoft.com/office/drawing/2014/main" id="{E02D89CC-3191-442F-B77F-C60C814E2E6F}"/>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06" name="正方形/長方形 805">
          <a:extLst>
            <a:ext uri="{FF2B5EF4-FFF2-40B4-BE49-F238E27FC236}">
              <a16:creationId xmlns:a16="http://schemas.microsoft.com/office/drawing/2014/main" id="{39A7DAC6-366C-49BC-9840-4D2E531E783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7" name="正方形/長方形 806">
          <a:extLst>
            <a:ext uri="{FF2B5EF4-FFF2-40B4-BE49-F238E27FC236}">
              <a16:creationId xmlns:a16="http://schemas.microsoft.com/office/drawing/2014/main" id="{56920F50-6778-4028-A007-55F4E1298AA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8" name="テキスト ボックス 807">
          <a:extLst>
            <a:ext uri="{FF2B5EF4-FFF2-40B4-BE49-F238E27FC236}">
              <a16:creationId xmlns:a16="http://schemas.microsoft.com/office/drawing/2014/main" id="{B049E100-5A94-4CC6-A06A-A7E3F499FBB4}"/>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9" name="直線コネクタ 808">
          <a:extLst>
            <a:ext uri="{FF2B5EF4-FFF2-40B4-BE49-F238E27FC236}">
              <a16:creationId xmlns:a16="http://schemas.microsoft.com/office/drawing/2014/main" id="{A7AF6ADC-14E1-4D72-812D-67F97F219B2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810" name="テキスト ボックス 809">
          <a:extLst>
            <a:ext uri="{FF2B5EF4-FFF2-40B4-BE49-F238E27FC236}">
              <a16:creationId xmlns:a16="http://schemas.microsoft.com/office/drawing/2014/main" id="{87425406-3124-4C0F-94C8-2FF4069068A7}"/>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811" name="直線コネクタ 810">
          <a:extLst>
            <a:ext uri="{FF2B5EF4-FFF2-40B4-BE49-F238E27FC236}">
              <a16:creationId xmlns:a16="http://schemas.microsoft.com/office/drawing/2014/main" id="{0711EA27-1FF1-4E8B-A09E-5B6AEA7A211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12" name="テキスト ボックス 811">
          <a:extLst>
            <a:ext uri="{FF2B5EF4-FFF2-40B4-BE49-F238E27FC236}">
              <a16:creationId xmlns:a16="http://schemas.microsoft.com/office/drawing/2014/main" id="{FA73CC95-E02A-4468-A439-604928A64B35}"/>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13" name="直線コネクタ 812">
          <a:extLst>
            <a:ext uri="{FF2B5EF4-FFF2-40B4-BE49-F238E27FC236}">
              <a16:creationId xmlns:a16="http://schemas.microsoft.com/office/drawing/2014/main" id="{D214A209-3C3C-4796-B1F9-52F0D8D7AD7C}"/>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14" name="テキスト ボックス 813">
          <a:extLst>
            <a:ext uri="{FF2B5EF4-FFF2-40B4-BE49-F238E27FC236}">
              <a16:creationId xmlns:a16="http://schemas.microsoft.com/office/drawing/2014/main" id="{762A1301-6B9C-4149-BA04-562D95BD4334}"/>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15" name="直線コネクタ 814">
          <a:extLst>
            <a:ext uri="{FF2B5EF4-FFF2-40B4-BE49-F238E27FC236}">
              <a16:creationId xmlns:a16="http://schemas.microsoft.com/office/drawing/2014/main" id="{16D51178-77D6-4871-8076-5259A5FCD886}"/>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16" name="テキスト ボックス 815">
          <a:extLst>
            <a:ext uri="{FF2B5EF4-FFF2-40B4-BE49-F238E27FC236}">
              <a16:creationId xmlns:a16="http://schemas.microsoft.com/office/drawing/2014/main" id="{FF310B3B-E1B2-4372-B2AB-A0AB49885A09}"/>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17" name="直線コネクタ 816">
          <a:extLst>
            <a:ext uri="{FF2B5EF4-FFF2-40B4-BE49-F238E27FC236}">
              <a16:creationId xmlns:a16="http://schemas.microsoft.com/office/drawing/2014/main" id="{B344175D-99F4-4F10-A12E-6169D87A66E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18" name="テキスト ボックス 817">
          <a:extLst>
            <a:ext uri="{FF2B5EF4-FFF2-40B4-BE49-F238E27FC236}">
              <a16:creationId xmlns:a16="http://schemas.microsoft.com/office/drawing/2014/main" id="{D555FF4D-1D14-46F1-9EA2-1EEC08DEEC73}"/>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19" name="直線コネクタ 818">
          <a:extLst>
            <a:ext uri="{FF2B5EF4-FFF2-40B4-BE49-F238E27FC236}">
              <a16:creationId xmlns:a16="http://schemas.microsoft.com/office/drawing/2014/main" id="{695E0934-57F9-4ACD-80E3-EF5A2D962217}"/>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20" name="テキスト ボックス 819">
          <a:extLst>
            <a:ext uri="{FF2B5EF4-FFF2-40B4-BE49-F238E27FC236}">
              <a16:creationId xmlns:a16="http://schemas.microsoft.com/office/drawing/2014/main" id="{6B8B7F18-A1F5-4B07-B8B7-9C3E469DEB19}"/>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21" name="直線コネクタ 820">
          <a:extLst>
            <a:ext uri="{FF2B5EF4-FFF2-40B4-BE49-F238E27FC236}">
              <a16:creationId xmlns:a16="http://schemas.microsoft.com/office/drawing/2014/main" id="{5EBD62EC-B015-41D4-A649-127F39D824A2}"/>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22" name="テキスト ボックス 821">
          <a:extLst>
            <a:ext uri="{FF2B5EF4-FFF2-40B4-BE49-F238E27FC236}">
              <a16:creationId xmlns:a16="http://schemas.microsoft.com/office/drawing/2014/main" id="{9C643701-6ACA-4AB1-A57E-B7921C0EB5F6}"/>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23" name="直線コネクタ 822">
          <a:extLst>
            <a:ext uri="{FF2B5EF4-FFF2-40B4-BE49-F238E27FC236}">
              <a16:creationId xmlns:a16="http://schemas.microsoft.com/office/drawing/2014/main" id="{CBBAD003-AFF2-4408-9709-3B132C2425A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24" name="テキスト ボックス 823">
          <a:extLst>
            <a:ext uri="{FF2B5EF4-FFF2-40B4-BE49-F238E27FC236}">
              <a16:creationId xmlns:a16="http://schemas.microsoft.com/office/drawing/2014/main" id="{212CED93-F43D-4236-9999-7D4B5CCA0028}"/>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25" name="【庁舎】&#10;一人当たり面積グラフ枠">
          <a:extLst>
            <a:ext uri="{FF2B5EF4-FFF2-40B4-BE49-F238E27FC236}">
              <a16:creationId xmlns:a16="http://schemas.microsoft.com/office/drawing/2014/main" id="{31E6033A-E921-49DA-A34F-039D287D120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20682</xdr:rowOff>
    </xdr:from>
    <xdr:to>
      <xdr:col>116</xdr:col>
      <xdr:colOff>62864</xdr:colOff>
      <xdr:row>108</xdr:row>
      <xdr:rowOff>164374</xdr:rowOff>
    </xdr:to>
    <xdr:cxnSp macro="">
      <xdr:nvCxnSpPr>
        <xdr:cNvPr id="826" name="直線コネクタ 825">
          <a:extLst>
            <a:ext uri="{FF2B5EF4-FFF2-40B4-BE49-F238E27FC236}">
              <a16:creationId xmlns:a16="http://schemas.microsoft.com/office/drawing/2014/main" id="{2C4EDBE6-A031-448D-85F7-4A77DDAE9B8B}"/>
            </a:ext>
          </a:extLst>
        </xdr:cNvPr>
        <xdr:cNvCxnSpPr/>
      </xdr:nvCxnSpPr>
      <xdr:spPr>
        <a:xfrm flipV="1">
          <a:off x="22160864" y="17165682"/>
          <a:ext cx="0" cy="1515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168201</xdr:rowOff>
    </xdr:from>
    <xdr:ext cx="469744" cy="259045"/>
    <xdr:sp macro="" textlink="">
      <xdr:nvSpPr>
        <xdr:cNvPr id="827" name="【庁舎】&#10;一人当たり面積最小値テキスト">
          <a:extLst>
            <a:ext uri="{FF2B5EF4-FFF2-40B4-BE49-F238E27FC236}">
              <a16:creationId xmlns:a16="http://schemas.microsoft.com/office/drawing/2014/main" id="{570823EF-6095-4F6C-89CB-B6A674188522}"/>
            </a:ext>
          </a:extLst>
        </xdr:cNvPr>
        <xdr:cNvSpPr txBox="1"/>
      </xdr:nvSpPr>
      <xdr:spPr>
        <a:xfrm>
          <a:off x="22199600" y="18684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164374</xdr:rowOff>
    </xdr:from>
    <xdr:to>
      <xdr:col>116</xdr:col>
      <xdr:colOff>152400</xdr:colOff>
      <xdr:row>108</xdr:row>
      <xdr:rowOff>164374</xdr:rowOff>
    </xdr:to>
    <xdr:cxnSp macro="">
      <xdr:nvCxnSpPr>
        <xdr:cNvPr id="828" name="直線コネクタ 827">
          <a:extLst>
            <a:ext uri="{FF2B5EF4-FFF2-40B4-BE49-F238E27FC236}">
              <a16:creationId xmlns:a16="http://schemas.microsoft.com/office/drawing/2014/main" id="{5EF20027-B964-48A8-BA90-E942F0076BB6}"/>
            </a:ext>
          </a:extLst>
        </xdr:cNvPr>
        <xdr:cNvCxnSpPr/>
      </xdr:nvCxnSpPr>
      <xdr:spPr>
        <a:xfrm>
          <a:off x="22072600" y="186809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138809</xdr:rowOff>
    </xdr:from>
    <xdr:ext cx="469744" cy="259045"/>
    <xdr:sp macro="" textlink="">
      <xdr:nvSpPr>
        <xdr:cNvPr id="829" name="【庁舎】&#10;一人当たり面積最大値テキスト">
          <a:extLst>
            <a:ext uri="{FF2B5EF4-FFF2-40B4-BE49-F238E27FC236}">
              <a16:creationId xmlns:a16="http://schemas.microsoft.com/office/drawing/2014/main" id="{657DE216-E265-4E65-9145-073912AAA20C}"/>
            </a:ext>
          </a:extLst>
        </xdr:cNvPr>
        <xdr:cNvSpPr txBox="1"/>
      </xdr:nvSpPr>
      <xdr:spPr>
        <a:xfrm>
          <a:off x="22199600" y="16940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20682</xdr:rowOff>
    </xdr:from>
    <xdr:to>
      <xdr:col>116</xdr:col>
      <xdr:colOff>152400</xdr:colOff>
      <xdr:row>100</xdr:row>
      <xdr:rowOff>20682</xdr:rowOff>
    </xdr:to>
    <xdr:cxnSp macro="">
      <xdr:nvCxnSpPr>
        <xdr:cNvPr id="830" name="直線コネクタ 829">
          <a:extLst>
            <a:ext uri="{FF2B5EF4-FFF2-40B4-BE49-F238E27FC236}">
              <a16:creationId xmlns:a16="http://schemas.microsoft.com/office/drawing/2014/main" id="{FF8331BA-C274-42D4-ADDB-D6C41D3D62B6}"/>
            </a:ext>
          </a:extLst>
        </xdr:cNvPr>
        <xdr:cNvCxnSpPr/>
      </xdr:nvCxnSpPr>
      <xdr:spPr>
        <a:xfrm>
          <a:off x="22072600" y="17165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142983</xdr:rowOff>
    </xdr:from>
    <xdr:ext cx="469744" cy="259045"/>
    <xdr:sp macro="" textlink="">
      <xdr:nvSpPr>
        <xdr:cNvPr id="831" name="【庁舎】&#10;一人当たり面積平均値テキスト">
          <a:extLst>
            <a:ext uri="{FF2B5EF4-FFF2-40B4-BE49-F238E27FC236}">
              <a16:creationId xmlns:a16="http://schemas.microsoft.com/office/drawing/2014/main" id="{DD091952-5A6E-483A-9095-F53FE6EB916E}"/>
            </a:ext>
          </a:extLst>
        </xdr:cNvPr>
        <xdr:cNvSpPr txBox="1"/>
      </xdr:nvSpPr>
      <xdr:spPr>
        <a:xfrm>
          <a:off x="22199600" y="18145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120106</xdr:rowOff>
    </xdr:from>
    <xdr:to>
      <xdr:col>116</xdr:col>
      <xdr:colOff>114300</xdr:colOff>
      <xdr:row>107</xdr:row>
      <xdr:rowOff>50256</xdr:rowOff>
    </xdr:to>
    <xdr:sp macro="" textlink="">
      <xdr:nvSpPr>
        <xdr:cNvPr id="832" name="フローチャート: 判断 831">
          <a:extLst>
            <a:ext uri="{FF2B5EF4-FFF2-40B4-BE49-F238E27FC236}">
              <a16:creationId xmlns:a16="http://schemas.microsoft.com/office/drawing/2014/main" id="{392BAE8A-FA1F-4D1C-AA8B-AEEB03AD41F4}"/>
            </a:ext>
          </a:extLst>
        </xdr:cNvPr>
        <xdr:cNvSpPr/>
      </xdr:nvSpPr>
      <xdr:spPr>
        <a:xfrm>
          <a:off x="221107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116839</xdr:rowOff>
    </xdr:from>
    <xdr:to>
      <xdr:col>112</xdr:col>
      <xdr:colOff>38100</xdr:colOff>
      <xdr:row>107</xdr:row>
      <xdr:rowOff>46989</xdr:rowOff>
    </xdr:to>
    <xdr:sp macro="" textlink="">
      <xdr:nvSpPr>
        <xdr:cNvPr id="833" name="フローチャート: 判断 832">
          <a:extLst>
            <a:ext uri="{FF2B5EF4-FFF2-40B4-BE49-F238E27FC236}">
              <a16:creationId xmlns:a16="http://schemas.microsoft.com/office/drawing/2014/main" id="{D16EE156-A78C-4E4F-A6E8-14CC9DA1C741}"/>
            </a:ext>
          </a:extLst>
        </xdr:cNvPr>
        <xdr:cNvSpPr/>
      </xdr:nvSpPr>
      <xdr:spPr>
        <a:xfrm>
          <a:off x="21272500" y="18290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142966</xdr:rowOff>
    </xdr:from>
    <xdr:to>
      <xdr:col>107</xdr:col>
      <xdr:colOff>101600</xdr:colOff>
      <xdr:row>107</xdr:row>
      <xdr:rowOff>73116</xdr:rowOff>
    </xdr:to>
    <xdr:sp macro="" textlink="">
      <xdr:nvSpPr>
        <xdr:cNvPr id="834" name="フローチャート: 判断 833">
          <a:extLst>
            <a:ext uri="{FF2B5EF4-FFF2-40B4-BE49-F238E27FC236}">
              <a16:creationId xmlns:a16="http://schemas.microsoft.com/office/drawing/2014/main" id="{E2AAA9D5-514E-4224-9A36-E43A8A8B795F}"/>
            </a:ext>
          </a:extLst>
        </xdr:cNvPr>
        <xdr:cNvSpPr/>
      </xdr:nvSpPr>
      <xdr:spPr>
        <a:xfrm>
          <a:off x="20383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835" name="フローチャート: 判断 834">
          <a:extLst>
            <a:ext uri="{FF2B5EF4-FFF2-40B4-BE49-F238E27FC236}">
              <a16:creationId xmlns:a16="http://schemas.microsoft.com/office/drawing/2014/main" id="{9A88C018-0755-44ED-B7DE-9247B3F8763D}"/>
            </a:ext>
          </a:extLst>
        </xdr:cNvPr>
        <xdr:cNvSpPr/>
      </xdr:nvSpPr>
      <xdr:spPr>
        <a:xfrm>
          <a:off x="19494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142966</xdr:rowOff>
    </xdr:from>
    <xdr:to>
      <xdr:col>98</xdr:col>
      <xdr:colOff>38100</xdr:colOff>
      <xdr:row>107</xdr:row>
      <xdr:rowOff>73116</xdr:rowOff>
    </xdr:to>
    <xdr:sp macro="" textlink="">
      <xdr:nvSpPr>
        <xdr:cNvPr id="836" name="フローチャート: 判断 835">
          <a:extLst>
            <a:ext uri="{FF2B5EF4-FFF2-40B4-BE49-F238E27FC236}">
              <a16:creationId xmlns:a16="http://schemas.microsoft.com/office/drawing/2014/main" id="{07DA4D26-317A-468F-AA6A-4169BA7A50ED}"/>
            </a:ext>
          </a:extLst>
        </xdr:cNvPr>
        <xdr:cNvSpPr/>
      </xdr:nvSpPr>
      <xdr:spPr>
        <a:xfrm>
          <a:off x="18605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37" name="テキスト ボックス 836">
          <a:extLst>
            <a:ext uri="{FF2B5EF4-FFF2-40B4-BE49-F238E27FC236}">
              <a16:creationId xmlns:a16="http://schemas.microsoft.com/office/drawing/2014/main" id="{12D38F71-AC3A-475F-B230-C12EA8B7DDC8}"/>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38" name="テキスト ボックス 837">
          <a:extLst>
            <a:ext uri="{FF2B5EF4-FFF2-40B4-BE49-F238E27FC236}">
              <a16:creationId xmlns:a16="http://schemas.microsoft.com/office/drawing/2014/main" id="{38EA056B-2B6E-4F9A-831C-D6A7D67FC2D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39" name="テキスト ボックス 838">
          <a:extLst>
            <a:ext uri="{FF2B5EF4-FFF2-40B4-BE49-F238E27FC236}">
              <a16:creationId xmlns:a16="http://schemas.microsoft.com/office/drawing/2014/main" id="{8F6B7B83-7095-4C43-AA20-C1D0E83B56B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40" name="テキスト ボックス 839">
          <a:extLst>
            <a:ext uri="{FF2B5EF4-FFF2-40B4-BE49-F238E27FC236}">
              <a16:creationId xmlns:a16="http://schemas.microsoft.com/office/drawing/2014/main" id="{DCED8F97-1D57-4310-B2CD-B07DAE4042E2}"/>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41" name="テキスト ボックス 840">
          <a:extLst>
            <a:ext uri="{FF2B5EF4-FFF2-40B4-BE49-F238E27FC236}">
              <a16:creationId xmlns:a16="http://schemas.microsoft.com/office/drawing/2014/main" id="{7715F345-D6A9-44A4-81C2-6B583ED48D8A}"/>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136434</xdr:rowOff>
    </xdr:from>
    <xdr:to>
      <xdr:col>116</xdr:col>
      <xdr:colOff>114300</xdr:colOff>
      <xdr:row>107</xdr:row>
      <xdr:rowOff>66584</xdr:rowOff>
    </xdr:to>
    <xdr:sp macro="" textlink="">
      <xdr:nvSpPr>
        <xdr:cNvPr id="842" name="楕円 841">
          <a:extLst>
            <a:ext uri="{FF2B5EF4-FFF2-40B4-BE49-F238E27FC236}">
              <a16:creationId xmlns:a16="http://schemas.microsoft.com/office/drawing/2014/main" id="{A5D97051-4EFF-4FCD-ADFE-EE04D4821F93}"/>
            </a:ext>
          </a:extLst>
        </xdr:cNvPr>
        <xdr:cNvSpPr/>
      </xdr:nvSpPr>
      <xdr:spPr>
        <a:xfrm>
          <a:off x="22110700" y="1831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114861</xdr:rowOff>
    </xdr:from>
    <xdr:ext cx="469744" cy="259045"/>
    <xdr:sp macro="" textlink="">
      <xdr:nvSpPr>
        <xdr:cNvPr id="843" name="【庁舎】&#10;一人当たり面積該当値テキスト">
          <a:extLst>
            <a:ext uri="{FF2B5EF4-FFF2-40B4-BE49-F238E27FC236}">
              <a16:creationId xmlns:a16="http://schemas.microsoft.com/office/drawing/2014/main" id="{FF8E76EC-CB0F-403D-B077-6DEF083DB141}"/>
            </a:ext>
          </a:extLst>
        </xdr:cNvPr>
        <xdr:cNvSpPr txBox="1"/>
      </xdr:nvSpPr>
      <xdr:spPr>
        <a:xfrm>
          <a:off x="22199600" y="1828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142966</xdr:rowOff>
    </xdr:from>
    <xdr:to>
      <xdr:col>112</xdr:col>
      <xdr:colOff>38100</xdr:colOff>
      <xdr:row>107</xdr:row>
      <xdr:rowOff>73116</xdr:rowOff>
    </xdr:to>
    <xdr:sp macro="" textlink="">
      <xdr:nvSpPr>
        <xdr:cNvPr id="844" name="楕円 843">
          <a:extLst>
            <a:ext uri="{FF2B5EF4-FFF2-40B4-BE49-F238E27FC236}">
              <a16:creationId xmlns:a16="http://schemas.microsoft.com/office/drawing/2014/main" id="{0FD22E52-1614-4298-817E-9A8DC9087F67}"/>
            </a:ext>
          </a:extLst>
        </xdr:cNvPr>
        <xdr:cNvSpPr/>
      </xdr:nvSpPr>
      <xdr:spPr>
        <a:xfrm>
          <a:off x="21272500" y="18316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15784</xdr:rowOff>
    </xdr:from>
    <xdr:to>
      <xdr:col>116</xdr:col>
      <xdr:colOff>63500</xdr:colOff>
      <xdr:row>107</xdr:row>
      <xdr:rowOff>22316</xdr:rowOff>
    </xdr:to>
    <xdr:cxnSp macro="">
      <xdr:nvCxnSpPr>
        <xdr:cNvPr id="845" name="直線コネクタ 844">
          <a:extLst>
            <a:ext uri="{FF2B5EF4-FFF2-40B4-BE49-F238E27FC236}">
              <a16:creationId xmlns:a16="http://schemas.microsoft.com/office/drawing/2014/main" id="{EBFC2A7F-261A-47C0-B800-3EE2702554B3}"/>
            </a:ext>
          </a:extLst>
        </xdr:cNvPr>
        <xdr:cNvCxnSpPr/>
      </xdr:nvCxnSpPr>
      <xdr:spPr>
        <a:xfrm flipV="1">
          <a:off x="21323300" y="1836093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146231</xdr:rowOff>
    </xdr:from>
    <xdr:to>
      <xdr:col>107</xdr:col>
      <xdr:colOff>101600</xdr:colOff>
      <xdr:row>107</xdr:row>
      <xdr:rowOff>76381</xdr:rowOff>
    </xdr:to>
    <xdr:sp macro="" textlink="">
      <xdr:nvSpPr>
        <xdr:cNvPr id="846" name="楕円 845">
          <a:extLst>
            <a:ext uri="{FF2B5EF4-FFF2-40B4-BE49-F238E27FC236}">
              <a16:creationId xmlns:a16="http://schemas.microsoft.com/office/drawing/2014/main" id="{3BDDA641-5749-4916-BFA5-619B3251D33D}"/>
            </a:ext>
          </a:extLst>
        </xdr:cNvPr>
        <xdr:cNvSpPr/>
      </xdr:nvSpPr>
      <xdr:spPr>
        <a:xfrm>
          <a:off x="20383500" y="1831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22316</xdr:rowOff>
    </xdr:from>
    <xdr:to>
      <xdr:col>111</xdr:col>
      <xdr:colOff>177800</xdr:colOff>
      <xdr:row>107</xdr:row>
      <xdr:rowOff>25581</xdr:rowOff>
    </xdr:to>
    <xdr:cxnSp macro="">
      <xdr:nvCxnSpPr>
        <xdr:cNvPr id="847" name="直線コネクタ 846">
          <a:extLst>
            <a:ext uri="{FF2B5EF4-FFF2-40B4-BE49-F238E27FC236}">
              <a16:creationId xmlns:a16="http://schemas.microsoft.com/office/drawing/2014/main" id="{5C2CE94F-0551-493A-AD6C-3B6FD3C3D05D}"/>
            </a:ext>
          </a:extLst>
        </xdr:cNvPr>
        <xdr:cNvCxnSpPr/>
      </xdr:nvCxnSpPr>
      <xdr:spPr>
        <a:xfrm flipV="1">
          <a:off x="20434300" y="1836746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109</xdr:row>
      <xdr:rowOff>53158</xdr:rowOff>
    </xdr:from>
    <xdr:to>
      <xdr:col>102</xdr:col>
      <xdr:colOff>165100</xdr:colOff>
      <xdr:row>109</xdr:row>
      <xdr:rowOff>154758</xdr:rowOff>
    </xdr:to>
    <xdr:sp macro="" textlink="">
      <xdr:nvSpPr>
        <xdr:cNvPr id="848" name="楕円 847">
          <a:extLst>
            <a:ext uri="{FF2B5EF4-FFF2-40B4-BE49-F238E27FC236}">
              <a16:creationId xmlns:a16="http://schemas.microsoft.com/office/drawing/2014/main" id="{D8985447-6ACE-40E5-B709-344FA83C0E34}"/>
            </a:ext>
          </a:extLst>
        </xdr:cNvPr>
        <xdr:cNvSpPr/>
      </xdr:nvSpPr>
      <xdr:spPr>
        <a:xfrm>
          <a:off x="19494500" y="18741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25581</xdr:rowOff>
    </xdr:from>
    <xdr:to>
      <xdr:col>107</xdr:col>
      <xdr:colOff>50800</xdr:colOff>
      <xdr:row>109</xdr:row>
      <xdr:rowOff>103958</xdr:rowOff>
    </xdr:to>
    <xdr:cxnSp macro="">
      <xdr:nvCxnSpPr>
        <xdr:cNvPr id="849" name="直線コネクタ 848">
          <a:extLst>
            <a:ext uri="{FF2B5EF4-FFF2-40B4-BE49-F238E27FC236}">
              <a16:creationId xmlns:a16="http://schemas.microsoft.com/office/drawing/2014/main" id="{355FC1C5-21CC-4A48-83E5-5CADD2312436}"/>
            </a:ext>
          </a:extLst>
        </xdr:cNvPr>
        <xdr:cNvCxnSpPr/>
      </xdr:nvCxnSpPr>
      <xdr:spPr>
        <a:xfrm flipV="1">
          <a:off x="19545300" y="18370731"/>
          <a:ext cx="889000" cy="421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109</xdr:row>
      <xdr:rowOff>56424</xdr:rowOff>
    </xdr:from>
    <xdr:to>
      <xdr:col>98</xdr:col>
      <xdr:colOff>38100</xdr:colOff>
      <xdr:row>109</xdr:row>
      <xdr:rowOff>158024</xdr:rowOff>
    </xdr:to>
    <xdr:sp macro="" textlink="">
      <xdr:nvSpPr>
        <xdr:cNvPr id="850" name="楕円 849">
          <a:extLst>
            <a:ext uri="{FF2B5EF4-FFF2-40B4-BE49-F238E27FC236}">
              <a16:creationId xmlns:a16="http://schemas.microsoft.com/office/drawing/2014/main" id="{D8638C22-9A8B-495A-A284-21175F721498}"/>
            </a:ext>
          </a:extLst>
        </xdr:cNvPr>
        <xdr:cNvSpPr/>
      </xdr:nvSpPr>
      <xdr:spPr>
        <a:xfrm>
          <a:off x="18605500" y="18744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109</xdr:row>
      <xdr:rowOff>103958</xdr:rowOff>
    </xdr:from>
    <xdr:to>
      <xdr:col>102</xdr:col>
      <xdr:colOff>114300</xdr:colOff>
      <xdr:row>109</xdr:row>
      <xdr:rowOff>107224</xdr:rowOff>
    </xdr:to>
    <xdr:cxnSp macro="">
      <xdr:nvCxnSpPr>
        <xdr:cNvPr id="851" name="直線コネクタ 850">
          <a:extLst>
            <a:ext uri="{FF2B5EF4-FFF2-40B4-BE49-F238E27FC236}">
              <a16:creationId xmlns:a16="http://schemas.microsoft.com/office/drawing/2014/main" id="{5641D6BC-7F35-4673-91AD-60947606CCC4}"/>
            </a:ext>
          </a:extLst>
        </xdr:cNvPr>
        <xdr:cNvCxnSpPr/>
      </xdr:nvCxnSpPr>
      <xdr:spPr>
        <a:xfrm flipV="1">
          <a:off x="18656300" y="18792008"/>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63516</xdr:rowOff>
    </xdr:from>
    <xdr:ext cx="469744" cy="259045"/>
    <xdr:sp macro="" textlink="">
      <xdr:nvSpPr>
        <xdr:cNvPr id="852" name="n_1aveValue【庁舎】&#10;一人当たり面積">
          <a:extLst>
            <a:ext uri="{FF2B5EF4-FFF2-40B4-BE49-F238E27FC236}">
              <a16:creationId xmlns:a16="http://schemas.microsoft.com/office/drawing/2014/main" id="{36B0F879-BCB2-46C5-8BA3-AE5E9FDF5B47}"/>
            </a:ext>
          </a:extLst>
        </xdr:cNvPr>
        <xdr:cNvSpPr txBox="1"/>
      </xdr:nvSpPr>
      <xdr:spPr>
        <a:xfrm>
          <a:off x="21075727" y="18065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89643</xdr:rowOff>
    </xdr:from>
    <xdr:ext cx="469744" cy="259045"/>
    <xdr:sp macro="" textlink="">
      <xdr:nvSpPr>
        <xdr:cNvPr id="853" name="n_2aveValue【庁舎】&#10;一人当たり面積">
          <a:extLst>
            <a:ext uri="{FF2B5EF4-FFF2-40B4-BE49-F238E27FC236}">
              <a16:creationId xmlns:a16="http://schemas.microsoft.com/office/drawing/2014/main" id="{C9F5232B-ACB6-4186-8EF7-D72893615488}"/>
            </a:ext>
          </a:extLst>
        </xdr:cNvPr>
        <xdr:cNvSpPr txBox="1"/>
      </xdr:nvSpPr>
      <xdr:spPr>
        <a:xfrm>
          <a:off x="20199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89643</xdr:rowOff>
    </xdr:from>
    <xdr:ext cx="469744" cy="259045"/>
    <xdr:sp macro="" textlink="">
      <xdr:nvSpPr>
        <xdr:cNvPr id="854" name="n_3aveValue【庁舎】&#10;一人当たり面積">
          <a:extLst>
            <a:ext uri="{FF2B5EF4-FFF2-40B4-BE49-F238E27FC236}">
              <a16:creationId xmlns:a16="http://schemas.microsoft.com/office/drawing/2014/main" id="{6D441D77-1C11-40B8-860C-3AE382F7B527}"/>
            </a:ext>
          </a:extLst>
        </xdr:cNvPr>
        <xdr:cNvSpPr txBox="1"/>
      </xdr:nvSpPr>
      <xdr:spPr>
        <a:xfrm>
          <a:off x="19310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89643</xdr:rowOff>
    </xdr:from>
    <xdr:ext cx="469744" cy="259045"/>
    <xdr:sp macro="" textlink="">
      <xdr:nvSpPr>
        <xdr:cNvPr id="855" name="n_4aveValue【庁舎】&#10;一人当たり面積">
          <a:extLst>
            <a:ext uri="{FF2B5EF4-FFF2-40B4-BE49-F238E27FC236}">
              <a16:creationId xmlns:a16="http://schemas.microsoft.com/office/drawing/2014/main" id="{2FFD7928-8A6F-482D-88B4-F4E9ECF11253}"/>
            </a:ext>
          </a:extLst>
        </xdr:cNvPr>
        <xdr:cNvSpPr txBox="1"/>
      </xdr:nvSpPr>
      <xdr:spPr>
        <a:xfrm>
          <a:off x="18421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64243</xdr:rowOff>
    </xdr:from>
    <xdr:ext cx="469744" cy="259045"/>
    <xdr:sp macro="" textlink="">
      <xdr:nvSpPr>
        <xdr:cNvPr id="856" name="n_1mainValue【庁舎】&#10;一人当たり面積">
          <a:extLst>
            <a:ext uri="{FF2B5EF4-FFF2-40B4-BE49-F238E27FC236}">
              <a16:creationId xmlns:a16="http://schemas.microsoft.com/office/drawing/2014/main" id="{CD2E52BC-5B12-41B0-843A-D021359DD37E}"/>
            </a:ext>
          </a:extLst>
        </xdr:cNvPr>
        <xdr:cNvSpPr txBox="1"/>
      </xdr:nvSpPr>
      <xdr:spPr>
        <a:xfrm>
          <a:off x="21075727" y="1840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67508</xdr:rowOff>
    </xdr:from>
    <xdr:ext cx="469744" cy="259045"/>
    <xdr:sp macro="" textlink="">
      <xdr:nvSpPr>
        <xdr:cNvPr id="857" name="n_2mainValue【庁舎】&#10;一人当たり面積">
          <a:extLst>
            <a:ext uri="{FF2B5EF4-FFF2-40B4-BE49-F238E27FC236}">
              <a16:creationId xmlns:a16="http://schemas.microsoft.com/office/drawing/2014/main" id="{AA567DCC-77CF-44D5-ACAC-093655E2355B}"/>
            </a:ext>
          </a:extLst>
        </xdr:cNvPr>
        <xdr:cNvSpPr txBox="1"/>
      </xdr:nvSpPr>
      <xdr:spPr>
        <a:xfrm>
          <a:off x="20199427" y="18412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145885</xdr:rowOff>
    </xdr:from>
    <xdr:ext cx="469744" cy="259045"/>
    <xdr:sp macro="" textlink="">
      <xdr:nvSpPr>
        <xdr:cNvPr id="858" name="n_3mainValue【庁舎】&#10;一人当たり面積">
          <a:extLst>
            <a:ext uri="{FF2B5EF4-FFF2-40B4-BE49-F238E27FC236}">
              <a16:creationId xmlns:a16="http://schemas.microsoft.com/office/drawing/2014/main" id="{0769D412-CF1E-4CA4-BC43-6184762721E0}"/>
            </a:ext>
          </a:extLst>
        </xdr:cNvPr>
        <xdr:cNvSpPr txBox="1"/>
      </xdr:nvSpPr>
      <xdr:spPr>
        <a:xfrm>
          <a:off x="19310427" y="18833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149151</xdr:rowOff>
    </xdr:from>
    <xdr:ext cx="469744" cy="259045"/>
    <xdr:sp macro="" textlink="">
      <xdr:nvSpPr>
        <xdr:cNvPr id="859" name="n_4mainValue【庁舎】&#10;一人当たり面積">
          <a:extLst>
            <a:ext uri="{FF2B5EF4-FFF2-40B4-BE49-F238E27FC236}">
              <a16:creationId xmlns:a16="http://schemas.microsoft.com/office/drawing/2014/main" id="{20FD5BB0-19CB-4B1C-9FE9-B4181AF936B8}"/>
            </a:ext>
          </a:extLst>
        </xdr:cNvPr>
        <xdr:cNvSpPr txBox="1"/>
      </xdr:nvSpPr>
      <xdr:spPr>
        <a:xfrm>
          <a:off x="18421427" y="18837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60" name="正方形/長方形 859">
          <a:extLst>
            <a:ext uri="{FF2B5EF4-FFF2-40B4-BE49-F238E27FC236}">
              <a16:creationId xmlns:a16="http://schemas.microsoft.com/office/drawing/2014/main" id="{52C0B863-E1DD-4AF3-B342-55331196E52F}"/>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61" name="正方形/長方形 860">
          <a:extLst>
            <a:ext uri="{FF2B5EF4-FFF2-40B4-BE49-F238E27FC236}">
              <a16:creationId xmlns:a16="http://schemas.microsoft.com/office/drawing/2014/main" id="{751E9335-44D1-4BEA-ACD4-626ADA986DA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62" name="テキスト ボックス 861">
          <a:extLst>
            <a:ext uri="{FF2B5EF4-FFF2-40B4-BE49-F238E27FC236}">
              <a16:creationId xmlns:a16="http://schemas.microsoft.com/office/drawing/2014/main" id="{AE63441B-14BB-4D3B-BD48-2F810A35F132}"/>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図書館</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建築から</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年以上経過していた図書館</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令和</a:t>
          </a:r>
          <a:r>
            <a:rPr kumimoji="1" lang="en-US" altLang="ja-JP" sz="1100" b="0" i="0" baseline="0">
              <a:solidFill>
                <a:schemeClr val="dk1"/>
              </a:solidFill>
              <a:effectLst/>
              <a:latin typeface="+mn-lt"/>
              <a:ea typeface="+mn-ea"/>
              <a:cs typeface="+mn-cs"/>
            </a:rPr>
            <a:t>3</a:t>
          </a:r>
          <a:r>
            <a:rPr kumimoji="1" lang="ja-JP" altLang="ja-JP" sz="1100" b="0" i="0" baseline="0">
              <a:solidFill>
                <a:schemeClr val="dk1"/>
              </a:solidFill>
              <a:effectLst/>
              <a:latin typeface="+mn-lt"/>
              <a:ea typeface="+mn-ea"/>
              <a:cs typeface="+mn-cs"/>
            </a:rPr>
            <a:t>年度に大規模改修工事を実施した</a:t>
          </a:r>
          <a:r>
            <a:rPr kumimoji="1" lang="ja-JP" altLang="en-US" sz="1100" b="0" i="0" baseline="0">
              <a:solidFill>
                <a:schemeClr val="dk1"/>
              </a:solidFill>
              <a:effectLst/>
              <a:latin typeface="+mn-lt"/>
              <a:ea typeface="+mn-ea"/>
              <a:cs typeface="+mn-cs"/>
            </a:rPr>
            <a:t>ことから、</a:t>
          </a:r>
          <a:r>
            <a:rPr kumimoji="1" lang="ja-JP" altLang="ja-JP" sz="1100" b="0" i="0" baseline="0">
              <a:solidFill>
                <a:schemeClr val="dk1"/>
              </a:solidFill>
              <a:effectLst/>
              <a:latin typeface="+mn-lt"/>
              <a:ea typeface="+mn-ea"/>
              <a:cs typeface="+mn-cs"/>
            </a:rPr>
            <a:t>有形固定資産減価償却率は類似団体内平均値を下回っています。今後も建物や設備の性能や機能を良好な状態に保つため、維持補修を計画的に実施していきます。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体育館・プール</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市民会館</a:t>
          </a:r>
          <a:r>
            <a:rPr kumimoji="1" lang="en-US"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建設から</a:t>
          </a:r>
          <a:r>
            <a:rPr kumimoji="1" lang="en-US" altLang="ja-JP" sz="1100" b="0" i="0" baseline="0">
              <a:solidFill>
                <a:schemeClr val="dk1"/>
              </a:solidFill>
              <a:effectLst/>
              <a:latin typeface="+mn-lt"/>
              <a:ea typeface="+mn-ea"/>
              <a:cs typeface="+mn-cs"/>
            </a:rPr>
            <a:t>40</a:t>
          </a:r>
          <a:r>
            <a:rPr kumimoji="1" lang="ja-JP" altLang="en-US" sz="1100" b="0" i="0" baseline="0">
              <a:solidFill>
                <a:schemeClr val="dk1"/>
              </a:solidFill>
              <a:effectLst/>
              <a:latin typeface="+mn-lt"/>
              <a:ea typeface="+mn-ea"/>
              <a:cs typeface="+mn-cs"/>
            </a:rPr>
            <a:t>年以上経過しているため、</a:t>
          </a:r>
          <a:r>
            <a:rPr kumimoji="1" lang="ja-JP" altLang="ja-JP" sz="1100" b="0" i="0" baseline="0">
              <a:solidFill>
                <a:schemeClr val="dk1"/>
              </a:solidFill>
              <a:effectLst/>
              <a:latin typeface="+mn-lt"/>
              <a:ea typeface="+mn-ea"/>
              <a:cs typeface="+mn-cs"/>
            </a:rPr>
            <a:t>有形固定資産減価償却率は、類似団体内平均値より上回って</a:t>
          </a:r>
          <a:r>
            <a:rPr kumimoji="1" lang="ja-JP" altLang="en-US" sz="1100" b="0" i="0" baseline="0">
              <a:solidFill>
                <a:schemeClr val="dk1"/>
              </a:solidFill>
              <a:effectLst/>
              <a:latin typeface="+mn-lt"/>
              <a:ea typeface="+mn-ea"/>
              <a:cs typeface="+mn-cs"/>
            </a:rPr>
            <a:t>います。</a:t>
          </a:r>
          <a:r>
            <a:rPr kumimoji="1" lang="ja-JP" altLang="ja-JP" sz="1100" b="0" i="0" baseline="0">
              <a:solidFill>
                <a:schemeClr val="dk1"/>
              </a:solidFill>
              <a:effectLst/>
              <a:latin typeface="+mn-lt"/>
              <a:ea typeface="+mn-ea"/>
              <a:cs typeface="+mn-cs"/>
            </a:rPr>
            <a:t>公共施設総合管理計画の基本方針及び個別施設計画の適正管理方針を踏まえ、維持管理に必要な改修や設備の更新を行っていきます。</a:t>
          </a:r>
          <a:endParaRPr lang="ja-JP" altLang="ja-JP">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一般廃棄物処理施設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有形固定資産減価償却率は、類似団体内平均値より上回って</a:t>
          </a:r>
          <a:r>
            <a:rPr kumimoji="1" lang="ja-JP" altLang="en-US" sz="1100" b="0" i="0" baseline="0">
              <a:solidFill>
                <a:schemeClr val="dk1"/>
              </a:solidFill>
              <a:effectLst/>
              <a:latin typeface="+mn-lt"/>
              <a:ea typeface="+mn-ea"/>
              <a:cs typeface="+mn-cs"/>
            </a:rPr>
            <a:t>います。該当施設は</a:t>
          </a:r>
          <a:r>
            <a:rPr kumimoji="1" lang="ja-JP" altLang="ja-JP" sz="1100" b="0" i="0" baseline="0">
              <a:solidFill>
                <a:schemeClr val="dk1"/>
              </a:solidFill>
              <a:effectLst/>
              <a:latin typeface="+mn-lt"/>
              <a:ea typeface="+mn-ea"/>
              <a:cs typeface="+mn-cs"/>
            </a:rPr>
            <a:t>建設から</a:t>
          </a:r>
          <a:r>
            <a:rPr kumimoji="1" lang="en-US" altLang="ja-JP" sz="1100" b="0" i="0" baseline="0">
              <a:solidFill>
                <a:schemeClr val="dk1"/>
              </a:solidFill>
              <a:effectLst/>
              <a:latin typeface="+mn-lt"/>
              <a:ea typeface="+mn-ea"/>
              <a:cs typeface="+mn-cs"/>
            </a:rPr>
            <a:t>20</a:t>
          </a:r>
          <a:r>
            <a:rPr kumimoji="1" lang="ja-JP" altLang="ja-JP" sz="1100" b="0" i="0" baseline="0">
              <a:solidFill>
                <a:schemeClr val="dk1"/>
              </a:solidFill>
              <a:effectLst/>
              <a:latin typeface="+mn-lt"/>
              <a:ea typeface="+mn-ea"/>
              <a:cs typeface="+mn-cs"/>
            </a:rPr>
            <a:t>年以上経過してい</a:t>
          </a:r>
          <a:r>
            <a:rPr kumimoji="1" lang="ja-JP" altLang="en-US" sz="1100" b="0" i="0" baseline="0">
              <a:solidFill>
                <a:schemeClr val="dk1"/>
              </a:solidFill>
              <a:effectLst/>
              <a:latin typeface="+mn-lt"/>
              <a:ea typeface="+mn-ea"/>
              <a:cs typeface="+mn-cs"/>
            </a:rPr>
            <a:t>ますが、住民生活に必須な施設であり、</a:t>
          </a:r>
          <a:r>
            <a:rPr kumimoji="1" lang="ja-JP" altLang="ja-JP" sz="1100" b="0" i="0" baseline="0">
              <a:solidFill>
                <a:schemeClr val="dk1"/>
              </a:solidFill>
              <a:effectLst/>
              <a:latin typeface="+mn-lt"/>
              <a:ea typeface="+mn-ea"/>
              <a:cs typeface="+mn-cs"/>
            </a:rPr>
            <a:t>今後も建物や設備の性能や機能を良好な状態に保つため、維持管理に必要な改修や設備の更新を行う必要があります。</a:t>
          </a:r>
          <a:endParaRPr lang="ja-JP" altLang="ja-JP" sz="1400">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保健センター・保健所</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消防施設</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有形固定資産減価償却率は、類似団体内平均値より下回っていますが、今後も建物や設備の性能や機能を良好な状態に保つため、公共施設総合管理計画の基本方針及び個別施設計画の適正管理方針を踏まえて、維持管理に必要な改修や設備の更新を行っていきます。</a:t>
          </a:r>
          <a:endParaRPr lang="ja-JP" altLang="ja-JP" sz="1400">
            <a:effectLst/>
          </a:endParaRPr>
        </a:p>
        <a:p>
          <a:pPr eaLnBrk="1" fontAlgn="auto" latinLnBrk="0" hangingPunct="1"/>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庁舎</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年度から行っていた建替建設工事が令和</a:t>
          </a:r>
          <a:r>
            <a:rPr kumimoji="1" lang="en-US" altLang="ja-JP" sz="1100" b="0" i="0" baseline="0">
              <a:solidFill>
                <a:schemeClr val="dk1"/>
              </a:solidFill>
              <a:effectLst/>
              <a:latin typeface="+mn-lt"/>
              <a:ea typeface="+mn-ea"/>
              <a:cs typeface="+mn-cs"/>
            </a:rPr>
            <a:t>2</a:t>
          </a:r>
          <a:r>
            <a:rPr kumimoji="1" lang="ja-JP" altLang="ja-JP" sz="1100" b="0" i="0" baseline="0">
              <a:solidFill>
                <a:schemeClr val="dk1"/>
              </a:solidFill>
              <a:effectLst/>
              <a:latin typeface="+mn-lt"/>
              <a:ea typeface="+mn-ea"/>
              <a:cs typeface="+mn-cs"/>
            </a:rPr>
            <a:t>年度で完了したため、有形固定資産減価償却率は非常に低い数値となっています。引き続き、長寿命化を推進するとともに、維持管理・更新等に要する将来の財政負担の軽減を図ります。</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32,161
31,276
16.85
16,112,928
15,648,623
464,305
7,291,640
7,917,798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基準財政収入額では、</a:t>
          </a:r>
          <a:r>
            <a:rPr kumimoji="1" lang="ja-JP" altLang="en-US" sz="900" b="0" i="0" u="none" strike="noStrike" kern="0" cap="none" spc="0" normalizeH="0" baseline="0" noProof="0">
              <a:ln>
                <a:noFill/>
              </a:ln>
              <a:solidFill>
                <a:prstClr val="black"/>
              </a:solidFill>
              <a:effectLst/>
              <a:uLnTx/>
              <a:uFillTx/>
              <a:latin typeface="+mn-lt"/>
              <a:ea typeface="+mn-ea"/>
              <a:cs typeface="+mn-cs"/>
            </a:rPr>
            <a:t>法人事業税交付金</a:t>
          </a:r>
          <a:r>
            <a:rPr kumimoji="1" lang="ja-JP" altLang="ja-JP" sz="900" b="0" i="0" u="none" strike="noStrike" kern="0" cap="none" spc="0" normalizeH="0" baseline="0" noProof="0">
              <a:ln>
                <a:noFill/>
              </a:ln>
              <a:solidFill>
                <a:prstClr val="black"/>
              </a:solidFill>
              <a:effectLst/>
              <a:uLnTx/>
              <a:uFillTx/>
              <a:latin typeface="+mn-lt"/>
              <a:ea typeface="+mn-ea"/>
              <a:cs typeface="+mn-cs"/>
            </a:rPr>
            <a:t>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の影響により約</a:t>
          </a:r>
          <a:r>
            <a:rPr kumimoji="1" lang="en-US" altLang="ja-JP" sz="900" b="0" i="0" u="none" strike="noStrike" kern="0" cap="none" spc="0" normalizeH="0" baseline="0" noProof="0">
              <a:ln>
                <a:noFill/>
              </a:ln>
              <a:solidFill>
                <a:prstClr val="black"/>
              </a:solidFill>
              <a:effectLst/>
              <a:uLnTx/>
              <a:uFillTx/>
              <a:latin typeface="+mn-lt"/>
              <a:ea typeface="+mn-ea"/>
              <a:cs typeface="+mn-cs"/>
            </a:rPr>
            <a:t>6,600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a:t>
          </a:r>
          <a:r>
            <a:rPr kumimoji="1" lang="ja-JP" altLang="en-US"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また、市町村民税（</a:t>
          </a:r>
          <a:r>
            <a:rPr kumimoji="1" lang="ja-JP" altLang="en-US" sz="900" b="0" i="0" u="none" strike="noStrike" kern="0" cap="none" spc="0" normalizeH="0" baseline="0" noProof="0">
              <a:ln>
                <a:noFill/>
              </a:ln>
              <a:solidFill>
                <a:prstClr val="black"/>
              </a:solidFill>
              <a:effectLst/>
              <a:uLnTx/>
              <a:uFillTx/>
              <a:latin typeface="+mn-lt"/>
              <a:ea typeface="+mn-ea"/>
              <a:cs typeface="+mn-cs"/>
            </a:rPr>
            <a:t>個人所得</a:t>
          </a:r>
          <a:r>
            <a:rPr kumimoji="1" lang="ja-JP" altLang="ja-JP" sz="900" b="0" i="0" u="none" strike="noStrike" kern="0" cap="none" spc="0" normalizeH="0" baseline="0" noProof="0">
              <a:ln>
                <a:noFill/>
              </a:ln>
              <a:solidFill>
                <a:prstClr val="black"/>
              </a:solidFill>
              <a:effectLst/>
              <a:uLnTx/>
              <a:uFillTx/>
              <a:latin typeface="+mn-lt"/>
              <a:ea typeface="+mn-ea"/>
              <a:cs typeface="+mn-cs"/>
            </a:rPr>
            <a:t>割）が</a:t>
          </a:r>
          <a:r>
            <a:rPr kumimoji="1" lang="ja-JP" altLang="en-US" sz="900" b="0" i="0" u="none" strike="noStrike" kern="0" cap="none" spc="0" normalizeH="0" baseline="0" noProof="0">
              <a:ln>
                <a:noFill/>
              </a:ln>
              <a:solidFill>
                <a:prstClr val="black"/>
              </a:solidFill>
              <a:effectLst/>
              <a:uLnTx/>
              <a:uFillTx/>
              <a:latin typeface="+mn-lt"/>
              <a:ea typeface="+mn-ea"/>
              <a:cs typeface="+mn-cs"/>
            </a:rPr>
            <a:t>給与所得の増の影響により</a:t>
          </a:r>
          <a:r>
            <a:rPr kumimoji="1" lang="ja-JP" altLang="ja-JP" sz="900" b="0" i="0" u="none" strike="noStrike" kern="0" cap="none" spc="0" normalizeH="0" baseline="0" noProof="0">
              <a:ln>
                <a:noFill/>
              </a:ln>
              <a:solidFill>
                <a:prstClr val="black"/>
              </a:solidFill>
              <a:effectLst/>
              <a:uLnTx/>
              <a:uFillTx/>
              <a:latin typeface="+mn-lt"/>
              <a:ea typeface="+mn-ea"/>
              <a:cs typeface="+mn-cs"/>
            </a:rPr>
            <a:t>約</a:t>
          </a:r>
          <a:r>
            <a:rPr kumimoji="1" lang="en-US" altLang="ja-JP" sz="900" b="0" i="0" u="none" strike="noStrike" kern="0" cap="none" spc="0" normalizeH="0" baseline="0" noProof="0">
              <a:ln>
                <a:noFill/>
              </a:ln>
              <a:solidFill>
                <a:prstClr val="black"/>
              </a:solidFill>
              <a:effectLst/>
              <a:uLnTx/>
              <a:uFillTx/>
              <a:latin typeface="+mn-lt"/>
              <a:ea typeface="+mn-ea"/>
              <a:cs typeface="+mn-cs"/>
            </a:rPr>
            <a:t>2,900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額となりました。総額では</a:t>
          </a:r>
          <a:r>
            <a:rPr kumimoji="1" lang="en-US" altLang="ja-JP" sz="900" b="0" i="0" u="none" strike="noStrike" kern="0" cap="none" spc="0" normalizeH="0" baseline="0" noProof="0">
              <a:ln>
                <a:noFill/>
              </a:ln>
              <a:solidFill>
                <a:prstClr val="black"/>
              </a:solidFill>
              <a:effectLst/>
              <a:uLnTx/>
              <a:uFillTx/>
              <a:latin typeface="+mn-lt"/>
              <a:ea typeface="+mn-ea"/>
              <a:cs typeface="+mn-cs"/>
            </a:rPr>
            <a:t>3.7</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ポイント約</a:t>
          </a:r>
          <a:r>
            <a:rPr kumimoji="1" lang="en-US" altLang="ja-JP" sz="900" b="0" i="0" u="none" strike="noStrike" kern="0" cap="none" spc="0" normalizeH="0" baseline="0" noProof="0">
              <a:ln>
                <a:noFill/>
              </a:ln>
              <a:solidFill>
                <a:prstClr val="black"/>
              </a:solidFill>
              <a:effectLst/>
              <a:uLnTx/>
              <a:uFillTx/>
              <a:latin typeface="+mn-lt"/>
              <a:ea typeface="+mn-ea"/>
              <a:cs typeface="+mn-cs"/>
            </a:rPr>
            <a:t>2</a:t>
          </a:r>
          <a:r>
            <a:rPr kumimoji="1" lang="ja-JP" altLang="ja-JP" sz="900" b="0" i="0" u="none" strike="noStrike" kern="0" cap="none" spc="0" normalizeH="0" baseline="0" noProof="0">
              <a:ln>
                <a:noFill/>
              </a:ln>
              <a:solidFill>
                <a:prstClr val="black"/>
              </a:solidFill>
              <a:effectLst/>
              <a:uLnTx/>
              <a:uFillTx/>
              <a:latin typeface="+mn-lt"/>
              <a:ea typeface="+mn-ea"/>
              <a:cs typeface="+mn-cs"/>
            </a:rPr>
            <a:t>億円の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額となりました。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また、基準財政需要額でも、</a:t>
          </a:r>
          <a:r>
            <a:rPr kumimoji="1" lang="ja-JP" altLang="en-US" sz="900" b="0" i="0" u="none" strike="noStrike" kern="0" cap="none" spc="0" normalizeH="0" baseline="0" noProof="0">
              <a:ln>
                <a:noFill/>
              </a:ln>
              <a:solidFill>
                <a:prstClr val="black"/>
              </a:solidFill>
              <a:effectLst/>
              <a:uLnTx/>
              <a:uFillTx/>
              <a:latin typeface="+mn-lt"/>
              <a:ea typeface="+mn-ea"/>
              <a:cs typeface="+mn-cs"/>
            </a:rPr>
            <a:t>高齢者保健福祉</a:t>
          </a:r>
          <a:r>
            <a:rPr kumimoji="1" lang="ja-JP" altLang="ja-JP" sz="900" b="0" i="0" u="none" strike="noStrike" kern="0" cap="none" spc="0" normalizeH="0" baseline="0" noProof="0">
              <a:ln>
                <a:noFill/>
              </a:ln>
              <a:solidFill>
                <a:prstClr val="black"/>
              </a:solidFill>
              <a:effectLst/>
              <a:uLnTx/>
              <a:uFillTx/>
              <a:latin typeface="+mn-lt"/>
              <a:ea typeface="+mn-ea"/>
              <a:cs typeface="+mn-cs"/>
            </a:rPr>
            <a:t>費（</a:t>
          </a:r>
          <a:r>
            <a:rPr kumimoji="1" lang="en-US" altLang="ja-JP" sz="900" b="0" i="0" u="none" strike="noStrike" kern="0" cap="none" spc="0" normalizeH="0" baseline="0" noProof="0">
              <a:ln>
                <a:noFill/>
              </a:ln>
              <a:solidFill>
                <a:prstClr val="black"/>
              </a:solidFill>
              <a:effectLst/>
              <a:uLnTx/>
              <a:uFillTx/>
              <a:latin typeface="+mn-lt"/>
              <a:ea typeface="+mn-ea"/>
              <a:cs typeface="+mn-cs"/>
            </a:rPr>
            <a:t>75</a:t>
          </a:r>
          <a:r>
            <a:rPr kumimoji="1" lang="ja-JP" altLang="en-US" sz="900" b="0" i="0" u="none" strike="noStrike" kern="0" cap="none" spc="0" normalizeH="0" baseline="0" noProof="0">
              <a:ln>
                <a:noFill/>
              </a:ln>
              <a:solidFill>
                <a:prstClr val="black"/>
              </a:solidFill>
              <a:effectLst/>
              <a:uLnTx/>
              <a:uFillTx/>
              <a:latin typeface="+mn-lt"/>
              <a:ea typeface="+mn-ea"/>
              <a:cs typeface="+mn-cs"/>
            </a:rPr>
            <a:t>歳以上</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が測定単位の増の影響により</a:t>
          </a:r>
          <a:r>
            <a:rPr kumimoji="1" lang="en-US" altLang="ja-JP" sz="900" b="0" i="0" u="none" strike="noStrike" kern="0" cap="none" spc="0" normalizeH="0" baseline="0" noProof="0">
              <a:ln>
                <a:noFill/>
              </a:ln>
              <a:solidFill>
                <a:prstClr val="black"/>
              </a:solidFill>
              <a:effectLst/>
              <a:uLnTx/>
              <a:uFillTx/>
              <a:latin typeface="+mn-lt"/>
              <a:ea typeface="+mn-ea"/>
              <a:cs typeface="+mn-cs"/>
            </a:rPr>
            <a:t>2.8</a:t>
          </a:r>
          <a:r>
            <a:rPr kumimoji="1" lang="ja-JP" altLang="en-US" sz="900" b="0" i="0" u="none" strike="noStrike" kern="0" cap="none" spc="0" normalizeH="0" baseline="0" noProof="0">
              <a:ln>
                <a:noFill/>
              </a:ln>
              <a:solidFill>
                <a:prstClr val="black"/>
              </a:solidFill>
              <a:effectLst/>
              <a:uLnTx/>
              <a:uFillTx/>
              <a:latin typeface="+mn-lt"/>
              <a:ea typeface="+mn-ea"/>
              <a:cs typeface="+mn-cs"/>
            </a:rPr>
            <a:t>ポイント約</a:t>
          </a:r>
          <a:r>
            <a:rPr kumimoji="1" lang="en-US" altLang="ja-JP" sz="900" b="0" i="0" u="none" strike="noStrike" kern="0" cap="none" spc="0" normalizeH="0" baseline="0" noProof="0">
              <a:ln>
                <a:noFill/>
              </a:ln>
              <a:solidFill>
                <a:prstClr val="black"/>
              </a:solidFill>
              <a:effectLst/>
              <a:uLnTx/>
              <a:uFillTx/>
              <a:latin typeface="+mn-lt"/>
              <a:ea typeface="+mn-ea"/>
              <a:cs typeface="+mn-cs"/>
            </a:rPr>
            <a:t>1,000</a:t>
          </a:r>
          <a:r>
            <a:rPr kumimoji="1" lang="ja-JP" altLang="en-US" sz="900" b="0" i="0" u="none" strike="noStrike" kern="0" cap="none" spc="0" normalizeH="0" baseline="0" noProof="0">
              <a:ln>
                <a:noFill/>
              </a:ln>
              <a:solidFill>
                <a:prstClr val="black"/>
              </a:solidFill>
              <a:effectLst/>
              <a:uLnTx/>
              <a:uFillTx/>
              <a:latin typeface="+mn-lt"/>
              <a:ea typeface="+mn-ea"/>
              <a:cs typeface="+mn-cs"/>
            </a:rPr>
            <a:t>万円の増額、また、社会福祉</a:t>
          </a:r>
          <a:r>
            <a:rPr kumimoji="1" lang="ja-JP" altLang="ja-JP" sz="900" b="0" i="0" u="none" strike="noStrike" kern="0" cap="none" spc="0" normalizeH="0" baseline="0" noProof="0">
              <a:ln>
                <a:noFill/>
              </a:ln>
              <a:solidFill>
                <a:prstClr val="black"/>
              </a:solidFill>
              <a:effectLst/>
              <a:uLnTx/>
              <a:uFillTx/>
              <a:latin typeface="+mn-lt"/>
              <a:ea typeface="+mn-ea"/>
              <a:cs typeface="+mn-cs"/>
            </a:rPr>
            <a:t>費の</a:t>
          </a:r>
          <a:r>
            <a:rPr kumimoji="1" lang="ja-JP" altLang="en-US" sz="900" b="0" i="0" u="none" strike="noStrike" kern="0" cap="none" spc="0" normalizeH="0" baseline="0" noProof="0">
              <a:ln>
                <a:noFill/>
              </a:ln>
              <a:solidFill>
                <a:prstClr val="black"/>
              </a:solidFill>
              <a:effectLst/>
              <a:uLnTx/>
              <a:uFillTx/>
              <a:latin typeface="+mn-lt"/>
              <a:ea typeface="+mn-ea"/>
              <a:cs typeface="+mn-cs"/>
            </a:rPr>
            <a:t>単位費用・補正係数の</a:t>
          </a:r>
          <a:r>
            <a:rPr kumimoji="1" lang="ja-JP" altLang="ja-JP" sz="900" b="0" i="0" u="none" strike="noStrike" kern="0" cap="none" spc="0" normalizeH="0" baseline="0" noProof="0">
              <a:ln>
                <a:noFill/>
              </a:ln>
              <a:solidFill>
                <a:prstClr val="black"/>
              </a:solidFill>
              <a:effectLst/>
              <a:uLnTx/>
              <a:uFillTx/>
              <a:latin typeface="+mn-lt"/>
              <a:ea typeface="+mn-ea"/>
              <a:cs typeface="+mn-cs"/>
            </a:rPr>
            <a:t>増</a:t>
          </a:r>
          <a:r>
            <a:rPr kumimoji="1" lang="ja-JP" altLang="en-US" sz="900" b="0" i="0" u="none" strike="noStrike" kern="0" cap="none" spc="0" normalizeH="0" baseline="0" noProof="0">
              <a:ln>
                <a:noFill/>
              </a:ln>
              <a:solidFill>
                <a:prstClr val="black"/>
              </a:solidFill>
              <a:effectLst/>
              <a:uLnTx/>
              <a:uFillTx/>
              <a:latin typeface="+mn-lt"/>
              <a:ea typeface="+mn-ea"/>
              <a:cs typeface="+mn-cs"/>
            </a:rPr>
            <a:t>の影響により</a:t>
          </a:r>
          <a:r>
            <a:rPr kumimoji="1" lang="ja-JP" altLang="ja-JP"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1.0</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ポイント約</a:t>
          </a:r>
          <a:r>
            <a:rPr kumimoji="1" lang="en-US" altLang="ja-JP" sz="900" b="0" i="0" u="none" strike="noStrike" kern="0" cap="none" spc="0" normalizeH="0" baseline="0" noProof="0">
              <a:ln>
                <a:noFill/>
              </a:ln>
              <a:solidFill>
                <a:prstClr val="black"/>
              </a:solidFill>
              <a:effectLst/>
              <a:uLnTx/>
              <a:uFillTx/>
              <a:latin typeface="+mn-lt"/>
              <a:ea typeface="+mn-ea"/>
              <a:cs typeface="+mn-cs"/>
            </a:rPr>
            <a:t>900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万円の増額となりました。総額では</a:t>
          </a:r>
          <a:r>
            <a:rPr kumimoji="1" lang="en-US" altLang="ja-JP" sz="900" b="0" i="0" u="none" strike="noStrike" kern="0" cap="none" spc="0" normalizeH="0" baseline="0" noProof="0">
              <a:ln>
                <a:noFill/>
              </a:ln>
              <a:solidFill>
                <a:prstClr val="black"/>
              </a:solidFill>
              <a:effectLst/>
              <a:uLnTx/>
              <a:uFillTx/>
              <a:latin typeface="+mn-lt"/>
              <a:ea typeface="+mn-ea"/>
              <a:cs typeface="+mn-cs"/>
            </a:rPr>
            <a:t>1.4</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ポイント約</a:t>
          </a:r>
          <a:r>
            <a:rPr kumimoji="1" lang="en-US" altLang="ja-JP" sz="900" b="0" i="0" u="none" strike="noStrike" kern="0" cap="none" spc="0" normalizeH="0" baseline="0" noProof="0">
              <a:ln>
                <a:noFill/>
              </a:ln>
              <a:solidFill>
                <a:prstClr val="black"/>
              </a:solidFill>
              <a:effectLst/>
              <a:uLnTx/>
              <a:uFillTx/>
              <a:latin typeface="+mn-lt"/>
              <a:ea typeface="+mn-ea"/>
              <a:cs typeface="+mn-cs"/>
            </a:rPr>
            <a:t>7,900</a:t>
          </a:r>
          <a:r>
            <a:rPr kumimoji="1" lang="ja-JP" altLang="en-US" sz="900" b="0" i="0" u="none" strike="noStrike" kern="0" cap="none" spc="0" normalizeH="0" baseline="0" noProof="0">
              <a:ln>
                <a:noFill/>
              </a:ln>
              <a:solidFill>
                <a:prstClr val="black"/>
              </a:solidFill>
              <a:effectLst/>
              <a:uLnTx/>
              <a:uFillTx/>
              <a:latin typeface="+mn-lt"/>
              <a:ea typeface="+mn-ea"/>
              <a:cs typeface="+mn-cs"/>
            </a:rPr>
            <a:t>万</a:t>
          </a:r>
          <a:r>
            <a:rPr kumimoji="1" lang="ja-JP" altLang="ja-JP" sz="900" b="0" i="0" u="none" strike="noStrike" kern="0" cap="none" spc="0" normalizeH="0" baseline="0" noProof="0">
              <a:ln>
                <a:noFill/>
              </a:ln>
              <a:solidFill>
                <a:prstClr val="black"/>
              </a:solidFill>
              <a:effectLst/>
              <a:uLnTx/>
              <a:uFillTx/>
              <a:latin typeface="+mn-lt"/>
              <a:ea typeface="+mn-ea"/>
              <a:cs typeface="+mn-cs"/>
            </a:rPr>
            <a:t>円の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額となりました。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結果として、基準財政需要額及び基準財政収入額</a:t>
          </a:r>
          <a:r>
            <a:rPr kumimoji="1" lang="ja-JP" altLang="en-US" sz="900" b="0" i="0" u="none" strike="noStrike" kern="0" cap="none" spc="0" normalizeH="0" baseline="0" noProof="0">
              <a:ln>
                <a:noFill/>
              </a:ln>
              <a:solidFill>
                <a:prstClr val="black"/>
              </a:solidFill>
              <a:effectLst/>
              <a:uLnTx/>
              <a:uFillTx/>
              <a:latin typeface="+mn-lt"/>
              <a:ea typeface="+mn-ea"/>
              <a:cs typeface="+mn-cs"/>
            </a:rPr>
            <a:t>ともに増</a:t>
          </a:r>
          <a:r>
            <a:rPr kumimoji="1" lang="ja-JP" altLang="ja-JP" sz="900" b="0" i="0" u="none" strike="noStrike" kern="0" cap="none" spc="0" normalizeH="0" baseline="0" noProof="0">
              <a:ln>
                <a:noFill/>
              </a:ln>
              <a:solidFill>
                <a:prstClr val="black"/>
              </a:solidFill>
              <a:effectLst/>
              <a:uLnTx/>
              <a:uFillTx/>
              <a:latin typeface="+mn-lt"/>
              <a:ea typeface="+mn-ea"/>
              <a:cs typeface="+mn-cs"/>
            </a:rPr>
            <a:t>額</a:t>
          </a:r>
          <a:r>
            <a:rPr kumimoji="1" lang="ja-JP" altLang="en-US" sz="900" b="0" i="0" u="none" strike="noStrike" kern="0" cap="none" spc="0" normalizeH="0" baseline="0" noProof="0">
              <a:ln>
                <a:noFill/>
              </a:ln>
              <a:solidFill>
                <a:prstClr val="black"/>
              </a:solidFill>
              <a:effectLst/>
              <a:uLnTx/>
              <a:uFillTx/>
              <a:latin typeface="+mn-lt"/>
              <a:ea typeface="+mn-ea"/>
              <a:cs typeface="+mn-cs"/>
            </a:rPr>
            <a:t>し、</a:t>
          </a:r>
          <a:r>
            <a:rPr kumimoji="1" lang="ja-JP" altLang="ja-JP" sz="900" b="0" i="0" u="none" strike="noStrike" kern="0" cap="none" spc="0" normalizeH="0" baseline="0" noProof="0">
              <a:ln>
                <a:noFill/>
              </a:ln>
              <a:solidFill>
                <a:prstClr val="black"/>
              </a:solidFill>
              <a:effectLst/>
              <a:uLnTx/>
              <a:uFillTx/>
              <a:latin typeface="+mn-lt"/>
              <a:ea typeface="+mn-ea"/>
              <a:cs typeface="+mn-cs"/>
            </a:rPr>
            <a:t>単年度の財政力指数は</a:t>
          </a:r>
          <a:r>
            <a:rPr kumimoji="1" lang="en-US" altLang="ja-JP" sz="900" b="0" i="0" u="none" strike="noStrike" kern="0" cap="none" spc="0" normalizeH="0" baseline="0" noProof="0">
              <a:ln>
                <a:noFill/>
              </a:ln>
              <a:solidFill>
                <a:prstClr val="black"/>
              </a:solidFill>
              <a:effectLst/>
              <a:uLnTx/>
              <a:uFillTx/>
              <a:latin typeface="+mn-lt"/>
              <a:ea typeface="+mn-ea"/>
              <a:cs typeface="+mn-cs"/>
            </a:rPr>
            <a:t>0.992</a:t>
          </a:r>
          <a:r>
            <a:rPr kumimoji="1" lang="ja-JP" altLang="ja-JP" sz="900" b="0" i="0" u="none" strike="noStrike" kern="0" cap="none" spc="0" normalizeH="0" baseline="0" noProof="0">
              <a:ln>
                <a:noFill/>
              </a:ln>
              <a:solidFill>
                <a:prstClr val="black"/>
              </a:solidFill>
              <a:effectLst/>
              <a:uLnTx/>
              <a:uFillTx/>
              <a:latin typeface="+mn-lt"/>
              <a:ea typeface="+mn-ea"/>
              <a:cs typeface="+mn-cs"/>
            </a:rPr>
            <a:t>と、令和</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年度に比べ</a:t>
          </a:r>
          <a:r>
            <a:rPr kumimoji="1" lang="en-US" altLang="ja-JP" sz="900" b="0" i="0" u="none" strike="noStrike" kern="0" cap="none" spc="0" normalizeH="0" baseline="0" noProof="0">
              <a:ln>
                <a:noFill/>
              </a:ln>
              <a:solidFill>
                <a:prstClr val="black"/>
              </a:solidFill>
              <a:effectLst/>
              <a:uLnTx/>
              <a:uFillTx/>
              <a:latin typeface="+mn-lt"/>
              <a:ea typeface="+mn-ea"/>
              <a:cs typeface="+mn-cs"/>
            </a:rPr>
            <a:t>0.022</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良</a:t>
          </a:r>
          <a:r>
            <a:rPr kumimoji="1" lang="ja-JP" altLang="ja-JP" sz="900" b="0" i="0" u="none" strike="noStrike" kern="0" cap="none" spc="0" normalizeH="0" baseline="0" noProof="0">
              <a:ln>
                <a:noFill/>
              </a:ln>
              <a:solidFill>
                <a:prstClr val="black"/>
              </a:solidFill>
              <a:effectLst/>
              <a:uLnTx/>
              <a:uFillTx/>
              <a:latin typeface="+mn-lt"/>
              <a:ea typeface="+mn-ea"/>
              <a:cs typeface="+mn-cs"/>
            </a:rPr>
            <a:t>化とな</a:t>
          </a:r>
          <a:r>
            <a:rPr kumimoji="1" lang="ja-JP" altLang="en-US" sz="900" b="0" i="0" u="none" strike="noStrike" kern="0" cap="none" spc="0" normalizeH="0" baseline="0" noProof="0">
              <a:ln>
                <a:noFill/>
              </a:ln>
              <a:solidFill>
                <a:prstClr val="black"/>
              </a:solidFill>
              <a:effectLst/>
              <a:uLnTx/>
              <a:uFillTx/>
              <a:latin typeface="+mn-lt"/>
              <a:ea typeface="+mn-ea"/>
              <a:cs typeface="+mn-cs"/>
            </a:rPr>
            <a:t>ったが</a:t>
          </a:r>
          <a:r>
            <a:rPr kumimoji="1" lang="ja-JP" altLang="ja-JP" sz="900" b="0" i="0" u="none" strike="noStrike" kern="0" cap="none" spc="0" normalizeH="0" baseline="0" noProof="0">
              <a:ln>
                <a:noFill/>
              </a:ln>
              <a:solidFill>
                <a:prstClr val="black"/>
              </a:solidFill>
              <a:effectLst/>
              <a:uLnTx/>
              <a:uFillTx/>
              <a:latin typeface="+mn-lt"/>
              <a:ea typeface="+mn-ea"/>
              <a:cs typeface="+mn-cs"/>
            </a:rPr>
            <a:t>、三カ年平均の財政力指数</a:t>
          </a:r>
          <a:r>
            <a:rPr kumimoji="1" lang="ja-JP" altLang="en-US" sz="900" b="0" i="0" u="none" strike="noStrike" kern="0" cap="none" spc="0" normalizeH="0" baseline="0" noProof="0">
              <a:ln>
                <a:noFill/>
              </a:ln>
              <a:solidFill>
                <a:prstClr val="black"/>
              </a:solidFill>
              <a:effectLst/>
              <a:uLnTx/>
              <a:uFillTx/>
              <a:latin typeface="+mn-lt"/>
              <a:ea typeface="+mn-ea"/>
              <a:cs typeface="+mn-cs"/>
            </a:rPr>
            <a:t>として</a:t>
          </a:r>
          <a:r>
            <a:rPr kumimoji="1" lang="ja-JP" altLang="ja-JP" sz="900" b="0" i="0" u="none" strike="noStrike" kern="0" cap="none" spc="0" normalizeH="0" baseline="0" noProof="0">
              <a:ln>
                <a:noFill/>
              </a:ln>
              <a:solidFill>
                <a:prstClr val="black"/>
              </a:solidFill>
              <a:effectLst/>
              <a:uLnTx/>
              <a:uFillTx/>
              <a:latin typeface="+mn-lt"/>
              <a:ea typeface="+mn-ea"/>
              <a:cs typeface="+mn-cs"/>
            </a:rPr>
            <a:t>は</a:t>
          </a:r>
          <a:r>
            <a:rPr kumimoji="1" lang="en-US" altLang="ja-JP" sz="900" b="0" i="0" u="none" strike="noStrike" kern="0" cap="none" spc="0" normalizeH="0" baseline="0" noProof="0">
              <a:ln>
                <a:noFill/>
              </a:ln>
              <a:solidFill>
                <a:prstClr val="black"/>
              </a:solidFill>
              <a:effectLst/>
              <a:uLnTx/>
              <a:uFillTx/>
              <a:latin typeface="+mn-lt"/>
              <a:ea typeface="+mn-ea"/>
              <a:cs typeface="+mn-cs"/>
            </a:rPr>
            <a:t>0.013</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ポイント悪化しました。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24695</xdr:rowOff>
    </xdr:from>
    <xdr:to>
      <xdr:col>23</xdr:col>
      <xdr:colOff>133350</xdr:colOff>
      <xdr:row>45</xdr:row>
      <xdr:rowOff>114300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227375"/>
          <a:ext cx="0" cy="14307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86377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63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114300</xdr:rowOff>
    </xdr:from>
    <xdr:to>
      <xdr:col>24</xdr:col>
      <xdr:colOff>12700</xdr:colOff>
      <xdr:row>45</xdr:row>
      <xdr:rowOff>114300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6581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111072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597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24695</xdr:rowOff>
    </xdr:from>
    <xdr:to>
      <xdr:col>24</xdr:col>
      <xdr:colOff>12700</xdr:colOff>
      <xdr:row>37</xdr:row>
      <xdr:rowOff>24695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22737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164395</xdr:rowOff>
    </xdr:from>
    <xdr:to>
      <xdr:col>23</xdr:col>
      <xdr:colOff>133350</xdr:colOff>
      <xdr:row>40</xdr:row>
      <xdr:rowOff>6350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6702355"/>
          <a:ext cx="762000" cy="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27110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70679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7095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150989</xdr:rowOff>
    </xdr:from>
    <xdr:to>
      <xdr:col>19</xdr:col>
      <xdr:colOff>133350</xdr:colOff>
      <xdr:row>39</xdr:row>
      <xdr:rowOff>164395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6688949"/>
          <a:ext cx="8128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28222</xdr:rowOff>
    </xdr:from>
    <xdr:to>
      <xdr:col>19</xdr:col>
      <xdr:colOff>184150</xdr:colOff>
      <xdr:row>42</xdr:row>
      <xdr:rowOff>129822</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706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114599</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71554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137583</xdr:rowOff>
    </xdr:from>
    <xdr:to>
      <xdr:col>15</xdr:col>
      <xdr:colOff>82550</xdr:colOff>
      <xdr:row>39</xdr:row>
      <xdr:rowOff>150989</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6675543"/>
          <a:ext cx="8128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14817</xdr:rowOff>
    </xdr:from>
    <xdr:to>
      <xdr:col>15</xdr:col>
      <xdr:colOff>133350</xdr:colOff>
      <xdr:row>42</xdr:row>
      <xdr:rowOff>116417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705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101194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714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124178</xdr:rowOff>
    </xdr:from>
    <xdr:to>
      <xdr:col>11</xdr:col>
      <xdr:colOff>31750</xdr:colOff>
      <xdr:row>39</xdr:row>
      <xdr:rowOff>137583</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6662138"/>
          <a:ext cx="79375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41628</xdr:rowOff>
    </xdr:from>
    <xdr:to>
      <xdr:col>11</xdr:col>
      <xdr:colOff>82550</xdr:colOff>
      <xdr:row>42</xdr:row>
      <xdr:rowOff>143228</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70825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128005</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7168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41628</xdr:rowOff>
    </xdr:from>
    <xdr:to>
      <xdr:col>7</xdr:col>
      <xdr:colOff>31750</xdr:colOff>
      <xdr:row>42</xdr:row>
      <xdr:rowOff>143228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708250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128005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7168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66649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651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113595</xdr:rowOff>
    </xdr:from>
    <xdr:to>
      <xdr:col>19</xdr:col>
      <xdr:colOff>184150</xdr:colOff>
      <xdr:row>40</xdr:row>
      <xdr:rowOff>43745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665155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53922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64242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100189</xdr:rowOff>
    </xdr:from>
    <xdr:to>
      <xdr:col>15</xdr:col>
      <xdr:colOff>133350</xdr:colOff>
      <xdr:row>40</xdr:row>
      <xdr:rowOff>30339</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663814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40516</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6410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86783</xdr:rowOff>
    </xdr:from>
    <xdr:to>
      <xdr:col>11</xdr:col>
      <xdr:colOff>82550</xdr:colOff>
      <xdr:row>40</xdr:row>
      <xdr:rowOff>16933</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66247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27110</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6397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73378</xdr:rowOff>
    </xdr:from>
    <xdr:to>
      <xdr:col>7</xdr:col>
      <xdr:colOff>31750</xdr:colOff>
      <xdr:row>40</xdr:row>
      <xdr:rowOff>3528</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6611338"/>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13705</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6384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分母（経常一般財源）については地方税が約</a:t>
          </a:r>
          <a:r>
            <a:rPr kumimoji="1" lang="en-US" altLang="ja-JP" sz="900" b="0" i="0" u="none" strike="noStrike" kern="0" cap="none" spc="0" normalizeH="0" baseline="0" noProof="0">
              <a:ln>
                <a:noFill/>
              </a:ln>
              <a:solidFill>
                <a:prstClr val="black"/>
              </a:solidFill>
              <a:effectLst/>
              <a:uLnTx/>
              <a:uFillTx/>
              <a:latin typeface="+mn-lt"/>
              <a:ea typeface="+mn-ea"/>
              <a:cs typeface="+mn-cs"/>
            </a:rPr>
            <a:t>2</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200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額となった一方、臨時財政対策債が約</a:t>
          </a:r>
          <a:r>
            <a:rPr kumimoji="1" lang="en-US" altLang="ja-JP" sz="900" b="0" i="0" u="none" strike="noStrike" kern="0" cap="none" spc="0" normalizeH="0" baseline="0" noProof="0">
              <a:ln>
                <a:noFill/>
              </a:ln>
              <a:solidFill>
                <a:prstClr val="black"/>
              </a:solidFill>
              <a:effectLst/>
              <a:uLnTx/>
              <a:uFillTx/>
              <a:latin typeface="+mn-lt"/>
              <a:ea typeface="+mn-ea"/>
              <a:cs typeface="+mn-cs"/>
            </a:rPr>
            <a:t>1</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7,300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万円、地方交付税が約</a:t>
          </a:r>
          <a:r>
            <a:rPr kumimoji="1" lang="en-US" altLang="ja-JP" sz="900" b="0" i="0" u="none" strike="noStrike" kern="0" cap="none" spc="0" normalizeH="0" baseline="0" noProof="0">
              <a:ln>
                <a:noFill/>
              </a:ln>
              <a:solidFill>
                <a:prstClr val="black"/>
              </a:solidFill>
              <a:effectLst/>
              <a:uLnTx/>
              <a:uFillTx/>
              <a:latin typeface="+mn-lt"/>
              <a:ea typeface="+mn-ea"/>
              <a:cs typeface="+mn-cs"/>
            </a:rPr>
            <a:t>1</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2,100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a:t>
          </a:r>
          <a:r>
            <a:rPr kumimoji="1" lang="ja-JP" altLang="en-US" sz="900" b="0" i="0" u="none" strike="noStrike" kern="0" cap="none" spc="0" normalizeH="0" baseline="0" noProof="0">
              <a:ln>
                <a:noFill/>
              </a:ln>
              <a:solidFill>
                <a:prstClr val="black"/>
              </a:solidFill>
              <a:effectLst/>
              <a:uLnTx/>
              <a:uFillTx/>
              <a:latin typeface="+mn-lt"/>
              <a:ea typeface="+mn-ea"/>
              <a:cs typeface="+mn-cs"/>
            </a:rPr>
            <a:t>、</a:t>
          </a:r>
          <a:r>
            <a:rPr kumimoji="1" lang="ja-JP" altLang="ja-JP" sz="900" b="0" i="0" u="none" strike="noStrike" kern="0" cap="none" spc="0" normalizeH="0" baseline="0" noProof="0">
              <a:ln>
                <a:noFill/>
              </a:ln>
              <a:solidFill>
                <a:prstClr val="black"/>
              </a:solidFill>
              <a:effectLst/>
              <a:uLnTx/>
              <a:uFillTx/>
              <a:latin typeface="+mn-lt"/>
              <a:ea typeface="+mn-ea"/>
              <a:cs typeface="+mn-cs"/>
            </a:rPr>
            <a:t>地方特例交付金が約</a:t>
          </a:r>
          <a:r>
            <a:rPr kumimoji="1" lang="en-US" altLang="ja-JP" sz="900" b="0" i="0" u="none" strike="noStrike" kern="0" cap="none" spc="0" normalizeH="0" baseline="0" noProof="0">
              <a:ln>
                <a:noFill/>
              </a:ln>
              <a:solidFill>
                <a:prstClr val="black"/>
              </a:solidFill>
              <a:effectLst/>
              <a:uLnTx/>
              <a:uFillTx/>
              <a:latin typeface="+mn-lt"/>
              <a:ea typeface="+mn-ea"/>
              <a:cs typeface="+mn-cs"/>
            </a:rPr>
            <a:t>8,100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a:t>
          </a:r>
          <a:r>
            <a:rPr kumimoji="1" lang="ja-JP" altLang="en-US" sz="900" b="0" i="0" u="none" strike="noStrike" kern="0" cap="none" spc="0" normalizeH="0" baseline="0" noProof="0">
              <a:ln>
                <a:noFill/>
              </a:ln>
              <a:solidFill>
                <a:prstClr val="black"/>
              </a:solidFill>
              <a:effectLst/>
              <a:uLnTx/>
              <a:uFillTx/>
              <a:latin typeface="+mn-lt"/>
              <a:ea typeface="+mn-ea"/>
              <a:cs typeface="+mn-cs"/>
            </a:rPr>
            <a:t>減</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額となり、総額では約</a:t>
          </a:r>
          <a:r>
            <a:rPr kumimoji="1" lang="en-US" altLang="ja-JP" sz="900" b="0" i="0" u="none" strike="noStrike" kern="0" cap="none" spc="0" normalizeH="0" baseline="0" noProof="0">
              <a:ln>
                <a:noFill/>
              </a:ln>
              <a:solidFill>
                <a:prstClr val="black"/>
              </a:solidFill>
              <a:effectLst/>
              <a:uLnTx/>
              <a:uFillTx/>
              <a:latin typeface="+mn-lt"/>
              <a:ea typeface="+mn-ea"/>
              <a:cs typeface="+mn-cs"/>
            </a:rPr>
            <a:t>8,200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900" b="0" i="0" u="none" strike="noStrike" kern="0" cap="none" spc="0" normalizeH="0" baseline="0" noProof="0">
              <a:ln>
                <a:noFill/>
              </a:ln>
              <a:solidFill>
                <a:prstClr val="black"/>
              </a:solidFill>
              <a:effectLst/>
              <a:uLnTx/>
              <a:uFillTx/>
              <a:latin typeface="+mn-lt"/>
              <a:ea typeface="+mn-ea"/>
              <a:cs typeface="+mn-cs"/>
            </a:rPr>
            <a:t>減</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額となりました。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分子（経常経費充当一般財源）については、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減額区分はなかった</a:t>
          </a:r>
          <a:r>
            <a:rPr kumimoji="1" lang="ja-JP" altLang="ja-JP" sz="900" b="0" i="0" u="none" strike="noStrike" kern="0" cap="none" spc="0" normalizeH="0" baseline="0" noProof="0">
              <a:ln>
                <a:noFill/>
              </a:ln>
              <a:solidFill>
                <a:prstClr val="black"/>
              </a:solidFill>
              <a:effectLst/>
              <a:uLnTx/>
              <a:uFillTx/>
              <a:latin typeface="+mn-lt"/>
              <a:ea typeface="+mn-ea"/>
              <a:cs typeface="+mn-cs"/>
            </a:rPr>
            <a:t>一方、補助費等が約</a:t>
          </a:r>
          <a:r>
            <a:rPr kumimoji="1" lang="en-US" altLang="ja-JP" sz="900" b="0" i="0" u="none" strike="noStrike" kern="0" cap="none" spc="0" normalizeH="0" baseline="0" noProof="0">
              <a:ln>
                <a:noFill/>
              </a:ln>
              <a:solidFill>
                <a:prstClr val="black"/>
              </a:solidFill>
              <a:effectLst/>
              <a:uLnTx/>
              <a:uFillTx/>
              <a:latin typeface="+mn-lt"/>
              <a:ea typeface="+mn-ea"/>
              <a:cs typeface="+mn-cs"/>
            </a:rPr>
            <a:t>1</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100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a:t>
          </a:r>
          <a:r>
            <a:rPr kumimoji="1" lang="ja-JP" altLang="en-US" sz="900" b="0" i="0" u="none" strike="noStrike" kern="0" cap="none" spc="0" normalizeH="0" baseline="0" noProof="0">
              <a:ln>
                <a:noFill/>
              </a:ln>
              <a:solidFill>
                <a:prstClr val="black"/>
              </a:solidFill>
              <a:effectLst/>
              <a:uLnTx/>
              <a:uFillTx/>
              <a:latin typeface="+mn-lt"/>
              <a:ea typeface="+mn-ea"/>
              <a:cs typeface="+mn-cs"/>
            </a:rPr>
            <a:t>公債</a:t>
          </a:r>
          <a:r>
            <a:rPr kumimoji="1" lang="ja-JP" altLang="ja-JP" sz="900" b="0" i="0" u="none" strike="noStrike" kern="0" cap="none" spc="0" normalizeH="0" baseline="0" noProof="0">
              <a:ln>
                <a:noFill/>
              </a:ln>
              <a:solidFill>
                <a:prstClr val="black"/>
              </a:solidFill>
              <a:effectLst/>
              <a:uLnTx/>
              <a:uFillTx/>
              <a:latin typeface="+mn-lt"/>
              <a:ea typeface="+mn-ea"/>
              <a:cs typeface="+mn-cs"/>
            </a:rPr>
            <a:t>費が約</a:t>
          </a:r>
          <a:r>
            <a:rPr kumimoji="1" lang="en-US" altLang="ja-JP" sz="900" b="0" i="0" u="none" strike="noStrike" kern="0" cap="none" spc="0" normalizeH="0" baseline="0" noProof="0">
              <a:ln>
                <a:noFill/>
              </a:ln>
              <a:solidFill>
                <a:prstClr val="black"/>
              </a:solidFill>
              <a:effectLst/>
              <a:uLnTx/>
              <a:uFillTx/>
              <a:latin typeface="+mn-lt"/>
              <a:ea typeface="+mn-ea"/>
              <a:cs typeface="+mn-cs"/>
            </a:rPr>
            <a:t>5,500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額となり、総額では約</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3,600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額となりました。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分母となる経常的な収入が</a:t>
          </a:r>
          <a:r>
            <a:rPr kumimoji="1" lang="ja-JP" altLang="en-US" sz="900" b="0" i="0" u="none" strike="noStrike" kern="0" cap="none" spc="0" normalizeH="0" baseline="0" noProof="0">
              <a:ln>
                <a:noFill/>
              </a:ln>
              <a:solidFill>
                <a:prstClr val="black"/>
              </a:solidFill>
              <a:effectLst/>
              <a:uLnTx/>
              <a:uFillTx/>
              <a:latin typeface="+mn-lt"/>
              <a:ea typeface="+mn-ea"/>
              <a:cs typeface="+mn-cs"/>
            </a:rPr>
            <a:t>減</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額となり、分子となる経常的な支出が</a:t>
          </a:r>
          <a:r>
            <a:rPr kumimoji="1" lang="ja-JP" altLang="en-US" sz="900" b="0" i="0" u="none" strike="noStrike" kern="0" cap="none" spc="0" normalizeH="0" baseline="0" noProof="0">
              <a:ln>
                <a:noFill/>
              </a:ln>
              <a:solidFill>
                <a:prstClr val="black"/>
              </a:solidFill>
              <a:effectLst/>
              <a:uLnTx/>
              <a:uFillTx/>
              <a:latin typeface="+mn-lt"/>
              <a:ea typeface="+mn-ea"/>
              <a:cs typeface="+mn-cs"/>
            </a:rPr>
            <a:t>増</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額となったため、前年度に比べ</a:t>
          </a:r>
          <a:r>
            <a:rPr kumimoji="1" lang="en-US" altLang="ja-JP" sz="900" b="0" i="0" u="none" strike="noStrike" kern="0" cap="none" spc="0" normalizeH="0" baseline="0" noProof="0">
              <a:ln>
                <a:noFill/>
              </a:ln>
              <a:solidFill>
                <a:prstClr val="black"/>
              </a:solidFill>
              <a:effectLst/>
              <a:uLnTx/>
              <a:uFillTx/>
              <a:latin typeface="+mn-lt"/>
              <a:ea typeface="+mn-ea"/>
              <a:cs typeface="+mn-cs"/>
            </a:rPr>
            <a:t>4.9</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a:t>
          </a:r>
          <a:r>
            <a:rPr kumimoji="1" lang="ja-JP" altLang="en-US" sz="900" b="0" i="0" u="none" strike="noStrike" kern="0" cap="none" spc="0" normalizeH="0" baseline="0" noProof="0">
              <a:ln>
                <a:noFill/>
              </a:ln>
              <a:solidFill>
                <a:prstClr val="black"/>
              </a:solidFill>
              <a:effectLst/>
              <a:uLnTx/>
              <a:uFillTx/>
              <a:latin typeface="+mn-lt"/>
              <a:ea typeface="+mn-ea"/>
              <a:cs typeface="+mn-cs"/>
            </a:rPr>
            <a:t>悪化</a:t>
          </a:r>
          <a:r>
            <a:rPr kumimoji="1" lang="ja-JP" altLang="ja-JP" sz="900" b="0" i="0" u="none" strike="noStrike" kern="0" cap="none" spc="0" normalizeH="0" baseline="0" noProof="0">
              <a:ln>
                <a:noFill/>
              </a:ln>
              <a:solidFill>
                <a:prstClr val="black"/>
              </a:solidFill>
              <a:effectLst/>
              <a:uLnTx/>
              <a:uFillTx/>
              <a:latin typeface="+mn-lt"/>
              <a:ea typeface="+mn-ea"/>
              <a:cs typeface="+mn-cs"/>
            </a:rPr>
            <a:t>しました。東京都平均を</a:t>
          </a:r>
          <a:r>
            <a:rPr kumimoji="1" lang="ja-JP" altLang="en-US" sz="900" b="0" i="0" u="none" strike="noStrike" kern="0" cap="none" spc="0" normalizeH="0" baseline="0" noProof="0">
              <a:ln>
                <a:noFill/>
              </a:ln>
              <a:solidFill>
                <a:prstClr val="black"/>
              </a:solidFill>
              <a:effectLst/>
              <a:uLnTx/>
              <a:uFillTx/>
              <a:latin typeface="+mn-lt"/>
              <a:ea typeface="+mn-ea"/>
              <a:cs typeface="+mn-cs"/>
            </a:rPr>
            <a:t>上</a:t>
          </a:r>
          <a:r>
            <a:rPr kumimoji="1" lang="ja-JP" altLang="ja-JP" sz="900" b="0" i="0" u="none" strike="noStrike" kern="0" cap="none" spc="0" normalizeH="0" baseline="0" noProof="0">
              <a:ln>
                <a:noFill/>
              </a:ln>
              <a:solidFill>
                <a:prstClr val="black"/>
              </a:solidFill>
              <a:effectLst/>
              <a:uLnTx/>
              <a:uFillTx/>
              <a:latin typeface="+mn-lt"/>
              <a:ea typeface="+mn-ea"/>
              <a:cs typeface="+mn-cs"/>
            </a:rPr>
            <a:t>回っていますが、その差は小さいため、今後も、経常経費の削減と町税収入の増加に向け努力し、経常収支比率の低減を目指します。</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60</xdr:row>
      <xdr:rowOff>44704</xdr:rowOff>
    </xdr:from>
    <xdr:to>
      <xdr:col>23</xdr:col>
      <xdr:colOff>133350</xdr:colOff>
      <xdr:row>67</xdr:row>
      <xdr:rowOff>70358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514850" y="10103104"/>
          <a:ext cx="0" cy="11991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42435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4584700" y="11274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70358</xdr:rowOff>
    </xdr:from>
    <xdr:to>
      <xdr:col>24</xdr:col>
      <xdr:colOff>12700</xdr:colOff>
      <xdr:row>67</xdr:row>
      <xdr:rowOff>70358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425950" y="1130223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131081</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4584700" y="9854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60</xdr:row>
      <xdr:rowOff>44704</xdr:rowOff>
    </xdr:from>
    <xdr:to>
      <xdr:col>24</xdr:col>
      <xdr:colOff>12700</xdr:colOff>
      <xdr:row>60</xdr:row>
      <xdr:rowOff>44704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1010310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3302</xdr:rowOff>
    </xdr:from>
    <xdr:to>
      <xdr:col>23</xdr:col>
      <xdr:colOff>133350</xdr:colOff>
      <xdr:row>64</xdr:row>
      <xdr:rowOff>68326</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3752850" y="10564622"/>
          <a:ext cx="762000" cy="232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166895</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4584700" y="105605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150368</xdr:rowOff>
    </xdr:from>
    <xdr:to>
      <xdr:col>23</xdr:col>
      <xdr:colOff>184150</xdr:colOff>
      <xdr:row>64</xdr:row>
      <xdr:rowOff>80518</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464050" y="1071168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3302</xdr:rowOff>
    </xdr:from>
    <xdr:to>
      <xdr:col>19</xdr:col>
      <xdr:colOff>133350</xdr:colOff>
      <xdr:row>64</xdr:row>
      <xdr:rowOff>111760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2940050" y="10564622"/>
          <a:ext cx="812800" cy="276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128778</xdr:rowOff>
    </xdr:from>
    <xdr:to>
      <xdr:col>19</xdr:col>
      <xdr:colOff>184150</xdr:colOff>
      <xdr:row>63</xdr:row>
      <xdr:rowOff>58928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702050" y="105224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43705</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409950" y="106050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106934</xdr:rowOff>
    </xdr:from>
    <xdr:to>
      <xdr:col>15</xdr:col>
      <xdr:colOff>82550</xdr:colOff>
      <xdr:row>64</xdr:row>
      <xdr:rowOff>111760</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2127250" y="10835894"/>
          <a:ext cx="8128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41656</xdr:rowOff>
    </xdr:from>
    <xdr:to>
      <xdr:col>15</xdr:col>
      <xdr:colOff>133350</xdr:colOff>
      <xdr:row>64</xdr:row>
      <xdr:rowOff>143256</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889250" y="10770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153433</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597150" y="10547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73152</xdr:rowOff>
    </xdr:from>
    <xdr:to>
      <xdr:col>11</xdr:col>
      <xdr:colOff>31750</xdr:colOff>
      <xdr:row>64</xdr:row>
      <xdr:rowOff>106934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333500" y="10802112"/>
          <a:ext cx="79375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85090</xdr:rowOff>
    </xdr:from>
    <xdr:to>
      <xdr:col>11</xdr:col>
      <xdr:colOff>82550</xdr:colOff>
      <xdr:row>65</xdr:row>
      <xdr:rowOff>15240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095500" y="1081405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784350" y="1089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65786</xdr:rowOff>
    </xdr:from>
    <xdr:to>
      <xdr:col>7</xdr:col>
      <xdr:colOff>31750</xdr:colOff>
      <xdr:row>64</xdr:row>
      <xdr:rowOff>167386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282700" y="1079474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152163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971550" y="10881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17526</xdr:rowOff>
    </xdr:from>
    <xdr:to>
      <xdr:col>23</xdr:col>
      <xdr:colOff>184150</xdr:colOff>
      <xdr:row>64</xdr:row>
      <xdr:rowOff>119126</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464050" y="10746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161053</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4584700" y="10722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123952</xdr:rowOff>
    </xdr:from>
    <xdr:to>
      <xdr:col>19</xdr:col>
      <xdr:colOff>184150</xdr:colOff>
      <xdr:row>63</xdr:row>
      <xdr:rowOff>54102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702050" y="1051763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64279</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409950" y="102903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60960</xdr:rowOff>
    </xdr:from>
    <xdr:to>
      <xdr:col>15</xdr:col>
      <xdr:colOff>133350</xdr:colOff>
      <xdr:row>64</xdr:row>
      <xdr:rowOff>162560</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889250" y="1078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147337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597150" y="1087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56134</xdr:rowOff>
    </xdr:from>
    <xdr:to>
      <xdr:col>11</xdr:col>
      <xdr:colOff>82550</xdr:colOff>
      <xdr:row>64</xdr:row>
      <xdr:rowOff>157734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095500" y="10785094"/>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167911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784350" y="10561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282700" y="1075131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134129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971550" y="10527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[159,984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退職</a:t>
          </a:r>
          <a:r>
            <a:rPr kumimoji="1" lang="ja-JP" altLang="en-US" sz="900" b="0" i="0" u="none" strike="noStrike" kern="0" cap="none" spc="0" normalizeH="0" baseline="0" noProof="0">
              <a:ln>
                <a:noFill/>
              </a:ln>
              <a:solidFill>
                <a:prstClr val="black"/>
              </a:solidFill>
              <a:effectLst/>
              <a:uLnTx/>
              <a:uFillTx/>
              <a:latin typeface="+mn-lt"/>
              <a:ea typeface="+mn-ea"/>
              <a:cs typeface="+mn-cs"/>
            </a:rPr>
            <a:t>金は約</a:t>
          </a:r>
          <a:r>
            <a:rPr kumimoji="1" lang="en-US" altLang="ja-JP" sz="900" b="0" i="0" u="none" strike="noStrike" kern="0" cap="none" spc="0" normalizeH="0" baseline="0" noProof="0">
              <a:ln>
                <a:noFill/>
              </a:ln>
              <a:solidFill>
                <a:prstClr val="black"/>
              </a:solidFill>
              <a:effectLst/>
              <a:uLnTx/>
              <a:uFillTx/>
              <a:latin typeface="+mn-lt"/>
              <a:ea typeface="+mn-ea"/>
              <a:cs typeface="+mn-cs"/>
            </a:rPr>
            <a:t>800</a:t>
          </a:r>
          <a:r>
            <a:rPr kumimoji="1" lang="ja-JP" altLang="en-US" sz="900" b="0" i="0" u="none" strike="noStrike" kern="0" cap="none" spc="0" normalizeH="0" baseline="0" noProof="0">
              <a:ln>
                <a:noFill/>
              </a:ln>
              <a:solidFill>
                <a:prstClr val="black"/>
              </a:solidFill>
              <a:effectLst/>
              <a:uLnTx/>
              <a:uFillTx/>
              <a:latin typeface="+mn-lt"/>
              <a:ea typeface="+mn-ea"/>
              <a:cs typeface="+mn-cs"/>
            </a:rPr>
            <a:t>万円減少したものの、期末勤勉手当（正規職員）や会計年度任用職員報酬当の増加</a:t>
          </a:r>
          <a:r>
            <a:rPr kumimoji="1" lang="ja-JP" altLang="ja-JP" sz="900" b="0" i="0" u="none" strike="noStrike" kern="0" cap="none" spc="0" normalizeH="0" baseline="0" noProof="0">
              <a:ln>
                <a:noFill/>
              </a:ln>
              <a:solidFill>
                <a:prstClr val="black"/>
              </a:solidFill>
              <a:effectLst/>
              <a:uLnTx/>
              <a:uFillTx/>
              <a:latin typeface="+mn-lt"/>
              <a:ea typeface="+mn-ea"/>
              <a:cs typeface="+mn-cs"/>
            </a:rPr>
            <a:t>により、人件費全体では、約</a:t>
          </a:r>
          <a:r>
            <a:rPr kumimoji="1" lang="en-US" altLang="ja-JP" sz="900" b="0" i="0" u="none" strike="noStrike" kern="0" cap="none" spc="0" normalizeH="0" baseline="0" noProof="0">
              <a:ln>
                <a:noFill/>
              </a:ln>
              <a:solidFill>
                <a:prstClr val="black"/>
              </a:solidFill>
              <a:effectLst/>
              <a:uLnTx/>
              <a:uFillTx/>
              <a:latin typeface="+mn-lt"/>
              <a:ea typeface="+mn-ea"/>
              <a:cs typeface="+mn-cs"/>
            </a:rPr>
            <a:t>3,000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万円増額となりました。類似団体の比較では、職員給については、ほぼ同等の水準となっていますが、附属機関分</a:t>
          </a:r>
          <a:r>
            <a:rPr kumimoji="1" lang="ja-JP" altLang="en-US" sz="900" b="0" i="0" u="none" strike="noStrike" kern="0" cap="none" spc="0" normalizeH="0" baseline="0" noProof="0">
              <a:ln>
                <a:noFill/>
              </a:ln>
              <a:solidFill>
                <a:prstClr val="black"/>
              </a:solidFill>
              <a:effectLst/>
              <a:uLnTx/>
              <a:uFillTx/>
              <a:latin typeface="+mn-lt"/>
              <a:ea typeface="+mn-ea"/>
              <a:cs typeface="+mn-cs"/>
            </a:rPr>
            <a:t>、学校等分</a:t>
          </a:r>
          <a:r>
            <a:rPr kumimoji="1" lang="ja-JP" altLang="ja-JP" sz="900" b="0" i="0" u="none" strike="noStrike" kern="0" cap="none" spc="0" normalizeH="0" baseline="0" noProof="0">
              <a:ln>
                <a:noFill/>
              </a:ln>
              <a:solidFill>
                <a:prstClr val="black"/>
              </a:solidFill>
              <a:effectLst/>
              <a:uLnTx/>
              <a:uFillTx/>
              <a:latin typeface="+mn-lt"/>
              <a:ea typeface="+mn-ea"/>
              <a:cs typeface="+mn-cs"/>
            </a:rPr>
            <a:t>及び非常勤職員への報酬が類似団体と比較し多いことにより、人件費全体では、類似団体平均値を上回っている状況となっています。</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また物件費では、</a:t>
          </a:r>
          <a:r>
            <a:rPr kumimoji="1" lang="ja-JP" altLang="en-US" sz="900" b="0" i="0" u="none" strike="noStrike" kern="0" cap="none" spc="0" normalizeH="0" baseline="0" noProof="0">
              <a:ln>
                <a:noFill/>
              </a:ln>
              <a:solidFill>
                <a:prstClr val="black"/>
              </a:solidFill>
              <a:effectLst/>
              <a:uLnTx/>
              <a:uFillTx/>
              <a:latin typeface="+mn-lt"/>
              <a:ea typeface="+mn-ea"/>
              <a:cs typeface="+mn-cs"/>
            </a:rPr>
            <a:t>コロナ禍からの回復による予防接種委託料の減</a:t>
          </a:r>
          <a:r>
            <a:rPr kumimoji="1" lang="ja-JP" altLang="ja-JP" sz="900" b="0" i="0" u="none" strike="noStrike" kern="0" cap="none" spc="0" normalizeH="0" baseline="0" noProof="0">
              <a:ln>
                <a:noFill/>
              </a:ln>
              <a:solidFill>
                <a:prstClr val="black"/>
              </a:solidFill>
              <a:effectLst/>
              <a:uLnTx/>
              <a:uFillTx/>
              <a:latin typeface="+mn-lt"/>
              <a:ea typeface="+mn-ea"/>
              <a:cs typeface="+mn-cs"/>
            </a:rPr>
            <a:t>などにより、物件費全体では、約</a:t>
          </a:r>
          <a:r>
            <a:rPr kumimoji="1" lang="en-US" altLang="ja-JP" sz="900" b="0" i="0" u="none" strike="noStrike" kern="0" cap="none" spc="0" normalizeH="0" baseline="0" noProof="0">
              <a:ln>
                <a:noFill/>
              </a:ln>
              <a:solidFill>
                <a:prstClr val="black"/>
              </a:solidFill>
              <a:effectLst/>
              <a:uLnTx/>
              <a:uFillTx/>
              <a:latin typeface="+mn-lt"/>
              <a:ea typeface="+mn-ea"/>
              <a:cs typeface="+mn-cs"/>
            </a:rPr>
            <a:t>1</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9,700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万円の</a:t>
          </a:r>
          <a:r>
            <a:rPr kumimoji="1" lang="ja-JP" altLang="en-US" sz="900" b="0" i="0" u="none" strike="noStrike" kern="0" cap="none" spc="0" normalizeH="0" baseline="0" noProof="0">
              <a:ln>
                <a:noFill/>
              </a:ln>
              <a:solidFill>
                <a:prstClr val="black"/>
              </a:solidFill>
              <a:effectLst/>
              <a:uLnTx/>
              <a:uFillTx/>
              <a:latin typeface="+mn-lt"/>
              <a:ea typeface="+mn-ea"/>
              <a:cs typeface="+mn-cs"/>
            </a:rPr>
            <a:t>減</a:t>
          </a:r>
          <a:r>
            <a:rPr kumimoji="1" lang="ja-JP" altLang="ja-JP" sz="900" b="0" i="0" u="none" strike="noStrike" kern="0" cap="none" spc="0" normalizeH="0" baseline="0" noProof="0">
              <a:ln>
                <a:noFill/>
              </a:ln>
              <a:solidFill>
                <a:prstClr val="black"/>
              </a:solidFill>
              <a:effectLst/>
              <a:uLnTx/>
              <a:uFillTx/>
              <a:latin typeface="+mn-lt"/>
              <a:ea typeface="+mn-ea"/>
              <a:cs typeface="+mn-cs"/>
            </a:rPr>
            <a:t>額となりました。類似団体平均を上回っている状態が続いていますが、主な要因としては、福生都市計画事業瑞穂町箱根ケ崎駅西土地区画整理事業に伴う都市づくり公社への委託料によるもので、区画整理の完了を予定している令和</a:t>
          </a:r>
          <a:r>
            <a:rPr kumimoji="1" lang="ja-JP" altLang="en-US" sz="900" b="0" i="0" u="none" strike="noStrike" kern="0" cap="none" spc="0" normalizeH="0" baseline="0" noProof="0">
              <a:ln>
                <a:noFill/>
              </a:ln>
              <a:solidFill>
                <a:prstClr val="black"/>
              </a:solidFill>
              <a:effectLst/>
              <a:uLnTx/>
              <a:uFillTx/>
              <a:latin typeface="+mn-lt"/>
              <a:ea typeface="+mn-ea"/>
              <a:cs typeface="+mn-cs"/>
            </a:rPr>
            <a:t>８</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年度までは高い水準が続くと考えられます。</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120650</xdr:rowOff>
    </xdr:from>
    <xdr:to>
      <xdr:col>27</xdr:col>
      <xdr:colOff>184150</xdr:colOff>
      <xdr:row>88</xdr:row>
      <xdr:rowOff>120650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48729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149877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734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81</xdr:row>
      <xdr:rowOff>114300</xdr:rowOff>
    </xdr:from>
    <xdr:to>
      <xdr:col>27</xdr:col>
      <xdr:colOff>184150</xdr:colOff>
      <xdr:row>81</xdr:row>
      <xdr:rowOff>114300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36931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143527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355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3" name="人件費・物件費等の状況グラフ枠">
          <a:extLst>
            <a:ext uri="{FF2B5EF4-FFF2-40B4-BE49-F238E27FC236}">
              <a16:creationId xmlns:a16="http://schemas.microsoft.com/office/drawing/2014/main" id="{00000000-0008-0000-0300-0000B7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67982</xdr:rowOff>
    </xdr:from>
    <xdr:to>
      <xdr:col>23</xdr:col>
      <xdr:colOff>133350</xdr:colOff>
      <xdr:row>89</xdr:row>
      <xdr:rowOff>68348</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flipV="1">
          <a:off x="4514850" y="13646822"/>
          <a:ext cx="0" cy="13414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40425</xdr:rowOff>
    </xdr:from>
    <xdr:ext cx="762000" cy="259045"/>
    <xdr:sp macro="" textlink="">
      <xdr:nvSpPr>
        <xdr:cNvPr id="185" name="人件費・物件費等の状況最小値テキスト">
          <a:extLst>
            <a:ext uri="{FF2B5EF4-FFF2-40B4-BE49-F238E27FC236}">
              <a16:creationId xmlns:a16="http://schemas.microsoft.com/office/drawing/2014/main" id="{00000000-0008-0000-0300-0000B9000000}"/>
            </a:ext>
          </a:extLst>
        </xdr:cNvPr>
        <xdr:cNvSpPr txBox="1"/>
      </xdr:nvSpPr>
      <xdr:spPr>
        <a:xfrm>
          <a:off x="4584700" y="14960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68348</xdr:rowOff>
    </xdr:from>
    <xdr:to>
      <xdr:col>24</xdr:col>
      <xdr:colOff>12700</xdr:colOff>
      <xdr:row>89</xdr:row>
      <xdr:rowOff>68348</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4425950" y="149883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154359</xdr:rowOff>
    </xdr:from>
    <xdr:ext cx="762000" cy="259045"/>
    <xdr:sp macro="" textlink="">
      <xdr:nvSpPr>
        <xdr:cNvPr id="187" name="人件費・物件費等の状況最大値テキスト">
          <a:extLst>
            <a:ext uri="{FF2B5EF4-FFF2-40B4-BE49-F238E27FC236}">
              <a16:creationId xmlns:a16="http://schemas.microsoft.com/office/drawing/2014/main" id="{00000000-0008-0000-0300-0000BB000000}"/>
            </a:ext>
          </a:extLst>
        </xdr:cNvPr>
        <xdr:cNvSpPr txBox="1"/>
      </xdr:nvSpPr>
      <xdr:spPr>
        <a:xfrm>
          <a:off x="4584700" y="133979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67982</xdr:rowOff>
    </xdr:from>
    <xdr:to>
      <xdr:col>24</xdr:col>
      <xdr:colOff>12700</xdr:colOff>
      <xdr:row>81</xdr:row>
      <xdr:rowOff>67982</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425950" y="1364682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133254</xdr:rowOff>
    </xdr:from>
    <xdr:to>
      <xdr:col>23</xdr:col>
      <xdr:colOff>133350</xdr:colOff>
      <xdr:row>83</xdr:row>
      <xdr:rowOff>155688</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flipV="1">
          <a:off x="3752850" y="14047374"/>
          <a:ext cx="762000" cy="2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152875</xdr:rowOff>
    </xdr:from>
    <xdr:ext cx="762000" cy="259045"/>
    <xdr:sp macro="" textlink="">
      <xdr:nvSpPr>
        <xdr:cNvPr id="190" name="人件費・物件費等の状況平均値テキスト">
          <a:extLst>
            <a:ext uri="{FF2B5EF4-FFF2-40B4-BE49-F238E27FC236}">
              <a16:creationId xmlns:a16="http://schemas.microsoft.com/office/drawing/2014/main" id="{00000000-0008-0000-0300-0000BE000000}"/>
            </a:ext>
          </a:extLst>
        </xdr:cNvPr>
        <xdr:cNvSpPr txBox="1"/>
      </xdr:nvSpPr>
      <xdr:spPr>
        <a:xfrm>
          <a:off x="4584700" y="137317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136348</xdr:rowOff>
    </xdr:from>
    <xdr:to>
      <xdr:col>23</xdr:col>
      <xdr:colOff>184150</xdr:colOff>
      <xdr:row>83</xdr:row>
      <xdr:rowOff>66498</xdr:rowOff>
    </xdr:to>
    <xdr:sp macro="" textlink="">
      <xdr:nvSpPr>
        <xdr:cNvPr id="191" name="フローチャート: 判断 190">
          <a:extLst>
            <a:ext uri="{FF2B5EF4-FFF2-40B4-BE49-F238E27FC236}">
              <a16:creationId xmlns:a16="http://schemas.microsoft.com/office/drawing/2014/main" id="{00000000-0008-0000-0300-0000BF000000}"/>
            </a:ext>
          </a:extLst>
        </xdr:cNvPr>
        <xdr:cNvSpPr/>
      </xdr:nvSpPr>
      <xdr:spPr>
        <a:xfrm>
          <a:off x="4464050" y="138828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96250</xdr:rowOff>
    </xdr:from>
    <xdr:to>
      <xdr:col>19</xdr:col>
      <xdr:colOff>133350</xdr:colOff>
      <xdr:row>83</xdr:row>
      <xdr:rowOff>155688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2940050" y="14010370"/>
          <a:ext cx="812800" cy="59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103290</xdr:rowOff>
    </xdr:from>
    <xdr:to>
      <xdr:col>19</xdr:col>
      <xdr:colOff>184150</xdr:colOff>
      <xdr:row>83</xdr:row>
      <xdr:rowOff>33440</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3702050" y="13849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43617</xdr:rowOff>
    </xdr:from>
    <xdr:ext cx="736600" cy="259045"/>
    <xdr:sp macro="" textlink="">
      <xdr:nvSpPr>
        <xdr:cNvPr id="194" name="テキスト ボックス 193">
          <a:extLst>
            <a:ext uri="{FF2B5EF4-FFF2-40B4-BE49-F238E27FC236}">
              <a16:creationId xmlns:a16="http://schemas.microsoft.com/office/drawing/2014/main" id="{00000000-0008-0000-0300-0000C2000000}"/>
            </a:ext>
          </a:extLst>
        </xdr:cNvPr>
        <xdr:cNvSpPr txBox="1"/>
      </xdr:nvSpPr>
      <xdr:spPr>
        <a:xfrm>
          <a:off x="3409950" y="1362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96250</xdr:rowOff>
    </xdr:from>
    <xdr:to>
      <xdr:col>15</xdr:col>
      <xdr:colOff>82550</xdr:colOff>
      <xdr:row>83</xdr:row>
      <xdr:rowOff>136541</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2127250" y="14010370"/>
          <a:ext cx="812800" cy="40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60393</xdr:rowOff>
    </xdr:from>
    <xdr:to>
      <xdr:col>15</xdr:col>
      <xdr:colOff>133350</xdr:colOff>
      <xdr:row>82</xdr:row>
      <xdr:rowOff>161993</xdr:rowOff>
    </xdr:to>
    <xdr:sp macro="" textlink="">
      <xdr:nvSpPr>
        <xdr:cNvPr id="196" name="フローチャート: 判断 195">
          <a:extLst>
            <a:ext uri="{FF2B5EF4-FFF2-40B4-BE49-F238E27FC236}">
              <a16:creationId xmlns:a16="http://schemas.microsoft.com/office/drawing/2014/main" id="{00000000-0008-0000-0300-0000C4000000}"/>
            </a:ext>
          </a:extLst>
        </xdr:cNvPr>
        <xdr:cNvSpPr/>
      </xdr:nvSpPr>
      <xdr:spPr>
        <a:xfrm>
          <a:off x="2889250" y="13806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720</xdr:rowOff>
    </xdr:from>
    <xdr:ext cx="762000" cy="259045"/>
    <xdr:sp macro="" textlink="">
      <xdr:nvSpPr>
        <xdr:cNvPr id="197" name="テキスト ボックス 196">
          <a:extLst>
            <a:ext uri="{FF2B5EF4-FFF2-40B4-BE49-F238E27FC236}">
              <a16:creationId xmlns:a16="http://schemas.microsoft.com/office/drawing/2014/main" id="{00000000-0008-0000-0300-0000C5000000}"/>
            </a:ext>
          </a:extLst>
        </xdr:cNvPr>
        <xdr:cNvSpPr txBox="1"/>
      </xdr:nvSpPr>
      <xdr:spPr>
        <a:xfrm>
          <a:off x="2597150" y="13579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170010</xdr:rowOff>
    </xdr:from>
    <xdr:to>
      <xdr:col>11</xdr:col>
      <xdr:colOff>31750</xdr:colOff>
      <xdr:row>83</xdr:row>
      <xdr:rowOff>136541</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1333500" y="13916490"/>
          <a:ext cx="793750" cy="13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91</xdr:rowOff>
    </xdr:from>
    <xdr:to>
      <xdr:col>11</xdr:col>
      <xdr:colOff>82550</xdr:colOff>
      <xdr:row>82</xdr:row>
      <xdr:rowOff>101691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2095500" y="13746571"/>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111868</xdr:rowOff>
    </xdr:from>
    <xdr:ext cx="7620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1784350" y="13523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340</xdr:rowOff>
    </xdr:from>
    <xdr:to>
      <xdr:col>7</xdr:col>
      <xdr:colOff>31750</xdr:colOff>
      <xdr:row>82</xdr:row>
      <xdr:rowOff>101940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1282700" y="137468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112117</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971550" y="13523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82454</xdr:rowOff>
    </xdr:from>
    <xdr:to>
      <xdr:col>23</xdr:col>
      <xdr:colOff>184150</xdr:colOff>
      <xdr:row>84</xdr:row>
      <xdr:rowOff>12604</xdr:rowOff>
    </xdr:to>
    <xdr:sp macro="" textlink="">
      <xdr:nvSpPr>
        <xdr:cNvPr id="208" name="楕円 207">
          <a:extLst>
            <a:ext uri="{FF2B5EF4-FFF2-40B4-BE49-F238E27FC236}">
              <a16:creationId xmlns:a16="http://schemas.microsoft.com/office/drawing/2014/main" id="{00000000-0008-0000-0300-0000D0000000}"/>
            </a:ext>
          </a:extLst>
        </xdr:cNvPr>
        <xdr:cNvSpPr/>
      </xdr:nvSpPr>
      <xdr:spPr>
        <a:xfrm>
          <a:off x="4464050" y="139965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54531</xdr:rowOff>
    </xdr:from>
    <xdr:ext cx="762000" cy="259045"/>
    <xdr:sp macro="" textlink="">
      <xdr:nvSpPr>
        <xdr:cNvPr id="209" name="人件費・物件費等の状況該当値テキスト">
          <a:extLst>
            <a:ext uri="{FF2B5EF4-FFF2-40B4-BE49-F238E27FC236}">
              <a16:creationId xmlns:a16="http://schemas.microsoft.com/office/drawing/2014/main" id="{00000000-0008-0000-0300-0000D1000000}"/>
            </a:ext>
          </a:extLst>
        </xdr:cNvPr>
        <xdr:cNvSpPr txBox="1"/>
      </xdr:nvSpPr>
      <xdr:spPr>
        <a:xfrm>
          <a:off x="4584700" y="13968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104888</xdr:rowOff>
    </xdr:from>
    <xdr:to>
      <xdr:col>19</xdr:col>
      <xdr:colOff>184150</xdr:colOff>
      <xdr:row>84</xdr:row>
      <xdr:rowOff>35038</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3702050" y="1401900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19815</xdr:rowOff>
    </xdr:from>
    <xdr:ext cx="7366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409950" y="14101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45450</xdr:rowOff>
    </xdr:from>
    <xdr:to>
      <xdr:col>15</xdr:col>
      <xdr:colOff>133350</xdr:colOff>
      <xdr:row>83</xdr:row>
      <xdr:rowOff>147050</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2889250" y="1395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131827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2597150" y="1404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85741</xdr:rowOff>
    </xdr:from>
    <xdr:to>
      <xdr:col>11</xdr:col>
      <xdr:colOff>82550</xdr:colOff>
      <xdr:row>84</xdr:row>
      <xdr:rowOff>15891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2095500" y="1399986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668</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784350" y="14082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119210</xdr:rowOff>
    </xdr:from>
    <xdr:to>
      <xdr:col>7</xdr:col>
      <xdr:colOff>31750</xdr:colOff>
      <xdr:row>83</xdr:row>
      <xdr:rowOff>49360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1282700" y="1386569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34137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971550" y="1394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8" name="正方形/長方形 217">
          <a:extLst>
            <a:ext uri="{FF2B5EF4-FFF2-40B4-BE49-F238E27FC236}">
              <a16:creationId xmlns:a16="http://schemas.microsoft.com/office/drawing/2014/main" id="{00000000-0008-0000-0300-0000DA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0" name="テキスト ボックス 219">
          <a:extLst>
            <a:ext uri="{FF2B5EF4-FFF2-40B4-BE49-F238E27FC236}">
              <a16:creationId xmlns:a16="http://schemas.microsoft.com/office/drawing/2014/main" id="{00000000-0008-0000-0300-0000DC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1" name="正方形/長方形 220">
          <a:extLst>
            <a:ext uri="{FF2B5EF4-FFF2-40B4-BE49-F238E27FC236}">
              <a16:creationId xmlns:a16="http://schemas.microsoft.com/office/drawing/2014/main" id="{00000000-0008-0000-0300-0000DD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ラスパイレス指数については、類似団体内平均値を</a:t>
          </a:r>
          <a:r>
            <a:rPr kumimoji="1" lang="en-US" altLang="ja-JP" sz="900" b="0" i="0" u="none" strike="noStrike" kern="0" cap="none" spc="0" normalizeH="0" baseline="0" noProof="0">
              <a:ln>
                <a:noFill/>
              </a:ln>
              <a:solidFill>
                <a:prstClr val="black"/>
              </a:solidFill>
              <a:effectLst/>
              <a:uLnTx/>
              <a:uFillTx/>
              <a:latin typeface="+mn-lt"/>
              <a:ea typeface="+mn-ea"/>
              <a:cs typeface="+mn-cs"/>
            </a:rPr>
            <a:t>3.5</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ポイント上回っています。これは町職員と国家公務員とを比較した際に、分母となる職員数の違いや採用時の職種による初任給の違いによる影響が大きいと考えられます。</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瑞穂町においては、平成</a:t>
          </a:r>
          <a:r>
            <a:rPr kumimoji="1" lang="en-US" altLang="ja-JP" sz="900" b="0" i="0" u="none" strike="noStrike" kern="0" cap="none" spc="0" normalizeH="0" baseline="0" noProof="0">
              <a:ln>
                <a:noFill/>
              </a:ln>
              <a:solidFill>
                <a:prstClr val="black"/>
              </a:solidFill>
              <a:effectLst/>
              <a:uLnTx/>
              <a:uFillTx/>
              <a:latin typeface="+mn-lt"/>
              <a:ea typeface="+mn-ea"/>
              <a:cs typeface="+mn-cs"/>
            </a:rPr>
            <a:t>22</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年度から全職員を対象に人事考課制度に基づく昇給を実施しています。また、令和元年度から高齢層職員（</a:t>
          </a:r>
          <a:r>
            <a:rPr kumimoji="1" lang="en-US" altLang="ja-JP" sz="900" b="0" i="0" u="none" strike="noStrike" kern="0" cap="none" spc="0" normalizeH="0" baseline="0" noProof="0">
              <a:ln>
                <a:noFill/>
              </a:ln>
              <a:solidFill>
                <a:prstClr val="black"/>
              </a:solidFill>
              <a:effectLst/>
              <a:uLnTx/>
              <a:uFillTx/>
              <a:latin typeface="+mn-lt"/>
              <a:ea typeface="+mn-ea"/>
              <a:cs typeface="+mn-cs"/>
            </a:rPr>
            <a:t>55</a:t>
          </a:r>
          <a:r>
            <a:rPr kumimoji="1" lang="ja-JP" altLang="ja-JP" sz="900" b="0" i="0" u="none" strike="noStrike" kern="0" cap="none" spc="0" normalizeH="0" baseline="0" noProof="0">
              <a:ln>
                <a:noFill/>
              </a:ln>
              <a:solidFill>
                <a:prstClr val="black"/>
              </a:solidFill>
              <a:effectLst/>
              <a:uLnTx/>
              <a:uFillTx/>
              <a:latin typeface="+mn-lt"/>
              <a:ea typeface="+mn-ea"/>
              <a:cs typeface="+mn-cs"/>
            </a:rPr>
            <a:t>歳超）の昇給停止を実施しました。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今後も適切な運用を継続し、水準の適正化に努めます。</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1" name="直線コネクタ 230">
          <a:extLst>
            <a:ext uri="{FF2B5EF4-FFF2-40B4-BE49-F238E27FC236}">
              <a16:creationId xmlns:a16="http://schemas.microsoft.com/office/drawing/2014/main" id="{00000000-0008-0000-0300-0000E7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68580</xdr:rowOff>
    </xdr:from>
    <xdr:to>
      <xdr:col>81</xdr:col>
      <xdr:colOff>44450</xdr:colOff>
      <xdr:row>88</xdr:row>
      <xdr:rowOff>128693</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5474950" y="13479780"/>
          <a:ext cx="0" cy="1401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100770</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5563850" y="14853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128693</xdr:rowOff>
    </xdr:from>
    <xdr:to>
      <xdr:col>81</xdr:col>
      <xdr:colOff>133350</xdr:colOff>
      <xdr:row>88</xdr:row>
      <xdr:rowOff>128693</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5405100" y="1488101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154957</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556385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68580</xdr:rowOff>
    </xdr:from>
    <xdr:to>
      <xdr:col>81</xdr:col>
      <xdr:colOff>133350</xdr:colOff>
      <xdr:row>80</xdr:row>
      <xdr:rowOff>68580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5405100" y="1347978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58843</xdr:rowOff>
    </xdr:from>
    <xdr:to>
      <xdr:col>81</xdr:col>
      <xdr:colOff>44450</xdr:colOff>
      <xdr:row>88</xdr:row>
      <xdr:rowOff>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4712950" y="14643523"/>
          <a:ext cx="762000" cy="108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88493</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5563850" y="14002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71966</xdr:rowOff>
    </xdr:from>
    <xdr:to>
      <xdr:col>81</xdr:col>
      <xdr:colOff>95250</xdr:colOff>
      <xdr:row>85</xdr:row>
      <xdr:rowOff>2116</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5427960" y="14153726"/>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58843</xdr:rowOff>
    </xdr:from>
    <xdr:to>
      <xdr:col>77</xdr:col>
      <xdr:colOff>44450</xdr:colOff>
      <xdr:row>87</xdr:row>
      <xdr:rowOff>155363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3903960" y="14643523"/>
          <a:ext cx="80899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88054</xdr:rowOff>
    </xdr:from>
    <xdr:to>
      <xdr:col>77</xdr:col>
      <xdr:colOff>95250</xdr:colOff>
      <xdr:row>85</xdr:row>
      <xdr:rowOff>18204</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4665960" y="1416981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28381</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4370050" y="13942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155363</xdr:rowOff>
    </xdr:from>
    <xdr:to>
      <xdr:col>72</xdr:col>
      <xdr:colOff>203200</xdr:colOff>
      <xdr:row>89</xdr:row>
      <xdr:rowOff>134196</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3106400" y="14740043"/>
          <a:ext cx="797560" cy="314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136313</xdr:rowOff>
    </xdr:from>
    <xdr:to>
      <xdr:col>73</xdr:col>
      <xdr:colOff>44450</xdr:colOff>
      <xdr:row>85</xdr:row>
      <xdr:rowOff>66463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3868400" y="1421807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76640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3557250" y="1399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112607</xdr:rowOff>
    </xdr:from>
    <xdr:to>
      <xdr:col>68</xdr:col>
      <xdr:colOff>152400</xdr:colOff>
      <xdr:row>89</xdr:row>
      <xdr:rowOff>134196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2293600" y="14864927"/>
          <a:ext cx="812800" cy="189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104139</xdr:rowOff>
    </xdr:from>
    <xdr:to>
      <xdr:col>68</xdr:col>
      <xdr:colOff>203200</xdr:colOff>
      <xdr:row>85</xdr:row>
      <xdr:rowOff>34289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3055600" y="14185899"/>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44466</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2763500" y="13958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120227</xdr:rowOff>
    </xdr:from>
    <xdr:to>
      <xdr:col>64</xdr:col>
      <xdr:colOff>152400</xdr:colOff>
      <xdr:row>85</xdr:row>
      <xdr:rowOff>50377</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2242800" y="142019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60554</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1950700" y="139746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5427960" y="147053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5563850" y="14677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8043</xdr:rowOff>
    </xdr:from>
    <xdr:to>
      <xdr:col>77</xdr:col>
      <xdr:colOff>95250</xdr:colOff>
      <xdr:row>87</xdr:row>
      <xdr:rowOff>109643</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4665960" y="1459272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94420</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370050" y="146791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104563</xdr:rowOff>
    </xdr:from>
    <xdr:to>
      <xdr:col>73</xdr:col>
      <xdr:colOff>44450</xdr:colOff>
      <xdr:row>88</xdr:row>
      <xdr:rowOff>34713</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3868400" y="146892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19490</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557250" y="14771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83396</xdr:rowOff>
    </xdr:from>
    <xdr:to>
      <xdr:col>68</xdr:col>
      <xdr:colOff>203200</xdr:colOff>
      <xdr:row>90</xdr:row>
      <xdr:rowOff>13546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3055600" y="15003356"/>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169773</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763500" y="15089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61807</xdr:rowOff>
    </xdr:from>
    <xdr:to>
      <xdr:col>64</xdr:col>
      <xdr:colOff>152400</xdr:colOff>
      <xdr:row>88</xdr:row>
      <xdr:rowOff>163407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2242800" y="14814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148184</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1950700" y="14900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[6.31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定員適正化計画に基づき、効率的な民間活力の活用を推進し、事務事業の外部委託や指定管理者制度の積極的な導入、任期付職員や会計年度任用職員など様々な任用形態を検討し、事務の効率化と住民サービスの低下を招くことのないよう適正な定員管理を行っています。</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　今後も、計画的な職員採用を実施するとともに、定員適正化の観点から継続的に効果の検証・確認を行いながら、職員の資質向上に努めるとともに、組織・機構の簡素合理化をさらに推進します。</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08" name="定員管理の状況グラフ枠">
          <a:extLst>
            <a:ext uri="{FF2B5EF4-FFF2-40B4-BE49-F238E27FC236}">
              <a16:creationId xmlns:a16="http://schemas.microsoft.com/office/drawing/2014/main" id="{00000000-0008-0000-0300-000034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9797</xdr:rowOff>
    </xdr:from>
    <xdr:to>
      <xdr:col>81</xdr:col>
      <xdr:colOff>44450</xdr:colOff>
      <xdr:row>67</xdr:row>
      <xdr:rowOff>105863</xdr:rowOff>
    </xdr:to>
    <xdr:cxnSp macro="">
      <xdr:nvCxnSpPr>
        <xdr:cNvPr id="309" name="直線コネクタ 308">
          <a:extLst>
            <a:ext uri="{FF2B5EF4-FFF2-40B4-BE49-F238E27FC236}">
              <a16:creationId xmlns:a16="http://schemas.microsoft.com/office/drawing/2014/main" id="{00000000-0008-0000-0300-000035010000}"/>
            </a:ext>
          </a:extLst>
        </xdr:cNvPr>
        <xdr:cNvCxnSpPr/>
      </xdr:nvCxnSpPr>
      <xdr:spPr>
        <a:xfrm flipV="1">
          <a:off x="15474950" y="9732917"/>
          <a:ext cx="0" cy="160482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77940</xdr:rowOff>
    </xdr:from>
    <xdr:ext cx="762000" cy="259045"/>
    <xdr:sp macro="" textlink="">
      <xdr:nvSpPr>
        <xdr:cNvPr id="310" name="定員管理の状況最小値テキスト">
          <a:extLst>
            <a:ext uri="{FF2B5EF4-FFF2-40B4-BE49-F238E27FC236}">
              <a16:creationId xmlns:a16="http://schemas.microsoft.com/office/drawing/2014/main" id="{00000000-0008-0000-0300-000036010000}"/>
            </a:ext>
          </a:extLst>
        </xdr:cNvPr>
        <xdr:cNvSpPr txBox="1"/>
      </xdr:nvSpPr>
      <xdr:spPr>
        <a:xfrm>
          <a:off x="15563850" y="11309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105863</xdr:rowOff>
    </xdr:from>
    <xdr:to>
      <xdr:col>81</xdr:col>
      <xdr:colOff>133350</xdr:colOff>
      <xdr:row>67</xdr:row>
      <xdr:rowOff>105863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a:off x="15405100" y="1133774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96174</xdr:rowOff>
    </xdr:from>
    <xdr:ext cx="762000" cy="259045"/>
    <xdr:sp macro="" textlink="">
      <xdr:nvSpPr>
        <xdr:cNvPr id="312" name="定員管理の状況最大値テキスト">
          <a:extLst>
            <a:ext uri="{FF2B5EF4-FFF2-40B4-BE49-F238E27FC236}">
              <a16:creationId xmlns:a16="http://schemas.microsoft.com/office/drawing/2014/main" id="{00000000-0008-0000-0300-000038010000}"/>
            </a:ext>
          </a:extLst>
        </xdr:cNvPr>
        <xdr:cNvSpPr txBox="1"/>
      </xdr:nvSpPr>
      <xdr:spPr>
        <a:xfrm>
          <a:off x="15563850" y="9484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9797</xdr:rowOff>
    </xdr:from>
    <xdr:to>
      <xdr:col>81</xdr:col>
      <xdr:colOff>133350</xdr:colOff>
      <xdr:row>58</xdr:row>
      <xdr:rowOff>9797</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5405100" y="97329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44359</xdr:rowOff>
    </xdr:from>
    <xdr:to>
      <xdr:col>81</xdr:col>
      <xdr:colOff>44450</xdr:colOff>
      <xdr:row>60</xdr:row>
      <xdr:rowOff>54701</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4712950" y="10102759"/>
          <a:ext cx="762000" cy="10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24237</xdr:rowOff>
    </xdr:from>
    <xdr:ext cx="762000" cy="259045"/>
    <xdr:sp macro="" textlink="">
      <xdr:nvSpPr>
        <xdr:cNvPr id="315" name="定員管理の状況平均値テキスト">
          <a:extLst>
            <a:ext uri="{FF2B5EF4-FFF2-40B4-BE49-F238E27FC236}">
              <a16:creationId xmlns:a16="http://schemas.microsoft.com/office/drawing/2014/main" id="{00000000-0008-0000-0300-00003B010000}"/>
            </a:ext>
          </a:extLst>
        </xdr:cNvPr>
        <xdr:cNvSpPr txBox="1"/>
      </xdr:nvSpPr>
      <xdr:spPr>
        <a:xfrm>
          <a:off x="15563850" y="100826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52160</xdr:rowOff>
    </xdr:from>
    <xdr:to>
      <xdr:col>81</xdr:col>
      <xdr:colOff>95250</xdr:colOff>
      <xdr:row>60</xdr:row>
      <xdr:rowOff>153760</xdr:rowOff>
    </xdr:to>
    <xdr:sp macro="" textlink="">
      <xdr:nvSpPr>
        <xdr:cNvPr id="316" name="フローチャート: 判断 315">
          <a:extLst>
            <a:ext uri="{FF2B5EF4-FFF2-40B4-BE49-F238E27FC236}">
              <a16:creationId xmlns:a16="http://schemas.microsoft.com/office/drawing/2014/main" id="{00000000-0008-0000-0300-00003C010000}"/>
            </a:ext>
          </a:extLst>
        </xdr:cNvPr>
        <xdr:cNvSpPr/>
      </xdr:nvSpPr>
      <xdr:spPr>
        <a:xfrm>
          <a:off x="15427960" y="1011056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47806</xdr:rowOff>
    </xdr:from>
    <xdr:to>
      <xdr:col>77</xdr:col>
      <xdr:colOff>44450</xdr:colOff>
      <xdr:row>60</xdr:row>
      <xdr:rowOff>54701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3903960" y="10106206"/>
          <a:ext cx="80899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36649</xdr:rowOff>
    </xdr:from>
    <xdr:to>
      <xdr:col>77</xdr:col>
      <xdr:colOff>95250</xdr:colOff>
      <xdr:row>60</xdr:row>
      <xdr:rowOff>138249</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4665960" y="1009504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123026</xdr:rowOff>
    </xdr:from>
    <xdr:ext cx="7366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4370050" y="101814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39188</xdr:rowOff>
    </xdr:from>
    <xdr:to>
      <xdr:col>72</xdr:col>
      <xdr:colOff>203200</xdr:colOff>
      <xdr:row>60</xdr:row>
      <xdr:rowOff>47806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3106400" y="10097588"/>
          <a:ext cx="79756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24584</xdr:rowOff>
    </xdr:from>
    <xdr:to>
      <xdr:col>73</xdr:col>
      <xdr:colOff>44450</xdr:colOff>
      <xdr:row>60</xdr:row>
      <xdr:rowOff>126184</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3868400" y="10082984"/>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110961</xdr:rowOff>
    </xdr:from>
    <xdr:ext cx="7620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3557250" y="10169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20229</xdr:rowOff>
    </xdr:from>
    <xdr:to>
      <xdr:col>68</xdr:col>
      <xdr:colOff>152400</xdr:colOff>
      <xdr:row>60</xdr:row>
      <xdr:rowOff>39188</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2293600" y="10078629"/>
          <a:ext cx="812800" cy="1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33201</xdr:rowOff>
    </xdr:from>
    <xdr:to>
      <xdr:col>68</xdr:col>
      <xdr:colOff>203200</xdr:colOff>
      <xdr:row>60</xdr:row>
      <xdr:rowOff>134801</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3055600" y="10091601"/>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119578</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2763500" y="10177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28031</xdr:rowOff>
    </xdr:from>
    <xdr:to>
      <xdr:col>64</xdr:col>
      <xdr:colOff>152400</xdr:colOff>
      <xdr:row>60</xdr:row>
      <xdr:rowOff>129631</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2242800" y="10086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114408</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1950700" y="10172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165009</xdr:rowOff>
    </xdr:from>
    <xdr:to>
      <xdr:col>81</xdr:col>
      <xdr:colOff>95250</xdr:colOff>
      <xdr:row>60</xdr:row>
      <xdr:rowOff>95159</xdr:rowOff>
    </xdr:to>
    <xdr:sp macro="" textlink="">
      <xdr:nvSpPr>
        <xdr:cNvPr id="333" name="楕円 332">
          <a:extLst>
            <a:ext uri="{FF2B5EF4-FFF2-40B4-BE49-F238E27FC236}">
              <a16:creationId xmlns:a16="http://schemas.microsoft.com/office/drawing/2014/main" id="{00000000-0008-0000-0300-00004D010000}"/>
            </a:ext>
          </a:extLst>
        </xdr:cNvPr>
        <xdr:cNvSpPr/>
      </xdr:nvSpPr>
      <xdr:spPr>
        <a:xfrm>
          <a:off x="15427960" y="1005576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10086</xdr:rowOff>
    </xdr:from>
    <xdr:ext cx="762000" cy="259045"/>
    <xdr:sp macro="" textlink="">
      <xdr:nvSpPr>
        <xdr:cNvPr id="334" name="定員管理の状況該当値テキスト">
          <a:extLst>
            <a:ext uri="{FF2B5EF4-FFF2-40B4-BE49-F238E27FC236}">
              <a16:creationId xmlns:a16="http://schemas.microsoft.com/office/drawing/2014/main" id="{00000000-0008-0000-0300-00004E010000}"/>
            </a:ext>
          </a:extLst>
        </xdr:cNvPr>
        <xdr:cNvSpPr txBox="1"/>
      </xdr:nvSpPr>
      <xdr:spPr>
        <a:xfrm>
          <a:off x="15563850" y="9900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3901</xdr:rowOff>
    </xdr:from>
    <xdr:to>
      <xdr:col>77</xdr:col>
      <xdr:colOff>95250</xdr:colOff>
      <xdr:row>60</xdr:row>
      <xdr:rowOff>105501</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4665960" y="10062301"/>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115678</xdr:rowOff>
    </xdr:from>
    <xdr:ext cx="7366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370050" y="9838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168456</xdr:rowOff>
    </xdr:from>
    <xdr:to>
      <xdr:col>73</xdr:col>
      <xdr:colOff>44450</xdr:colOff>
      <xdr:row>60</xdr:row>
      <xdr:rowOff>98606</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3868400" y="1005921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108783</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557250" y="9831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159838</xdr:rowOff>
    </xdr:from>
    <xdr:to>
      <xdr:col>68</xdr:col>
      <xdr:colOff>203200</xdr:colOff>
      <xdr:row>60</xdr:row>
      <xdr:rowOff>89988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3055600" y="1005059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100165</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2763500" y="9823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140879</xdr:rowOff>
    </xdr:from>
    <xdr:to>
      <xdr:col>64</xdr:col>
      <xdr:colOff>152400</xdr:colOff>
      <xdr:row>60</xdr:row>
      <xdr:rowOff>71029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2242800" y="100316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81206</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1950700" y="9804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3" name="正方形/長方形 342">
          <a:extLst>
            <a:ext uri="{FF2B5EF4-FFF2-40B4-BE49-F238E27FC236}">
              <a16:creationId xmlns:a16="http://schemas.microsoft.com/office/drawing/2014/main" id="{00000000-0008-0000-0300-000057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令和元</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年度と比較</a:t>
          </a:r>
          <a:r>
            <a:rPr kumimoji="1" lang="ja-JP" altLang="en-US"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en-US" sz="900" b="0" i="0" u="none" strike="noStrike" kern="0" cap="none" spc="0" normalizeH="0" baseline="0" noProof="0">
              <a:ln>
                <a:noFill/>
              </a:ln>
              <a:solidFill>
                <a:prstClr val="black"/>
              </a:solidFill>
              <a:effectLst/>
              <a:uLnTx/>
              <a:uFillTx/>
              <a:latin typeface="+mn-lt"/>
              <a:ea typeface="+mn-ea"/>
              <a:cs typeface="+mn-cs"/>
            </a:rPr>
            <a:t>か年平均の入替対象年）</a:t>
          </a:r>
          <a:r>
            <a:rPr kumimoji="1" lang="ja-JP" altLang="ja-JP" sz="900" b="0" i="0" u="none" strike="noStrike" kern="0" cap="none" spc="0" normalizeH="0" baseline="0" noProof="0">
              <a:ln>
                <a:noFill/>
              </a:ln>
              <a:solidFill>
                <a:prstClr val="black"/>
              </a:solidFill>
              <a:effectLst/>
              <a:uLnTx/>
              <a:uFillTx/>
              <a:latin typeface="+mn-lt"/>
              <a:ea typeface="+mn-ea"/>
              <a:cs typeface="+mn-cs"/>
            </a:rPr>
            <a:t>し、都市計画事業費が減少したことにより特定財源（償還に充当した都市計画税）が約</a:t>
          </a:r>
          <a:r>
            <a:rPr kumimoji="1" lang="en-US" altLang="ja-JP" sz="900" b="0" i="0" u="none" strike="noStrike" kern="0" cap="none" spc="0" normalizeH="0" baseline="0" noProof="0">
              <a:ln>
                <a:noFill/>
              </a:ln>
              <a:solidFill>
                <a:prstClr val="black"/>
              </a:solidFill>
              <a:effectLst/>
              <a:uLnTx/>
              <a:uFillTx/>
              <a:latin typeface="+mn-lt"/>
              <a:ea typeface="+mn-ea"/>
              <a:cs typeface="+mn-cs"/>
            </a:rPr>
            <a:t>6,100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万円増加したものの、平成</a:t>
          </a:r>
          <a:r>
            <a:rPr kumimoji="1" lang="ja-JP" altLang="en-US" sz="900" b="0" i="0" u="none" strike="noStrike" kern="0" cap="none" spc="0" normalizeH="0" baseline="0" noProof="0">
              <a:ln>
                <a:noFill/>
              </a:ln>
              <a:solidFill>
                <a:prstClr val="black"/>
              </a:solidFill>
              <a:effectLst/>
              <a:uLnTx/>
              <a:uFillTx/>
              <a:latin typeface="+mn-lt"/>
              <a:ea typeface="+mn-ea"/>
              <a:cs typeface="+mn-cs"/>
            </a:rPr>
            <a:t>３０</a:t>
          </a:r>
          <a:r>
            <a:rPr kumimoji="1" lang="ja-JP" altLang="ja-JP" sz="900" b="0" i="0" u="none" strike="noStrike" kern="0" cap="none" spc="0" normalizeH="0" baseline="0" noProof="0">
              <a:ln>
                <a:noFill/>
              </a:ln>
              <a:solidFill>
                <a:prstClr val="black"/>
              </a:solidFill>
              <a:effectLst/>
              <a:uLnTx/>
              <a:uFillTx/>
              <a:latin typeface="+mn-lt"/>
              <a:ea typeface="+mn-ea"/>
              <a:cs typeface="+mn-cs"/>
            </a:rPr>
            <a:t>年度に借入れた駅西土地区画整理事業債償還開始により元利償還金が約</a:t>
          </a:r>
          <a:r>
            <a:rPr kumimoji="1" lang="en-US" altLang="ja-JP" sz="900" b="0" i="0" u="none" strike="noStrike" kern="0" cap="none" spc="0" normalizeH="0" baseline="0" noProof="0">
              <a:ln>
                <a:noFill/>
              </a:ln>
              <a:solidFill>
                <a:prstClr val="black"/>
              </a:solidFill>
              <a:effectLst/>
              <a:uLnTx/>
              <a:uFillTx/>
              <a:latin typeface="+mn-lt"/>
              <a:ea typeface="+mn-ea"/>
              <a:cs typeface="+mn-cs"/>
            </a:rPr>
            <a:t>1</a:t>
          </a:r>
          <a:r>
            <a:rPr kumimoji="1" lang="ja-JP" altLang="en-US"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700</a:t>
          </a:r>
          <a:r>
            <a:rPr kumimoji="1" lang="ja-JP" altLang="ja-JP" sz="900" b="0" i="0" u="none" strike="noStrike" kern="0" cap="none" spc="0" normalizeH="0" baseline="0" noProof="0">
              <a:ln>
                <a:noFill/>
              </a:ln>
              <a:solidFill>
                <a:prstClr val="black"/>
              </a:solidFill>
              <a:effectLst/>
              <a:uLnTx/>
              <a:uFillTx/>
              <a:latin typeface="+mn-lt"/>
              <a:ea typeface="+mn-ea"/>
              <a:cs typeface="+mn-cs"/>
            </a:rPr>
            <a:t>万円増加したことで、前年度比率</a:t>
          </a:r>
          <a:r>
            <a:rPr kumimoji="1" lang="ja-JP" altLang="en-US" sz="900" b="0" i="0" u="none" strike="noStrike" kern="0" cap="none" spc="0" normalizeH="0" baseline="0" noProof="0">
              <a:ln>
                <a:noFill/>
              </a:ln>
              <a:solidFill>
                <a:prstClr val="black"/>
              </a:solidFill>
              <a:effectLst/>
              <a:uLnTx/>
              <a:uFillTx/>
              <a:latin typeface="+mn-lt"/>
              <a:ea typeface="+mn-ea"/>
              <a:cs typeface="+mn-cs"/>
            </a:rPr>
            <a:t>（</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en-US" sz="900" b="0" i="0" u="none" strike="noStrike" kern="0" cap="none" spc="0" normalizeH="0" baseline="0" noProof="0">
              <a:ln>
                <a:noFill/>
              </a:ln>
              <a:solidFill>
                <a:prstClr val="black"/>
              </a:solidFill>
              <a:effectLst/>
              <a:uLnTx/>
              <a:uFillTx/>
              <a:latin typeface="+mn-lt"/>
              <a:ea typeface="+mn-ea"/>
              <a:cs typeface="+mn-cs"/>
            </a:rPr>
            <a:t>か年平均）で</a:t>
          </a:r>
          <a:r>
            <a:rPr kumimoji="1" lang="en-US" altLang="ja-JP" sz="900" b="0" i="0" u="none" strike="noStrike" kern="0" cap="none" spc="0" normalizeH="0" baseline="0" noProof="0">
              <a:ln>
                <a:noFill/>
              </a:ln>
              <a:solidFill>
                <a:prstClr val="black"/>
              </a:solidFill>
              <a:effectLst/>
              <a:uLnTx/>
              <a:uFillTx/>
              <a:latin typeface="+mn-lt"/>
              <a:ea typeface="+mn-ea"/>
              <a:cs typeface="+mn-cs"/>
            </a:rPr>
            <a:t>0.2</a:t>
          </a:r>
          <a:r>
            <a:rPr kumimoji="1" lang="ja-JP" altLang="en-US" sz="900" b="0" i="0" u="none" strike="noStrike" kern="0" cap="none" spc="0" normalizeH="0" baseline="0" noProof="0">
              <a:ln>
                <a:noFill/>
              </a:ln>
              <a:solidFill>
                <a:prstClr val="black"/>
              </a:solidFill>
              <a:effectLst/>
              <a:uLnTx/>
              <a:uFillTx/>
              <a:latin typeface="+mn-lt"/>
              <a:ea typeface="+mn-ea"/>
              <a:cs typeface="+mn-cs"/>
            </a:rPr>
            <a:t>ポイント悪化しました</a:t>
          </a:r>
          <a:r>
            <a:rPr kumimoji="1" lang="ja-JP" altLang="ja-JP" sz="900" b="0" i="0" u="none" strike="noStrike" kern="0" cap="none" spc="0" normalizeH="0" baseline="0" noProof="0">
              <a:ln>
                <a:noFill/>
              </a:ln>
              <a:solidFill>
                <a:prstClr val="black"/>
              </a:solidFill>
              <a:effectLst/>
              <a:uLnTx/>
              <a:uFillTx/>
              <a:latin typeface="+mn-lt"/>
              <a:ea typeface="+mn-ea"/>
              <a:cs typeface="+mn-cs"/>
            </a:rPr>
            <a:t>。</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32</xdr:row>
      <xdr:rowOff>101600</xdr:rowOff>
    </xdr:from>
    <xdr:ext cx="298543" cy="225703"/>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7" name="直線コネクタ 356">
          <a:extLst>
            <a:ext uri="{FF2B5EF4-FFF2-40B4-BE49-F238E27FC236}">
              <a16:creationId xmlns:a16="http://schemas.microsoft.com/office/drawing/2014/main" id="{00000000-0008-0000-0300-000065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16649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097915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16649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097915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16649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097915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109583</xdr:rowOff>
    </xdr:from>
    <xdr:to>
      <xdr:col>81</xdr:col>
      <xdr:colOff>44450</xdr:colOff>
      <xdr:row>44</xdr:row>
      <xdr:rowOff>109946</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5474950" y="6144623"/>
          <a:ext cx="0" cy="13414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82023</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5563850" y="7458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109946</xdr:rowOff>
    </xdr:from>
    <xdr:to>
      <xdr:col>81</xdr:col>
      <xdr:colOff>133350</xdr:colOff>
      <xdr:row>44</xdr:row>
      <xdr:rowOff>109946</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5405100" y="7486106"/>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24510</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5563850" y="5891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109583</xdr:rowOff>
    </xdr:from>
    <xdr:to>
      <xdr:col>81</xdr:col>
      <xdr:colOff>133350</xdr:colOff>
      <xdr:row>36</xdr:row>
      <xdr:rowOff>109583</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5405100" y="614462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37</xdr:row>
      <xdr:rowOff>165644</xdr:rowOff>
    </xdr:from>
    <xdr:to>
      <xdr:col>81</xdr:col>
      <xdr:colOff>44450</xdr:colOff>
      <xdr:row>38</xdr:row>
      <xdr:rowOff>7983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4712950" y="6368324"/>
          <a:ext cx="762000" cy="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157678</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5563850" y="6695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14151</xdr:rowOff>
    </xdr:from>
    <xdr:to>
      <xdr:col>81</xdr:col>
      <xdr:colOff>95250</xdr:colOff>
      <xdr:row>40</xdr:row>
      <xdr:rowOff>115751</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5427960" y="6719751"/>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165644</xdr:rowOff>
    </xdr:from>
    <xdr:to>
      <xdr:col>77</xdr:col>
      <xdr:colOff>44450</xdr:colOff>
      <xdr:row>37</xdr:row>
      <xdr:rowOff>165644</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3903960" y="6368324"/>
          <a:ext cx="8089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164919</xdr:rowOff>
    </xdr:from>
    <xdr:to>
      <xdr:col>77</xdr:col>
      <xdr:colOff>95250</xdr:colOff>
      <xdr:row>40</xdr:row>
      <xdr:rowOff>95069</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4665960" y="670287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79846</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370050" y="6785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165644</xdr:rowOff>
    </xdr:from>
    <xdr:to>
      <xdr:col>72</xdr:col>
      <xdr:colOff>203200</xdr:colOff>
      <xdr:row>37</xdr:row>
      <xdr:rowOff>165644</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106400" y="636832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363</xdr:rowOff>
    </xdr:from>
    <xdr:to>
      <xdr:col>73</xdr:col>
      <xdr:colOff>44450</xdr:colOff>
      <xdr:row>40</xdr:row>
      <xdr:rowOff>101963</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3868400" y="670596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86740</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3557250" y="67923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165644</xdr:rowOff>
    </xdr:from>
    <xdr:to>
      <xdr:col>68</xdr:col>
      <xdr:colOff>152400</xdr:colOff>
      <xdr:row>38</xdr:row>
      <xdr:rowOff>7983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2293600" y="6368324"/>
          <a:ext cx="812800" cy="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14151</xdr:rowOff>
    </xdr:from>
    <xdr:to>
      <xdr:col>68</xdr:col>
      <xdr:colOff>203200</xdr:colOff>
      <xdr:row>40</xdr:row>
      <xdr:rowOff>115751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055600" y="6719751"/>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100528</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2763500" y="680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27940</xdr:rowOff>
    </xdr:from>
    <xdr:to>
      <xdr:col>64</xdr:col>
      <xdr:colOff>152400</xdr:colOff>
      <xdr:row>40</xdr:row>
      <xdr:rowOff>129540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2242800" y="673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114317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1950700" y="6819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37</xdr:row>
      <xdr:rowOff>128633</xdr:rowOff>
    </xdr:from>
    <xdr:to>
      <xdr:col>81</xdr:col>
      <xdr:colOff>95250</xdr:colOff>
      <xdr:row>38</xdr:row>
      <xdr:rowOff>58782</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5427960" y="6331313"/>
          <a:ext cx="9779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36</xdr:row>
      <xdr:rowOff>145160</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5563850" y="6180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37</xdr:row>
      <xdr:rowOff>114844</xdr:rowOff>
    </xdr:from>
    <xdr:to>
      <xdr:col>77</xdr:col>
      <xdr:colOff>95250</xdr:colOff>
      <xdr:row>38</xdr:row>
      <xdr:rowOff>44994</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4665960" y="631752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55171</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370050" y="6090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114844</xdr:rowOff>
    </xdr:from>
    <xdr:to>
      <xdr:col>73</xdr:col>
      <xdr:colOff>44450</xdr:colOff>
      <xdr:row>38</xdr:row>
      <xdr:rowOff>44994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3868400" y="631752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55171</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557250" y="6090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114844</xdr:rowOff>
    </xdr:from>
    <xdr:to>
      <xdr:col>68</xdr:col>
      <xdr:colOff>203200</xdr:colOff>
      <xdr:row>38</xdr:row>
      <xdr:rowOff>44994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3055600" y="631752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55171</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2763500" y="6090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128633</xdr:rowOff>
    </xdr:from>
    <xdr:to>
      <xdr:col>64</xdr:col>
      <xdr:colOff>152400</xdr:colOff>
      <xdr:row>38</xdr:row>
      <xdr:rowOff>58782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2242800" y="6331313"/>
          <a:ext cx="10160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68960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1950700" y="6104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将来負担額については、</a:t>
          </a:r>
          <a:r>
            <a:rPr kumimoji="1" lang="ja-JP" altLang="en-US" sz="900" b="0" i="0" u="none" strike="noStrike" kern="0" cap="none" spc="0" normalizeH="0" baseline="0" noProof="0">
              <a:ln>
                <a:noFill/>
              </a:ln>
              <a:solidFill>
                <a:prstClr val="black"/>
              </a:solidFill>
              <a:effectLst/>
              <a:uLnTx/>
              <a:uFillTx/>
              <a:latin typeface="+mn-lt"/>
              <a:ea typeface="+mn-ea"/>
              <a:cs typeface="+mn-cs"/>
            </a:rPr>
            <a:t>一般会計</a:t>
          </a:r>
          <a:r>
            <a:rPr kumimoji="1" lang="ja-JP" altLang="ja-JP" sz="900" b="0" i="0" u="none" strike="noStrike" kern="0" cap="none" spc="0" normalizeH="0" baseline="0" noProof="0">
              <a:ln>
                <a:noFill/>
              </a:ln>
              <a:solidFill>
                <a:prstClr val="black"/>
              </a:solidFill>
              <a:effectLst/>
              <a:uLnTx/>
              <a:uFillTx/>
              <a:latin typeface="+mn-lt"/>
              <a:ea typeface="+mn-ea"/>
              <a:cs typeface="+mn-cs"/>
            </a:rPr>
            <a:t>等の起債残高</a:t>
          </a:r>
          <a:r>
            <a:rPr kumimoji="1" lang="ja-JP" altLang="en-US" sz="900" b="0" i="0" u="none" strike="noStrike" kern="0" cap="none" spc="0" normalizeH="0" baseline="0" noProof="0">
              <a:ln>
                <a:noFill/>
              </a:ln>
              <a:solidFill>
                <a:prstClr val="black"/>
              </a:solidFill>
              <a:effectLst/>
              <a:uLnTx/>
              <a:uFillTx/>
              <a:latin typeface="+mn-lt"/>
              <a:ea typeface="+mn-ea"/>
              <a:cs typeface="+mn-cs"/>
            </a:rPr>
            <a:t>の</a:t>
          </a:r>
          <a:r>
            <a:rPr kumimoji="1" lang="ja-JP" altLang="ja-JP" sz="900" b="0" i="0" u="none" strike="noStrike" kern="0" cap="none" spc="0" normalizeH="0" baseline="0" noProof="0">
              <a:ln>
                <a:noFill/>
              </a:ln>
              <a:solidFill>
                <a:prstClr val="black"/>
              </a:solidFill>
              <a:effectLst/>
              <a:uLnTx/>
              <a:uFillTx/>
              <a:latin typeface="+mn-lt"/>
              <a:ea typeface="+mn-ea"/>
              <a:cs typeface="+mn-cs"/>
            </a:rPr>
            <a:t>減少</a:t>
          </a:r>
          <a:r>
            <a:rPr kumimoji="1" lang="ja-JP" altLang="en-US" sz="900" b="0" i="0" u="none" strike="noStrike" kern="0" cap="none" spc="0" normalizeH="0" baseline="0" noProof="0">
              <a:ln>
                <a:noFill/>
              </a:ln>
              <a:solidFill>
                <a:prstClr val="black"/>
              </a:solidFill>
              <a:effectLst/>
              <a:uLnTx/>
              <a:uFillTx/>
              <a:latin typeface="+mn-lt"/>
              <a:ea typeface="+mn-ea"/>
              <a:cs typeface="+mn-cs"/>
            </a:rPr>
            <a:t>及び公営企業債等繰入見込額の減少</a:t>
          </a:r>
          <a:r>
            <a:rPr kumimoji="1" lang="ja-JP" altLang="ja-JP" sz="900" b="0" i="0" u="none" strike="noStrike" kern="0" cap="none" spc="0" normalizeH="0" baseline="0" noProof="0">
              <a:ln>
                <a:noFill/>
              </a:ln>
              <a:solidFill>
                <a:prstClr val="black"/>
              </a:solidFill>
              <a:effectLst/>
              <a:uLnTx/>
              <a:uFillTx/>
              <a:latin typeface="+mn-lt"/>
              <a:ea typeface="+mn-ea"/>
              <a:cs typeface="+mn-cs"/>
            </a:rPr>
            <a:t>した影響により、将来負担額全体では約</a:t>
          </a:r>
          <a:r>
            <a:rPr kumimoji="1" lang="en-US" altLang="ja-JP" sz="900" b="0" i="0" u="none" strike="noStrike" kern="0" cap="none" spc="0" normalizeH="0" baseline="0" noProof="0">
              <a:ln>
                <a:noFill/>
              </a:ln>
              <a:solidFill>
                <a:prstClr val="black"/>
              </a:solidFill>
              <a:effectLst/>
              <a:uLnTx/>
              <a:uFillTx/>
              <a:latin typeface="+mn-lt"/>
              <a:ea typeface="+mn-ea"/>
              <a:cs typeface="+mn-cs"/>
            </a:rPr>
            <a:t>5</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千万円の減額となりました。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prstClr val="black"/>
              </a:solidFill>
              <a:effectLst/>
              <a:uLnTx/>
              <a:uFillTx/>
              <a:latin typeface="+mn-lt"/>
              <a:ea typeface="+mn-ea"/>
              <a:cs typeface="+mn-cs"/>
            </a:rPr>
            <a:t>　</a:t>
          </a:r>
          <a:r>
            <a:rPr kumimoji="1" lang="ja-JP" altLang="ja-JP" sz="900" b="0" i="0" u="none" strike="noStrike" kern="0" cap="none" spc="0" normalizeH="0" baseline="0" noProof="0">
              <a:ln>
                <a:noFill/>
              </a:ln>
              <a:solidFill>
                <a:prstClr val="black"/>
              </a:solidFill>
              <a:effectLst/>
              <a:uLnTx/>
              <a:uFillTx/>
              <a:latin typeface="+mn-lt"/>
              <a:ea typeface="+mn-ea"/>
              <a:cs typeface="+mn-cs"/>
            </a:rPr>
            <a:t>一方、充当可能財源等では、財政調整基金を約</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8</a:t>
          </a:r>
          <a:r>
            <a:rPr kumimoji="1" lang="ja-JP" altLang="ja-JP" sz="900" b="0" i="0" u="none" strike="noStrike" kern="0" cap="none" spc="0" normalizeH="0" baseline="0" noProof="0">
              <a:ln>
                <a:noFill/>
              </a:ln>
              <a:solidFill>
                <a:prstClr val="black"/>
              </a:solidFill>
              <a:effectLst/>
              <a:uLnTx/>
              <a:uFillTx/>
              <a:latin typeface="+mn-lt"/>
              <a:ea typeface="+mn-ea"/>
              <a:cs typeface="+mn-cs"/>
            </a:rPr>
            <a:t>千万円積み立てたことなどにより、充当可能基金が約</a:t>
          </a:r>
          <a:r>
            <a:rPr kumimoji="1" lang="en-US" altLang="ja-JP" sz="900" b="0" i="0" u="none" strike="noStrike" kern="0" cap="none" spc="0" normalizeH="0" baseline="0" noProof="0">
              <a:ln>
                <a:noFill/>
              </a:ln>
              <a:solidFill>
                <a:prstClr val="black"/>
              </a:solidFill>
              <a:effectLst/>
              <a:uLnTx/>
              <a:uFillTx/>
              <a:latin typeface="+mn-lt"/>
              <a:ea typeface="+mn-ea"/>
              <a:cs typeface="+mn-cs"/>
            </a:rPr>
            <a:t>4</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3</a:t>
          </a:r>
          <a:r>
            <a:rPr kumimoji="1" lang="ja-JP" altLang="en-US" sz="900" b="0" i="0" u="none" strike="noStrike" kern="0" cap="none" spc="0" normalizeH="0" baseline="0" noProof="0">
              <a:ln>
                <a:noFill/>
              </a:ln>
              <a:solidFill>
                <a:prstClr val="black"/>
              </a:solidFill>
              <a:effectLst/>
              <a:uLnTx/>
              <a:uFillTx/>
              <a:latin typeface="+mn-lt"/>
              <a:ea typeface="+mn-ea"/>
              <a:cs typeface="+mn-cs"/>
            </a:rPr>
            <a:t>千万</a:t>
          </a:r>
          <a:r>
            <a:rPr kumimoji="1" lang="ja-JP" altLang="ja-JP" sz="900" b="0" i="0" u="none" strike="noStrike" kern="0" cap="none" spc="0" normalizeH="0" baseline="0" noProof="0">
              <a:ln>
                <a:noFill/>
              </a:ln>
              <a:solidFill>
                <a:prstClr val="black"/>
              </a:solidFill>
              <a:effectLst/>
              <a:uLnTx/>
              <a:uFillTx/>
              <a:latin typeface="+mn-lt"/>
              <a:ea typeface="+mn-ea"/>
              <a:cs typeface="+mn-cs"/>
            </a:rPr>
            <a:t>円増加し、充当可能財源全体で約</a:t>
          </a:r>
          <a:r>
            <a:rPr kumimoji="1" lang="en-US" altLang="ja-JP" sz="900" b="0" i="0" u="none" strike="noStrike" kern="0" cap="none" spc="0" normalizeH="0" baseline="0" noProof="0">
              <a:ln>
                <a:noFill/>
              </a:ln>
              <a:solidFill>
                <a:prstClr val="black"/>
              </a:solidFill>
              <a:effectLst/>
              <a:uLnTx/>
              <a:uFillTx/>
              <a:latin typeface="+mn-lt"/>
              <a:ea typeface="+mn-ea"/>
              <a:cs typeface="+mn-cs"/>
            </a:rPr>
            <a:t>1</a:t>
          </a:r>
          <a:r>
            <a:rPr kumimoji="1" lang="ja-JP" altLang="ja-JP" sz="900" b="0" i="0" u="none" strike="noStrike" kern="0" cap="none" spc="0" normalizeH="0" baseline="0" noProof="0">
              <a:ln>
                <a:noFill/>
              </a:ln>
              <a:solidFill>
                <a:prstClr val="black"/>
              </a:solidFill>
              <a:effectLst/>
              <a:uLnTx/>
              <a:uFillTx/>
              <a:latin typeface="+mn-lt"/>
              <a:ea typeface="+mn-ea"/>
              <a:cs typeface="+mn-cs"/>
            </a:rPr>
            <a:t>億</a:t>
          </a:r>
          <a:r>
            <a:rPr kumimoji="1" lang="en-US" altLang="ja-JP" sz="900" b="0" i="0" u="none" strike="noStrike" kern="0" cap="none" spc="0" normalizeH="0" baseline="0" noProof="0">
              <a:ln>
                <a:noFill/>
              </a:ln>
              <a:solidFill>
                <a:prstClr val="black"/>
              </a:solidFill>
              <a:effectLst/>
              <a:uLnTx/>
              <a:uFillTx/>
              <a:latin typeface="+mn-lt"/>
              <a:ea typeface="+mn-ea"/>
              <a:cs typeface="+mn-cs"/>
            </a:rPr>
            <a:t>1</a:t>
          </a:r>
          <a:r>
            <a:rPr kumimoji="1" lang="ja-JP" altLang="en-US" sz="900" b="0" i="0" u="none" strike="noStrike" kern="0" cap="none" spc="0" normalizeH="0" baseline="0" noProof="0">
              <a:ln>
                <a:noFill/>
              </a:ln>
              <a:solidFill>
                <a:prstClr val="black"/>
              </a:solidFill>
              <a:effectLst/>
              <a:uLnTx/>
              <a:uFillTx/>
              <a:latin typeface="+mn-lt"/>
              <a:ea typeface="+mn-ea"/>
              <a:cs typeface="+mn-cs"/>
            </a:rPr>
            <a:t>千万</a:t>
          </a:r>
          <a:r>
            <a:rPr kumimoji="1" lang="ja-JP" altLang="ja-JP" sz="900" b="0" i="0" u="none" strike="noStrike" kern="0" cap="none" spc="0" normalizeH="0" baseline="0" noProof="0">
              <a:ln>
                <a:noFill/>
              </a:ln>
              <a:solidFill>
                <a:prstClr val="black"/>
              </a:solidFill>
              <a:effectLst/>
              <a:uLnTx/>
              <a:uFillTx/>
              <a:latin typeface="+mn-lt"/>
              <a:ea typeface="+mn-ea"/>
              <a:cs typeface="+mn-cs"/>
            </a:rPr>
            <a:t>円の増額となりました。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prstClr val="black"/>
              </a:solidFill>
              <a:effectLst/>
              <a:uLnTx/>
              <a:uFillTx/>
              <a:latin typeface="+mn-lt"/>
              <a:ea typeface="+mn-ea"/>
              <a:cs typeface="+mn-cs"/>
            </a:rPr>
            <a:t>将来負担額及び充当可能財源等が共に改善した影響により、将来負担比率が</a:t>
          </a:r>
          <a:r>
            <a:rPr kumimoji="1" lang="en-US" altLang="ja-JP" sz="900" b="0" i="0" u="none" strike="noStrike" kern="0" cap="none" spc="0" normalizeH="0" baseline="0" noProof="0">
              <a:ln>
                <a:noFill/>
              </a:ln>
              <a:solidFill>
                <a:prstClr val="black"/>
              </a:solidFill>
              <a:effectLst/>
              <a:uLnTx/>
              <a:uFillTx/>
              <a:latin typeface="+mn-lt"/>
              <a:ea typeface="+mn-ea"/>
              <a:cs typeface="+mn-cs"/>
            </a:rPr>
            <a:t>9.5</a:t>
          </a:r>
          <a:r>
            <a:rPr kumimoji="1" lang="ja-JP" altLang="ja-JP" sz="900" b="0" i="0" u="none" strike="noStrike" kern="0" cap="none" spc="0" normalizeH="0" baseline="0" noProof="0">
              <a:ln>
                <a:noFill/>
              </a:ln>
              <a:solidFill>
                <a:prstClr val="black"/>
              </a:solidFill>
              <a:effectLst/>
              <a:uLnTx/>
              <a:uFillTx/>
              <a:latin typeface="+mn-lt"/>
              <a:ea typeface="+mn-ea"/>
              <a:cs typeface="+mn-cs"/>
            </a:rPr>
            <a:t>ポイント改善しました。</a:t>
          </a:r>
          <a:endParaRPr kumimoji="0" lang="ja-JP" altLang="ja-JP" sz="9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19897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5474950" y="2263684"/>
          <a:ext cx="0" cy="16119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163424</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5563850" y="3851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19897</xdr:rowOff>
    </xdr:from>
    <xdr:to>
      <xdr:col>81</xdr:col>
      <xdr:colOff>133350</xdr:colOff>
      <xdr:row>23</xdr:row>
      <xdr:rowOff>19897</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5405100" y="387561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24026</xdr:rowOff>
    </xdr:from>
    <xdr:ext cx="762000" cy="259045"/>
    <xdr:sp macro="" textlink="">
      <xdr:nvSpPr>
        <xdr:cNvPr id="441" name="将来負担の状況平均値テキスト">
          <a:extLst>
            <a:ext uri="{FF2B5EF4-FFF2-40B4-BE49-F238E27FC236}">
              <a16:creationId xmlns:a16="http://schemas.microsoft.com/office/drawing/2014/main" id="{00000000-0008-0000-0300-0000B9010000}"/>
            </a:ext>
          </a:extLst>
        </xdr:cNvPr>
        <xdr:cNvSpPr txBox="1"/>
      </xdr:nvSpPr>
      <xdr:spPr>
        <a:xfrm>
          <a:off x="15563850" y="22033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51949</xdr:rowOff>
    </xdr:from>
    <xdr:to>
      <xdr:col>81</xdr:col>
      <xdr:colOff>95250</xdr:colOff>
      <xdr:row>13</xdr:row>
      <xdr:rowOff>153549</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5427960" y="223126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665960" y="226574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370050" y="2038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40217</xdr:rowOff>
    </xdr:from>
    <xdr:to>
      <xdr:col>73</xdr:col>
      <xdr:colOff>44450</xdr:colOff>
      <xdr:row>14</xdr:row>
      <xdr:rowOff>141817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868400" y="2387177"/>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126594</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557250" y="2473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95371</xdr:rowOff>
    </xdr:from>
    <xdr:to>
      <xdr:col>68</xdr:col>
      <xdr:colOff>203200</xdr:colOff>
      <xdr:row>15</xdr:row>
      <xdr:rowOff>25521</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3055600" y="2442331"/>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35698</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2763500" y="22150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71241</xdr:rowOff>
    </xdr:from>
    <xdr:to>
      <xdr:col>64</xdr:col>
      <xdr:colOff>152400</xdr:colOff>
      <xdr:row>15</xdr:row>
      <xdr:rowOff>1391</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2242800" y="24182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11568</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1950700" y="2190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102507</xdr:rowOff>
    </xdr:from>
    <xdr:to>
      <xdr:col>73</xdr:col>
      <xdr:colOff>44450</xdr:colOff>
      <xdr:row>14</xdr:row>
      <xdr:rowOff>32657</xdr:rowOff>
    </xdr:to>
    <xdr:sp macro="" textlink="">
      <xdr:nvSpPr>
        <xdr:cNvPr id="456" name="楕円 455">
          <a:extLst>
            <a:ext uri="{FF2B5EF4-FFF2-40B4-BE49-F238E27FC236}">
              <a16:creationId xmlns:a16="http://schemas.microsoft.com/office/drawing/2014/main" id="{00000000-0008-0000-0300-0000C8010000}"/>
            </a:ext>
          </a:extLst>
        </xdr:cNvPr>
        <xdr:cNvSpPr/>
      </xdr:nvSpPr>
      <xdr:spPr>
        <a:xfrm>
          <a:off x="13868400" y="2281827"/>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42834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557250" y="2054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32,161
31,276
16.85
16,112,928
15,648,623
464,305
7,291,640
7,917,798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職員給については、類似団体とほぼ同等の水準となっていますが、非常勤職員に係る経費が類似団体と比較し多いことにより、人件費全体では、類似団体平均値を上回っている状況となっています。また、会計年度任用職員</a:t>
          </a:r>
          <a:r>
            <a:rPr kumimoji="1" lang="ja-JP" altLang="en-US" sz="1100">
              <a:solidFill>
                <a:schemeClr val="dk1"/>
              </a:solidFill>
              <a:effectLst/>
              <a:latin typeface="+mn-lt"/>
              <a:ea typeface="+mn-ea"/>
              <a:cs typeface="+mn-cs"/>
            </a:rPr>
            <a:t>報酬の増加や期末・勤勉手当</a:t>
          </a:r>
          <a:r>
            <a:rPr kumimoji="1" lang="ja-JP" altLang="ja-JP" sz="1100">
              <a:solidFill>
                <a:schemeClr val="dk1"/>
              </a:solidFill>
              <a:effectLst/>
              <a:latin typeface="+mn-lt"/>
              <a:ea typeface="+mn-ea"/>
              <a:cs typeface="+mn-cs"/>
            </a:rPr>
            <a:t>が増加したことが主な要因となり、人件費全体では増額となりました。今後も給与の適正化、適切な定員管理により人件費の抑制に努めます。　</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168148</xdr:rowOff>
    </xdr:from>
    <xdr:to>
      <xdr:col>24</xdr:col>
      <xdr:colOff>25400</xdr:colOff>
      <xdr:row>40</xdr:row>
      <xdr:rowOff>136144</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97448"/>
          <a:ext cx="0" cy="9966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108221</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696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136144</xdr:rowOff>
    </xdr:from>
    <xdr:to>
      <xdr:col>24</xdr:col>
      <xdr:colOff>114300</xdr:colOff>
      <xdr:row>40</xdr:row>
      <xdr:rowOff>136144</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6994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83075</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4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168148</xdr:rowOff>
    </xdr:from>
    <xdr:to>
      <xdr:col>24</xdr:col>
      <xdr:colOff>114300</xdr:colOff>
      <xdr:row>34</xdr:row>
      <xdr:rowOff>168148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97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60706</xdr:rowOff>
    </xdr:from>
    <xdr:to>
      <xdr:col>24</xdr:col>
      <xdr:colOff>25400</xdr:colOff>
      <xdr:row>37</xdr:row>
      <xdr:rowOff>97282</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404356"/>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133875</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134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117348</xdr:rowOff>
    </xdr:from>
    <xdr:to>
      <xdr:col>24</xdr:col>
      <xdr:colOff>76200</xdr:colOff>
      <xdr:row>37</xdr:row>
      <xdr:rowOff>47498</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60706</xdr:rowOff>
    </xdr:from>
    <xdr:to>
      <xdr:col>19</xdr:col>
      <xdr:colOff>187325</xdr:colOff>
      <xdr:row>37</xdr:row>
      <xdr:rowOff>97282</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flipV="1">
          <a:off x="3098800" y="640435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89916</xdr:rowOff>
    </xdr:from>
    <xdr:to>
      <xdr:col>20</xdr:col>
      <xdr:colOff>38100</xdr:colOff>
      <xdr:row>37</xdr:row>
      <xdr:rowOff>20066</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30243</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030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42418</xdr:rowOff>
    </xdr:from>
    <xdr:to>
      <xdr:col>15</xdr:col>
      <xdr:colOff>98425</xdr:colOff>
      <xdr:row>37</xdr:row>
      <xdr:rowOff>97282</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3860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158496</xdr:rowOff>
    </xdr:from>
    <xdr:to>
      <xdr:col>15</xdr:col>
      <xdr:colOff>149225</xdr:colOff>
      <xdr:row>37</xdr:row>
      <xdr:rowOff>88646</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98823</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42418</xdr:rowOff>
    </xdr:from>
    <xdr:to>
      <xdr:col>11</xdr:col>
      <xdr:colOff>9525</xdr:colOff>
      <xdr:row>37</xdr:row>
      <xdr:rowOff>56134</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38606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85344</xdr:rowOff>
    </xdr:from>
    <xdr:to>
      <xdr:col>11</xdr:col>
      <xdr:colOff>60325</xdr:colOff>
      <xdr:row>37</xdr:row>
      <xdr:rowOff>15494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25671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89916</xdr:rowOff>
    </xdr:from>
    <xdr:to>
      <xdr:col>6</xdr:col>
      <xdr:colOff>171450</xdr:colOff>
      <xdr:row>37</xdr:row>
      <xdr:rowOff>20066</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30243</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46482</xdr:rowOff>
    </xdr:from>
    <xdr:to>
      <xdr:col>24</xdr:col>
      <xdr:colOff>76200</xdr:colOff>
      <xdr:row>37</xdr:row>
      <xdr:rowOff>148082</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18559</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9906</xdr:rowOff>
    </xdr:from>
    <xdr:to>
      <xdr:col>20</xdr:col>
      <xdr:colOff>38100</xdr:colOff>
      <xdr:row>37</xdr:row>
      <xdr:rowOff>111506</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353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96283</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6439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46482</xdr:rowOff>
    </xdr:from>
    <xdr:to>
      <xdr:col>15</xdr:col>
      <xdr:colOff>149225</xdr:colOff>
      <xdr:row>37</xdr:row>
      <xdr:rowOff>148082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390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132859</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6476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163068</xdr:rowOff>
    </xdr:from>
    <xdr:to>
      <xdr:col>11</xdr:col>
      <xdr:colOff>60325</xdr:colOff>
      <xdr:row>37</xdr:row>
      <xdr:rowOff>93218</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33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77995</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5334</xdr:rowOff>
    </xdr:from>
    <xdr:to>
      <xdr:col>6</xdr:col>
      <xdr:colOff>171450</xdr:colOff>
      <xdr:row>37</xdr:row>
      <xdr:rowOff>106934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91711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物件費に係る経常収支比率が類似団体平均値より高い水準にあるのは、類似団体と比較し委託料が多いことが主な要因となっています。</a:t>
          </a:r>
          <a:endParaRPr lang="ja-JP" altLang="ja-JP" sz="1400">
            <a:effectLst/>
          </a:endParaRPr>
        </a:p>
        <a:p>
          <a:r>
            <a:rPr kumimoji="1" lang="ja-JP" altLang="ja-JP" sz="1100">
              <a:solidFill>
                <a:schemeClr val="dk1"/>
              </a:solidFill>
              <a:effectLst/>
              <a:latin typeface="+mn-lt"/>
              <a:ea typeface="+mn-ea"/>
              <a:cs typeface="+mn-cs"/>
            </a:rPr>
            <a:t>　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年度は、新型コロナウイルス感染症の影響</a:t>
          </a:r>
          <a:r>
            <a:rPr kumimoji="1" lang="ja-JP" altLang="en-US" sz="1100">
              <a:solidFill>
                <a:schemeClr val="dk1"/>
              </a:solidFill>
              <a:effectLst/>
              <a:latin typeface="+mn-lt"/>
              <a:ea typeface="+mn-ea"/>
              <a:cs typeface="+mn-cs"/>
            </a:rPr>
            <a:t>からの回復による経常経費全体の増により</a:t>
          </a:r>
          <a:r>
            <a:rPr kumimoji="1" lang="ja-JP" altLang="ja-JP" sz="1100">
              <a:solidFill>
                <a:schemeClr val="dk1"/>
              </a:solidFill>
              <a:effectLst/>
              <a:latin typeface="+mn-lt"/>
              <a:ea typeface="+mn-ea"/>
              <a:cs typeface="+mn-cs"/>
            </a:rPr>
            <a:t>、比率としては前年度比で</a:t>
          </a:r>
          <a:r>
            <a:rPr kumimoji="1" lang="en-US" altLang="ja-JP" sz="1100">
              <a:solidFill>
                <a:schemeClr val="dk1"/>
              </a:solidFill>
              <a:effectLst/>
              <a:latin typeface="+mn-lt"/>
              <a:ea typeface="+mn-ea"/>
              <a:cs typeface="+mn-cs"/>
            </a:rPr>
            <a:t>0.6</a:t>
          </a:r>
          <a:r>
            <a:rPr kumimoji="1" lang="ja-JP" altLang="ja-JP" sz="1100">
              <a:solidFill>
                <a:schemeClr val="dk1"/>
              </a:solidFill>
              <a:effectLst/>
              <a:latin typeface="+mn-lt"/>
              <a:ea typeface="+mn-ea"/>
              <a:cs typeface="+mn-cs"/>
            </a:rPr>
            <a:t>ポイ</a:t>
          </a:r>
          <a:r>
            <a:rPr kumimoji="1" lang="ja-JP" altLang="en-US" sz="1100">
              <a:solidFill>
                <a:schemeClr val="dk1"/>
              </a:solidFill>
              <a:effectLst/>
              <a:latin typeface="+mn-lt"/>
              <a:ea typeface="+mn-ea"/>
              <a:cs typeface="+mn-cs"/>
            </a:rPr>
            <a:t>ン</a:t>
          </a:r>
          <a:r>
            <a:rPr kumimoji="1" lang="ja-JP" altLang="ja-JP" sz="1100">
              <a:solidFill>
                <a:schemeClr val="dk1"/>
              </a:solidFill>
              <a:effectLst/>
              <a:latin typeface="+mn-lt"/>
              <a:ea typeface="+mn-ea"/>
              <a:cs typeface="+mn-cs"/>
            </a:rPr>
            <a:t>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しました。</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7" name="物件費グラフ枠">
          <a:extLst>
            <a:ext uri="{FF2B5EF4-FFF2-40B4-BE49-F238E27FC236}">
              <a16:creationId xmlns:a16="http://schemas.microsoft.com/office/drawing/2014/main" id="{00000000-0008-0000-0400-000075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161290</xdr:rowOff>
    </xdr:to>
    <xdr:cxnSp macro="">
      <xdr:nvCxnSpPr>
        <xdr:cNvPr id="118" name="直線コネクタ 117">
          <a:extLst>
            <a:ext uri="{FF2B5EF4-FFF2-40B4-BE49-F238E27FC236}">
              <a16:creationId xmlns:a16="http://schemas.microsoft.com/office/drawing/2014/main" id="{00000000-0008-0000-0400-000076000000}"/>
            </a:ext>
          </a:extLst>
        </xdr:cNvPr>
        <xdr:cNvCxnSpPr/>
      </xdr:nvCxnSpPr>
      <xdr:spPr>
        <a:xfrm flipV="1">
          <a:off x="16510000" y="2234692"/>
          <a:ext cx="0" cy="15270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133367</xdr:rowOff>
    </xdr:from>
    <xdr:ext cx="762000" cy="259045"/>
    <xdr:sp macro="" textlink="">
      <xdr:nvSpPr>
        <xdr:cNvPr id="119" name="物件費最小値テキスト">
          <a:extLst>
            <a:ext uri="{FF2B5EF4-FFF2-40B4-BE49-F238E27FC236}">
              <a16:creationId xmlns:a16="http://schemas.microsoft.com/office/drawing/2014/main" id="{00000000-0008-0000-0400-000077000000}"/>
            </a:ext>
          </a:extLst>
        </xdr:cNvPr>
        <xdr:cNvSpPr txBox="1"/>
      </xdr:nvSpPr>
      <xdr:spPr>
        <a:xfrm>
          <a:off x="16598900" y="373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161290</xdr:rowOff>
    </xdr:from>
    <xdr:to>
      <xdr:col>82</xdr:col>
      <xdr:colOff>196850</xdr:colOff>
      <xdr:row>21</xdr:row>
      <xdr:rowOff>161290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a:off x="16421100" y="3761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1" name="物件費最大値テキスト">
          <a:extLst>
            <a:ext uri="{FF2B5EF4-FFF2-40B4-BE49-F238E27FC236}">
              <a16:creationId xmlns:a16="http://schemas.microsoft.com/office/drawing/2014/main" id="{00000000-0008-0000-0400-000079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168148</xdr:rowOff>
    </xdr:from>
    <xdr:to>
      <xdr:col>82</xdr:col>
      <xdr:colOff>107950</xdr:colOff>
      <xdr:row>17</xdr:row>
      <xdr:rowOff>51562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5671800" y="2911348"/>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143019</xdr:rowOff>
    </xdr:from>
    <xdr:ext cx="762000" cy="259045"/>
    <xdr:sp macro="" textlink="">
      <xdr:nvSpPr>
        <xdr:cNvPr id="124" name="物件費平均値テキスト">
          <a:extLst>
            <a:ext uri="{FF2B5EF4-FFF2-40B4-BE49-F238E27FC236}">
              <a16:creationId xmlns:a16="http://schemas.microsoft.com/office/drawing/2014/main" id="{00000000-0008-0000-0400-00007C000000}"/>
            </a:ext>
          </a:extLst>
        </xdr:cNvPr>
        <xdr:cNvSpPr txBox="1"/>
      </xdr:nvSpPr>
      <xdr:spPr>
        <a:xfrm>
          <a:off x="16598900" y="2714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126492</xdr:rowOff>
    </xdr:from>
    <xdr:to>
      <xdr:col>82</xdr:col>
      <xdr:colOff>158750</xdr:colOff>
      <xdr:row>17</xdr:row>
      <xdr:rowOff>56642</xdr:rowOff>
    </xdr:to>
    <xdr:sp macro="" textlink="">
      <xdr:nvSpPr>
        <xdr:cNvPr id="125" name="フローチャート: 判断 124">
          <a:extLst>
            <a:ext uri="{FF2B5EF4-FFF2-40B4-BE49-F238E27FC236}">
              <a16:creationId xmlns:a16="http://schemas.microsoft.com/office/drawing/2014/main" id="{00000000-0008-0000-0400-00007D000000}"/>
            </a:ext>
          </a:extLst>
        </xdr:cNvPr>
        <xdr:cNvSpPr/>
      </xdr:nvSpPr>
      <xdr:spPr>
        <a:xfrm>
          <a:off x="16459200" y="2869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168148</xdr:rowOff>
    </xdr:from>
    <xdr:to>
      <xdr:col>78</xdr:col>
      <xdr:colOff>69850</xdr:colOff>
      <xdr:row>17</xdr:row>
      <xdr:rowOff>88138</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4782800" y="291134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16764</xdr:rowOff>
    </xdr:from>
    <xdr:to>
      <xdr:col>78</xdr:col>
      <xdr:colOff>120650</xdr:colOff>
      <xdr:row>16</xdr:row>
      <xdr:rowOff>118364</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5621000" y="2759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128541</xdr:rowOff>
    </xdr:from>
    <xdr:ext cx="736600" cy="259045"/>
    <xdr:sp macro="" textlink="">
      <xdr:nvSpPr>
        <xdr:cNvPr id="128" name="テキスト ボックス 127">
          <a:extLst>
            <a:ext uri="{FF2B5EF4-FFF2-40B4-BE49-F238E27FC236}">
              <a16:creationId xmlns:a16="http://schemas.microsoft.com/office/drawing/2014/main" id="{00000000-0008-0000-0400-000080000000}"/>
            </a:ext>
          </a:extLst>
        </xdr:cNvPr>
        <xdr:cNvSpPr txBox="1"/>
      </xdr:nvSpPr>
      <xdr:spPr>
        <a:xfrm>
          <a:off x="15290800" y="2528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88138</xdr:rowOff>
    </xdr:from>
    <xdr:to>
      <xdr:col>73</xdr:col>
      <xdr:colOff>180975</xdr:colOff>
      <xdr:row>17</xdr:row>
      <xdr:rowOff>161290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3893800" y="3002788"/>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80772</xdr:rowOff>
    </xdr:from>
    <xdr:to>
      <xdr:col>74</xdr:col>
      <xdr:colOff>31750</xdr:colOff>
      <xdr:row>17</xdr:row>
      <xdr:rowOff>10922</xdr:rowOff>
    </xdr:to>
    <xdr:sp macro="" textlink="">
      <xdr:nvSpPr>
        <xdr:cNvPr id="130" name="フローチャート: 判断 129">
          <a:extLst>
            <a:ext uri="{FF2B5EF4-FFF2-40B4-BE49-F238E27FC236}">
              <a16:creationId xmlns:a16="http://schemas.microsoft.com/office/drawing/2014/main" id="{00000000-0008-0000-0400-000082000000}"/>
            </a:ext>
          </a:extLst>
        </xdr:cNvPr>
        <xdr:cNvSpPr/>
      </xdr:nvSpPr>
      <xdr:spPr>
        <a:xfrm>
          <a:off x="14732000" y="282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21099</xdr:rowOff>
    </xdr:from>
    <xdr:ext cx="762000" cy="259045"/>
    <xdr:sp macro="" textlink="">
      <xdr:nvSpPr>
        <xdr:cNvPr id="131" name="テキスト ボックス 130">
          <a:extLst>
            <a:ext uri="{FF2B5EF4-FFF2-40B4-BE49-F238E27FC236}">
              <a16:creationId xmlns:a16="http://schemas.microsoft.com/office/drawing/2014/main" id="{00000000-0008-0000-0400-000083000000}"/>
            </a:ext>
          </a:extLst>
        </xdr:cNvPr>
        <xdr:cNvSpPr txBox="1"/>
      </xdr:nvSpPr>
      <xdr:spPr>
        <a:xfrm>
          <a:off x="14401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69850</xdr:rowOff>
    </xdr:from>
    <xdr:to>
      <xdr:col>69</xdr:col>
      <xdr:colOff>92075</xdr:colOff>
      <xdr:row>17</xdr:row>
      <xdr:rowOff>161290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004800" y="298450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37338</xdr:rowOff>
    </xdr:from>
    <xdr:to>
      <xdr:col>69</xdr:col>
      <xdr:colOff>142875</xdr:colOff>
      <xdr:row>17</xdr:row>
      <xdr:rowOff>138938</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3843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149115</xdr:rowOff>
    </xdr:from>
    <xdr:ext cx="7620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512800" y="2720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163068</xdr:rowOff>
    </xdr:from>
    <xdr:to>
      <xdr:col>65</xdr:col>
      <xdr:colOff>53975</xdr:colOff>
      <xdr:row>17</xdr:row>
      <xdr:rowOff>93218</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2954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103395</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2623800" y="2675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42" name="楕円 141">
          <a:extLst>
            <a:ext uri="{FF2B5EF4-FFF2-40B4-BE49-F238E27FC236}">
              <a16:creationId xmlns:a16="http://schemas.microsoft.com/office/drawing/2014/main" id="{00000000-0008-0000-0400-00008E000000}"/>
            </a:ext>
          </a:extLst>
        </xdr:cNvPr>
        <xdr:cNvSpPr/>
      </xdr:nvSpPr>
      <xdr:spPr>
        <a:xfrm>
          <a:off x="16459200" y="2915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144289</xdr:rowOff>
    </xdr:from>
    <xdr:ext cx="762000" cy="259045"/>
    <xdr:sp macro="" textlink="">
      <xdr:nvSpPr>
        <xdr:cNvPr id="143" name="物件費該当値テキスト">
          <a:extLst>
            <a:ext uri="{FF2B5EF4-FFF2-40B4-BE49-F238E27FC236}">
              <a16:creationId xmlns:a16="http://schemas.microsoft.com/office/drawing/2014/main" id="{00000000-0008-0000-0400-00008F000000}"/>
            </a:ext>
          </a:extLst>
        </xdr:cNvPr>
        <xdr:cNvSpPr txBox="1"/>
      </xdr:nvSpPr>
      <xdr:spPr>
        <a:xfrm>
          <a:off x="16598900" y="28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117348</xdr:rowOff>
    </xdr:from>
    <xdr:to>
      <xdr:col>78</xdr:col>
      <xdr:colOff>120650</xdr:colOff>
      <xdr:row>17</xdr:row>
      <xdr:rowOff>47498</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5621000" y="2860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32275</xdr:rowOff>
    </xdr:from>
    <xdr:ext cx="7366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5290800" y="29469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37338</xdr:rowOff>
    </xdr:from>
    <xdr:to>
      <xdr:col>74</xdr:col>
      <xdr:colOff>31750</xdr:colOff>
      <xdr:row>17</xdr:row>
      <xdr:rowOff>138938</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4732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110490</xdr:rowOff>
    </xdr:from>
    <xdr:to>
      <xdr:col>69</xdr:col>
      <xdr:colOff>142875</xdr:colOff>
      <xdr:row>18</xdr:row>
      <xdr:rowOff>40640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3843000" y="302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25417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3512800" y="311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19050</xdr:rowOff>
    </xdr:from>
    <xdr:to>
      <xdr:col>65</xdr:col>
      <xdr:colOff>53975</xdr:colOff>
      <xdr:row>17</xdr:row>
      <xdr:rowOff>120650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2954000" y="293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105427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2623800" y="302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2" name="正方形/長方形 151">
          <a:extLst>
            <a:ext uri="{FF2B5EF4-FFF2-40B4-BE49-F238E27FC236}">
              <a16:creationId xmlns:a16="http://schemas.microsoft.com/office/drawing/2014/main" id="{00000000-0008-0000-0400-000098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2" name="テキスト ボックス 161">
          <a:extLst>
            <a:ext uri="{FF2B5EF4-FFF2-40B4-BE49-F238E27FC236}">
              <a16:creationId xmlns:a16="http://schemas.microsoft.com/office/drawing/2014/main" id="{00000000-0008-0000-0400-0000A2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類似団体と比較し、児童福祉費に係る扶助費が高い水準となっており、平均を上回る要因の一つとなっています。保育園児童運営委託料などの割合が高く推移している影響により、経常的支出は約</a:t>
          </a:r>
          <a:r>
            <a:rPr kumimoji="1" lang="en-US" altLang="ja-JP" sz="1100">
              <a:solidFill>
                <a:schemeClr val="dk1"/>
              </a:solidFill>
              <a:effectLst/>
              <a:latin typeface="+mn-lt"/>
              <a:ea typeface="+mn-ea"/>
              <a:cs typeface="+mn-cs"/>
            </a:rPr>
            <a:t>6,800</a:t>
          </a:r>
          <a:r>
            <a:rPr kumimoji="1" lang="ja-JP" altLang="ja-JP" sz="1100">
              <a:solidFill>
                <a:schemeClr val="dk1"/>
              </a:solidFill>
              <a:effectLst/>
              <a:latin typeface="+mn-lt"/>
              <a:ea typeface="+mn-ea"/>
              <a:cs typeface="+mn-cs"/>
            </a:rPr>
            <a:t>万円増加して</a:t>
          </a:r>
          <a:r>
            <a:rPr kumimoji="1" lang="ja-JP" altLang="en-US" sz="1100">
              <a:solidFill>
                <a:schemeClr val="dk1"/>
              </a:solidFill>
              <a:effectLst/>
              <a:latin typeface="+mn-lt"/>
              <a:ea typeface="+mn-ea"/>
              <a:cs typeface="+mn-cs"/>
            </a:rPr>
            <a:t>おり</a:t>
          </a:r>
          <a:r>
            <a:rPr kumimoji="1" lang="ja-JP" altLang="ja-JP" sz="1100">
              <a:solidFill>
                <a:schemeClr val="dk1"/>
              </a:solidFill>
              <a:effectLst/>
              <a:latin typeface="+mn-lt"/>
              <a:ea typeface="+mn-ea"/>
              <a:cs typeface="+mn-cs"/>
            </a:rPr>
            <a:t>、補助金などの特定財源を活用した</a:t>
          </a:r>
          <a:r>
            <a:rPr kumimoji="1" lang="ja-JP" altLang="en-US" sz="1100">
              <a:solidFill>
                <a:schemeClr val="dk1"/>
              </a:solidFill>
              <a:effectLst/>
              <a:latin typeface="+mn-lt"/>
              <a:ea typeface="+mn-ea"/>
              <a:cs typeface="+mn-cs"/>
            </a:rPr>
            <a:t>ものの</a:t>
          </a:r>
          <a:r>
            <a:rPr kumimoji="1" lang="ja-JP" altLang="ja-JP" sz="1100">
              <a:solidFill>
                <a:schemeClr val="dk1"/>
              </a:solidFill>
              <a:effectLst/>
              <a:latin typeface="+mn-lt"/>
              <a:ea typeface="+mn-ea"/>
              <a:cs typeface="+mn-cs"/>
            </a:rPr>
            <a:t>、経常収支比率は前年度比で</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となりました。今後も制度改正等を注視するとともに、適切な給付に努めます。</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4" name="直線コネクタ 163">
          <a:extLst>
            <a:ext uri="{FF2B5EF4-FFF2-40B4-BE49-F238E27FC236}">
              <a16:creationId xmlns:a16="http://schemas.microsoft.com/office/drawing/2014/main" id="{00000000-0008-0000-0400-0000A4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154215</xdr:rowOff>
    </xdr:from>
    <xdr:to>
      <xdr:col>24</xdr:col>
      <xdr:colOff>25400</xdr:colOff>
      <xdr:row>60</xdr:row>
      <xdr:rowOff>143328</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69615"/>
          <a:ext cx="0" cy="1360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115405</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02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143328</xdr:rowOff>
    </xdr:from>
    <xdr:to>
      <xdr:col>24</xdr:col>
      <xdr:colOff>114300</xdr:colOff>
      <xdr:row>60</xdr:row>
      <xdr:rowOff>143328</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30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69142</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813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154215</xdr:rowOff>
    </xdr:from>
    <xdr:to>
      <xdr:col>24</xdr:col>
      <xdr:colOff>114300</xdr:colOff>
      <xdr:row>52</xdr:row>
      <xdr:rowOff>154215</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69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118835</xdr:rowOff>
    </xdr:from>
    <xdr:to>
      <xdr:col>24</xdr:col>
      <xdr:colOff>25400</xdr:colOff>
      <xdr:row>60</xdr:row>
      <xdr:rowOff>23585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234385"/>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76399</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5061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59872</xdr:rowOff>
    </xdr:from>
    <xdr:to>
      <xdr:col>24</xdr:col>
      <xdr:colOff>76200</xdr:colOff>
      <xdr:row>56</xdr:row>
      <xdr:rowOff>161472</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118835</xdr:rowOff>
    </xdr:from>
    <xdr:to>
      <xdr:col>19</xdr:col>
      <xdr:colOff>187325</xdr:colOff>
      <xdr:row>60</xdr:row>
      <xdr:rowOff>23585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1023438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117220</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75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86178</xdr:rowOff>
    </xdr:from>
    <xdr:to>
      <xdr:col>15</xdr:col>
      <xdr:colOff>98425</xdr:colOff>
      <xdr:row>60</xdr:row>
      <xdr:rowOff>23585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201728"/>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59872</xdr:rowOff>
    </xdr:from>
    <xdr:to>
      <xdr:col>15</xdr:col>
      <xdr:colOff>149225</xdr:colOff>
      <xdr:row>56</xdr:row>
      <xdr:rowOff>161472</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199</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86178</xdr:rowOff>
    </xdr:from>
    <xdr:to>
      <xdr:col>11</xdr:col>
      <xdr:colOff>9525</xdr:colOff>
      <xdr:row>59</xdr:row>
      <xdr:rowOff>86178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10201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103415</xdr:rowOff>
    </xdr:from>
    <xdr:to>
      <xdr:col>11</xdr:col>
      <xdr:colOff>60325</xdr:colOff>
      <xdr:row>57</xdr:row>
      <xdr:rowOff>33565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704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43742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7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59872</xdr:rowOff>
    </xdr:from>
    <xdr:to>
      <xdr:col>6</xdr:col>
      <xdr:colOff>171450</xdr:colOff>
      <xdr:row>56</xdr:row>
      <xdr:rowOff>161472</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199</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2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144235</xdr:rowOff>
    </xdr:from>
    <xdr:to>
      <xdr:col>24</xdr:col>
      <xdr:colOff>76200</xdr:colOff>
      <xdr:row>60</xdr:row>
      <xdr:rowOff>74385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52812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168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68035</xdr:rowOff>
    </xdr:from>
    <xdr:to>
      <xdr:col>20</xdr:col>
      <xdr:colOff>38100</xdr:colOff>
      <xdr:row>59</xdr:row>
      <xdr:rowOff>169635</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183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154412</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269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144235</xdr:rowOff>
    </xdr:from>
    <xdr:to>
      <xdr:col>15</xdr:col>
      <xdr:colOff>149225</xdr:colOff>
      <xdr:row>60</xdr:row>
      <xdr:rowOff>74385</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25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59162</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346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35378</xdr:rowOff>
    </xdr:from>
    <xdr:to>
      <xdr:col>11</xdr:col>
      <xdr:colOff>60325</xdr:colOff>
      <xdr:row>59</xdr:row>
      <xdr:rowOff>136978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35378</xdr:rowOff>
    </xdr:from>
    <xdr:to>
      <xdr:col>6</xdr:col>
      <xdr:colOff>171450</xdr:colOff>
      <xdr:row>59</xdr:row>
      <xdr:rowOff>136978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121755</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維持補修については</a:t>
          </a:r>
          <a:r>
            <a:rPr kumimoji="1" lang="ja-JP" altLang="en-US" sz="1100">
              <a:solidFill>
                <a:schemeClr val="dk1"/>
              </a:solidFill>
              <a:effectLst/>
              <a:latin typeface="+mn-lt"/>
              <a:ea typeface="+mn-ea"/>
              <a:cs typeface="+mn-cs"/>
            </a:rPr>
            <a:t>各種補助金を活用しているものの</a:t>
          </a:r>
          <a:r>
            <a:rPr kumimoji="1" lang="ja-JP" altLang="ja-JP" sz="1100">
              <a:solidFill>
                <a:schemeClr val="dk1"/>
              </a:solidFill>
              <a:effectLst/>
              <a:latin typeface="+mn-lt"/>
              <a:ea typeface="+mn-ea"/>
              <a:cs typeface="+mn-cs"/>
            </a:rPr>
            <a:t>修繕料の</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により、前年度比で</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しました。　</a:t>
          </a:r>
          <a:endParaRPr lang="ja-JP" altLang="ja-JP" sz="1400">
            <a:effectLst/>
          </a:endParaRPr>
        </a:p>
        <a:p>
          <a:r>
            <a:rPr kumimoji="1" lang="ja-JP" altLang="ja-JP" sz="1100">
              <a:solidFill>
                <a:schemeClr val="dk1"/>
              </a:solidFill>
              <a:effectLst/>
              <a:latin typeface="+mn-lt"/>
              <a:ea typeface="+mn-ea"/>
              <a:cs typeface="+mn-cs"/>
            </a:rPr>
            <a:t>　また、繰出金については、特定財源の増加</a:t>
          </a:r>
          <a:r>
            <a:rPr kumimoji="1" lang="ja-JP" altLang="en-US" sz="1100">
              <a:solidFill>
                <a:schemeClr val="dk1"/>
              </a:solidFill>
              <a:effectLst/>
              <a:latin typeface="+mn-lt"/>
              <a:ea typeface="+mn-ea"/>
              <a:cs typeface="+mn-cs"/>
            </a:rPr>
            <a:t>があったものの、</a:t>
          </a:r>
          <a:r>
            <a:rPr kumimoji="1" lang="ja-JP" altLang="ja-JP" sz="1100">
              <a:solidFill>
                <a:schemeClr val="dk1"/>
              </a:solidFill>
              <a:effectLst/>
              <a:latin typeface="+mn-lt"/>
              <a:ea typeface="+mn-ea"/>
              <a:cs typeface="+mn-cs"/>
            </a:rPr>
            <a:t>各特別会計への繰出金の</a:t>
          </a:r>
          <a:r>
            <a:rPr kumimoji="1" lang="ja-JP" altLang="en-US" sz="1100">
              <a:solidFill>
                <a:schemeClr val="dk1"/>
              </a:solidFill>
              <a:effectLst/>
              <a:latin typeface="+mn-lt"/>
              <a:ea typeface="+mn-ea"/>
              <a:cs typeface="+mn-cs"/>
            </a:rPr>
            <a:t>増加により、</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しました。</a:t>
          </a:r>
          <a:endParaRPr lang="ja-JP" altLang="ja-JP" sz="1400">
            <a:effectLst/>
          </a:endParaRPr>
        </a:p>
        <a:p>
          <a:r>
            <a:rPr kumimoji="1" lang="ja-JP" altLang="ja-JP" sz="1100">
              <a:solidFill>
                <a:schemeClr val="dk1"/>
              </a:solidFill>
              <a:effectLst/>
              <a:latin typeface="+mn-lt"/>
              <a:ea typeface="+mn-ea"/>
              <a:cs typeface="+mn-cs"/>
            </a:rPr>
            <a:t>今後、施設の老朽化により上昇していくと見込まれます。財政運営に影響のないよう、年度間での経費の平準化を図るなど計画的な維持管理に努めます。</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156935</xdr:rowOff>
    </xdr:from>
    <xdr:to>
      <xdr:col>82</xdr:col>
      <xdr:colOff>107950</xdr:colOff>
      <xdr:row>62</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43785"/>
          <a:ext cx="0" cy="14804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66420</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696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94343</xdr:rowOff>
    </xdr:from>
    <xdr:to>
      <xdr:col>82</xdr:col>
      <xdr:colOff>196850</xdr:colOff>
      <xdr:row>62</xdr:row>
      <xdr:rowOff>94343</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724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71862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87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156935</xdr:rowOff>
    </xdr:from>
    <xdr:to>
      <xdr:col>82</xdr:col>
      <xdr:colOff>196850</xdr:colOff>
      <xdr:row>53</xdr:row>
      <xdr:rowOff>156935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43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148772</xdr:rowOff>
    </xdr:from>
    <xdr:to>
      <xdr:col>82</xdr:col>
      <xdr:colOff>107950</xdr:colOff>
      <xdr:row>55</xdr:row>
      <xdr:rowOff>64407</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407072"/>
          <a:ext cx="8382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97262</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698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148772</xdr:rowOff>
    </xdr:from>
    <xdr:to>
      <xdr:col>78</xdr:col>
      <xdr:colOff>69850</xdr:colOff>
      <xdr:row>55</xdr:row>
      <xdr:rowOff>53522</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407072"/>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59872</xdr:rowOff>
    </xdr:from>
    <xdr:to>
      <xdr:col>78</xdr:col>
      <xdr:colOff>120650</xdr:colOff>
      <xdr:row>56</xdr:row>
      <xdr:rowOff>161472</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146249</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53522</xdr:rowOff>
    </xdr:from>
    <xdr:to>
      <xdr:col>73</xdr:col>
      <xdr:colOff>180975</xdr:colOff>
      <xdr:row>56</xdr:row>
      <xdr:rowOff>132443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483272"/>
          <a:ext cx="889000" cy="250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8165</xdr:rowOff>
    </xdr:from>
    <xdr:to>
      <xdr:col>74</xdr:col>
      <xdr:colOff>31750</xdr:colOff>
      <xdr:row>57</xdr:row>
      <xdr:rowOff>109765</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94542</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67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99785</xdr:rowOff>
    </xdr:from>
    <xdr:to>
      <xdr:col>69</xdr:col>
      <xdr:colOff>92075</xdr:colOff>
      <xdr:row>56</xdr:row>
      <xdr:rowOff>132443</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97009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42834</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986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13607</xdr:rowOff>
    </xdr:from>
    <xdr:to>
      <xdr:col>82</xdr:col>
      <xdr:colOff>158750</xdr:colOff>
      <xdr:row>55</xdr:row>
      <xdr:rowOff>115207</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30134</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97972</xdr:rowOff>
    </xdr:from>
    <xdr:to>
      <xdr:col>78</xdr:col>
      <xdr:colOff>120650</xdr:colOff>
      <xdr:row>55</xdr:row>
      <xdr:rowOff>28122</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356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38299</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1251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2722</xdr:rowOff>
    </xdr:from>
    <xdr:to>
      <xdr:col>74</xdr:col>
      <xdr:colOff>31750</xdr:colOff>
      <xdr:row>55</xdr:row>
      <xdr:rowOff>104322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114499</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81643</xdr:rowOff>
    </xdr:from>
    <xdr:to>
      <xdr:col>69</xdr:col>
      <xdr:colOff>142875</xdr:colOff>
      <xdr:row>57</xdr:row>
      <xdr:rowOff>11793</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48985</xdr:rowOff>
    </xdr:from>
    <xdr:to>
      <xdr:col>65</xdr:col>
      <xdr:colOff>53975</xdr:colOff>
      <xdr:row>56</xdr:row>
      <xdr:rowOff>150585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650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160762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419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補助費等に係る経常収支比率については、東京消防庁への事務委託料が主な要因となり、類似団体平均より高い水準にありますが、令和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年度については、</a:t>
          </a:r>
          <a:r>
            <a:rPr kumimoji="1" lang="ja-JP" altLang="en-US" sz="1100">
              <a:solidFill>
                <a:schemeClr val="dk1"/>
              </a:solidFill>
              <a:effectLst/>
              <a:latin typeface="+mn-lt"/>
              <a:ea typeface="+mn-ea"/>
              <a:cs typeface="+mn-cs"/>
            </a:rPr>
            <a:t>市町村総合交付金の充当額の減額の影響</a:t>
          </a:r>
          <a:r>
            <a:rPr kumimoji="1" lang="ja-JP" altLang="ja-JP" sz="1100">
              <a:solidFill>
                <a:schemeClr val="dk1"/>
              </a:solidFill>
              <a:effectLst/>
              <a:latin typeface="+mn-lt"/>
              <a:ea typeface="+mn-ea"/>
              <a:cs typeface="+mn-cs"/>
            </a:rPr>
            <a:t>などにより前年度比で</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しました。</a:t>
          </a:r>
          <a:endParaRPr lang="ja-JP" altLang="ja-JP" sz="1400">
            <a:effectLst/>
          </a:endParaRPr>
        </a:p>
        <a:p>
          <a:r>
            <a:rPr kumimoji="1" lang="ja-JP" altLang="ja-JP" sz="1100">
              <a:solidFill>
                <a:schemeClr val="dk1"/>
              </a:solidFill>
              <a:effectLst/>
              <a:latin typeface="+mn-lt"/>
              <a:ea typeface="+mn-ea"/>
              <a:cs typeface="+mn-cs"/>
            </a:rPr>
            <a:t>　今後も補助金については、制度の在り方や整理統合等を検証し、補助費等の抑制に努めます。</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a:extLst>
            <a:ext uri="{FF2B5EF4-FFF2-40B4-BE49-F238E27FC236}">
              <a16:creationId xmlns:a16="http://schemas.microsoft.com/office/drawing/2014/main" id="{00000000-0008-0000-0400-00002D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76708</xdr:rowOff>
    </xdr:from>
    <xdr:to>
      <xdr:col>82</xdr:col>
      <xdr:colOff>107950</xdr:colOff>
      <xdr:row>40</xdr:row>
      <xdr:rowOff>3556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6510000" y="5906008"/>
          <a:ext cx="0" cy="9555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147083</xdr:rowOff>
    </xdr:from>
    <xdr:ext cx="762000" cy="259045"/>
    <xdr:sp macro="" textlink="">
      <xdr:nvSpPr>
        <xdr:cNvPr id="303" name="補助費等最小値テキスト">
          <a:extLst>
            <a:ext uri="{FF2B5EF4-FFF2-40B4-BE49-F238E27FC236}">
              <a16:creationId xmlns:a16="http://schemas.microsoft.com/office/drawing/2014/main" id="{00000000-0008-0000-0400-00002F010000}"/>
            </a:ext>
          </a:extLst>
        </xdr:cNvPr>
        <xdr:cNvSpPr txBox="1"/>
      </xdr:nvSpPr>
      <xdr:spPr>
        <a:xfrm>
          <a:off x="16598900" y="6833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3556</xdr:rowOff>
    </xdr:from>
    <xdr:to>
      <xdr:col>82</xdr:col>
      <xdr:colOff>196850</xdr:colOff>
      <xdr:row>40</xdr:row>
      <xdr:rowOff>3556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6861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163085</xdr:rowOff>
    </xdr:from>
    <xdr:ext cx="762000" cy="259045"/>
    <xdr:sp macro="" textlink="">
      <xdr:nvSpPr>
        <xdr:cNvPr id="305" name="補助費等最大値テキスト">
          <a:extLst>
            <a:ext uri="{FF2B5EF4-FFF2-40B4-BE49-F238E27FC236}">
              <a16:creationId xmlns:a16="http://schemas.microsoft.com/office/drawing/2014/main" id="{00000000-0008-0000-0400-000031010000}"/>
            </a:ext>
          </a:extLst>
        </xdr:cNvPr>
        <xdr:cNvSpPr txBox="1"/>
      </xdr:nvSpPr>
      <xdr:spPr>
        <a:xfrm>
          <a:off x="16598900" y="5649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76708</xdr:rowOff>
    </xdr:from>
    <xdr:to>
      <xdr:col>82</xdr:col>
      <xdr:colOff>196850</xdr:colOff>
      <xdr:row>34</xdr:row>
      <xdr:rowOff>76708</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5906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65278</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5671800" y="6349492"/>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147591</xdr:rowOff>
    </xdr:from>
    <xdr:ext cx="762000" cy="259045"/>
    <xdr:sp macro="" textlink="">
      <xdr:nvSpPr>
        <xdr:cNvPr id="308" name="補助費等平均値テキスト">
          <a:extLst>
            <a:ext uri="{FF2B5EF4-FFF2-40B4-BE49-F238E27FC236}">
              <a16:creationId xmlns:a16="http://schemas.microsoft.com/office/drawing/2014/main" id="{00000000-0008-0000-0400-000034010000}"/>
            </a:ext>
          </a:extLst>
        </xdr:cNvPr>
        <xdr:cNvSpPr txBox="1"/>
      </xdr:nvSpPr>
      <xdr:spPr>
        <a:xfrm>
          <a:off x="16598900" y="6148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131064</xdr:rowOff>
    </xdr:from>
    <xdr:to>
      <xdr:col>82</xdr:col>
      <xdr:colOff>158750</xdr:colOff>
      <xdr:row>37</xdr:row>
      <xdr:rowOff>61214</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6459200" y="630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133858</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4782800" y="6349492"/>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48531</xdr:rowOff>
    </xdr:from>
    <xdr:ext cx="7366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5290800" y="60492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92710</xdr:rowOff>
    </xdr:from>
    <xdr:to>
      <xdr:col>73</xdr:col>
      <xdr:colOff>180975</xdr:colOff>
      <xdr:row>37</xdr:row>
      <xdr:rowOff>133858</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893800" y="6436360"/>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144780</xdr:rowOff>
    </xdr:from>
    <xdr:to>
      <xdr:col>74</xdr:col>
      <xdr:colOff>31750</xdr:colOff>
      <xdr:row>37</xdr:row>
      <xdr:rowOff>74930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4732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85107</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4401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92710</xdr:rowOff>
    </xdr:from>
    <xdr:to>
      <xdr:col>69</xdr:col>
      <xdr:colOff>92075</xdr:colOff>
      <xdr:row>37</xdr:row>
      <xdr:rowOff>101854</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004800" y="64363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144780</xdr:rowOff>
    </xdr:from>
    <xdr:to>
      <xdr:col>69</xdr:col>
      <xdr:colOff>142875</xdr:colOff>
      <xdr:row>37</xdr:row>
      <xdr:rowOff>74930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3843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85107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3512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126492</xdr:rowOff>
    </xdr:from>
    <xdr:to>
      <xdr:col>65</xdr:col>
      <xdr:colOff>53975</xdr:colOff>
      <xdr:row>37</xdr:row>
      <xdr:rowOff>56642</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2954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66819</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623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64592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158005</xdr:rowOff>
    </xdr:from>
    <xdr:ext cx="762000" cy="259045"/>
    <xdr:sp macro="" textlink="">
      <xdr:nvSpPr>
        <xdr:cNvPr id="327" name="補助費等該当値テキスト">
          <a:extLst>
            <a:ext uri="{FF2B5EF4-FFF2-40B4-BE49-F238E27FC236}">
              <a16:creationId xmlns:a16="http://schemas.microsoft.com/office/drawing/2014/main" id="{00000000-0008-0000-0400-000047010000}"/>
            </a:ext>
          </a:extLst>
        </xdr:cNvPr>
        <xdr:cNvSpPr txBox="1"/>
      </xdr:nvSpPr>
      <xdr:spPr>
        <a:xfrm>
          <a:off x="16598900" y="633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83058</xdr:rowOff>
    </xdr:from>
    <xdr:to>
      <xdr:col>74</xdr:col>
      <xdr:colOff>31750</xdr:colOff>
      <xdr:row>38</xdr:row>
      <xdr:rowOff>13208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4732000" y="6426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169435</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4401800" y="6513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41910</xdr:rowOff>
    </xdr:from>
    <xdr:to>
      <xdr:col>69</xdr:col>
      <xdr:colOff>142875</xdr:colOff>
      <xdr:row>37</xdr:row>
      <xdr:rowOff>143510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3843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128287</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512800" y="647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51054</xdr:rowOff>
    </xdr:from>
    <xdr:to>
      <xdr:col>65</xdr:col>
      <xdr:colOff>53975</xdr:colOff>
      <xdr:row>37</xdr:row>
      <xdr:rowOff>152654</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29540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137431</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2623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公債費に係る経常収支比率は、平成</a:t>
          </a:r>
          <a:r>
            <a:rPr kumimoji="1" lang="ja-JP" altLang="en-US" sz="1100">
              <a:solidFill>
                <a:schemeClr val="dk1"/>
              </a:solidFill>
              <a:effectLst/>
              <a:latin typeface="+mn-lt"/>
              <a:ea typeface="+mn-ea"/>
              <a:cs typeface="+mn-cs"/>
            </a:rPr>
            <a:t>３０</a:t>
          </a:r>
          <a:r>
            <a:rPr kumimoji="1" lang="ja-JP" altLang="ja-JP" sz="1100">
              <a:solidFill>
                <a:schemeClr val="dk1"/>
              </a:solidFill>
              <a:effectLst/>
              <a:latin typeface="+mn-lt"/>
              <a:ea typeface="+mn-ea"/>
              <a:cs typeface="+mn-cs"/>
            </a:rPr>
            <a:t>年度に起債した箱根ケ崎駅西土地区画整理事業債の元金償還が開始となったことにより、令和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年度は前年度比で</a:t>
          </a:r>
          <a:r>
            <a:rPr kumimoji="1" lang="en-US" altLang="ja-JP" sz="1100">
              <a:solidFill>
                <a:schemeClr val="dk1"/>
              </a:solidFill>
              <a:effectLst/>
              <a:latin typeface="+mn-lt"/>
              <a:ea typeface="+mn-ea"/>
              <a:cs typeface="+mn-cs"/>
            </a:rPr>
            <a:t>0.7</a:t>
          </a:r>
          <a:r>
            <a:rPr kumimoji="1" lang="ja-JP" altLang="ja-JP" sz="1100">
              <a:solidFill>
                <a:schemeClr val="dk1"/>
              </a:solidFill>
              <a:effectLst/>
              <a:latin typeface="+mn-lt"/>
              <a:ea typeface="+mn-ea"/>
              <a:cs typeface="+mn-cs"/>
            </a:rPr>
            <a:t>ポイント悪化しました。</a:t>
          </a:r>
          <a:endParaRPr lang="ja-JP" altLang="ja-JP" sz="1400">
            <a:effectLst/>
          </a:endParaRPr>
        </a:p>
        <a:p>
          <a:r>
            <a:rPr kumimoji="1" lang="ja-JP" altLang="ja-JP" sz="1100">
              <a:solidFill>
                <a:schemeClr val="dk1"/>
              </a:solidFill>
              <a:effectLst/>
              <a:latin typeface="+mn-lt"/>
              <a:ea typeface="+mn-ea"/>
              <a:cs typeface="+mn-cs"/>
            </a:rPr>
            <a:t>　類似団体と比較して大幅に平均を下回っており、良好な水準を保っています。　今後も引き続き、地方債に依存しない財政運営を念頭に、公債費の抑制に努めます</a:t>
          </a:r>
          <a:r>
            <a:rPr kumimoji="1" lang="ja-JP" altLang="en-US" sz="1100">
              <a:solidFill>
                <a:schemeClr val="dk1"/>
              </a:solidFill>
              <a:effectLst/>
              <a:latin typeface="+mn-lt"/>
              <a:ea typeface="+mn-ea"/>
              <a:cs typeface="+mn-cs"/>
            </a:rPr>
            <a:t>。</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17272</xdr:rowOff>
    </xdr:from>
    <xdr:to>
      <xdr:col>24</xdr:col>
      <xdr:colOff>25400</xdr:colOff>
      <xdr:row>80</xdr:row>
      <xdr:rowOff>85852</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704572"/>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57929</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3773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85852</xdr:rowOff>
    </xdr:from>
    <xdr:to>
      <xdr:col>24</xdr:col>
      <xdr:colOff>114300</xdr:colOff>
      <xdr:row>80</xdr:row>
      <xdr:rowOff>85852</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380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103649</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44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17272</xdr:rowOff>
    </xdr:from>
    <xdr:to>
      <xdr:col>24</xdr:col>
      <xdr:colOff>114300</xdr:colOff>
      <xdr:row>74</xdr:row>
      <xdr:rowOff>17272</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704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24130</xdr:rowOff>
    </xdr:from>
    <xdr:to>
      <xdr:col>24</xdr:col>
      <xdr:colOff>25400</xdr:colOff>
      <xdr:row>75</xdr:row>
      <xdr:rowOff>56134</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987800" y="1288288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80281</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3110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108204</xdr:rowOff>
    </xdr:from>
    <xdr:to>
      <xdr:col>24</xdr:col>
      <xdr:colOff>76200</xdr:colOff>
      <xdr:row>77</xdr:row>
      <xdr:rowOff>38354</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13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14986</xdr:rowOff>
    </xdr:from>
    <xdr:to>
      <xdr:col>19</xdr:col>
      <xdr:colOff>187325</xdr:colOff>
      <xdr:row>75</xdr:row>
      <xdr:rowOff>24130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3098800" y="128737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80772</xdr:rowOff>
    </xdr:from>
    <xdr:to>
      <xdr:col>20</xdr:col>
      <xdr:colOff>38100</xdr:colOff>
      <xdr:row>77</xdr:row>
      <xdr:rowOff>10922</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167149</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3197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10414</xdr:rowOff>
    </xdr:from>
    <xdr:to>
      <xdr:col>15</xdr:col>
      <xdr:colOff>98425</xdr:colOff>
      <xdr:row>75</xdr:row>
      <xdr:rowOff>14986</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2209800" y="128691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112776</xdr:rowOff>
    </xdr:from>
    <xdr:to>
      <xdr:col>15</xdr:col>
      <xdr:colOff>149225</xdr:colOff>
      <xdr:row>77</xdr:row>
      <xdr:rowOff>42926</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142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27703</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3229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10414</xdr:rowOff>
    </xdr:from>
    <xdr:to>
      <xdr:col>11</xdr:col>
      <xdr:colOff>9525</xdr:colOff>
      <xdr:row>75</xdr:row>
      <xdr:rowOff>14986</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1320800" y="1286916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121920</xdr:rowOff>
    </xdr:from>
    <xdr:to>
      <xdr:col>11</xdr:col>
      <xdr:colOff>60325</xdr:colOff>
      <xdr:row>77</xdr:row>
      <xdr:rowOff>52070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36847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131063</xdr:rowOff>
    </xdr:from>
    <xdr:to>
      <xdr:col>6</xdr:col>
      <xdr:colOff>171450</xdr:colOff>
      <xdr:row>77</xdr:row>
      <xdr:rowOff>61213</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45990</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324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5334</xdr:rowOff>
    </xdr:from>
    <xdr:to>
      <xdr:col>24</xdr:col>
      <xdr:colOff>76200</xdr:colOff>
      <xdr:row>75</xdr:row>
      <xdr:rowOff>106934</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2864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21861</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2709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144780</xdr:rowOff>
    </xdr:from>
    <xdr:to>
      <xdr:col>20</xdr:col>
      <xdr:colOff>38100</xdr:colOff>
      <xdr:row>75</xdr:row>
      <xdr:rowOff>74930</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85107</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135636</xdr:rowOff>
    </xdr:from>
    <xdr:to>
      <xdr:col>15</xdr:col>
      <xdr:colOff>149225</xdr:colOff>
      <xdr:row>75</xdr:row>
      <xdr:rowOff>65786</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75963</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259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131064</xdr:rowOff>
    </xdr:from>
    <xdr:to>
      <xdr:col>11</xdr:col>
      <xdr:colOff>60325</xdr:colOff>
      <xdr:row>75</xdr:row>
      <xdr:rowOff>61214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281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71391</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258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135636</xdr:rowOff>
    </xdr:from>
    <xdr:to>
      <xdr:col>6</xdr:col>
      <xdr:colOff>171450</xdr:colOff>
      <xdr:row>75</xdr:row>
      <xdr:rowOff>65786</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75963</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259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人件費については、会計年度任用職員報酬や期末勤勉手当の増加が主な要因となり、経常的経費は約</a:t>
          </a:r>
          <a:r>
            <a:rPr kumimoji="1" lang="en-US" altLang="ja-JP" sz="1100">
              <a:solidFill>
                <a:schemeClr val="dk1"/>
              </a:solidFill>
              <a:effectLst/>
              <a:latin typeface="+mn-lt"/>
              <a:ea typeface="+mn-ea"/>
              <a:cs typeface="+mn-cs"/>
            </a:rPr>
            <a:t>4,500</a:t>
          </a:r>
          <a:r>
            <a:rPr kumimoji="1" lang="ja-JP" altLang="ja-JP" sz="1100">
              <a:solidFill>
                <a:schemeClr val="dk1"/>
              </a:solidFill>
              <a:effectLst/>
              <a:latin typeface="+mn-lt"/>
              <a:ea typeface="+mn-ea"/>
              <a:cs typeface="+mn-cs"/>
            </a:rPr>
            <a:t>万円増加しました</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保育園児童運営委託料などの割合が高く推移している影響により、経常的支出は約</a:t>
          </a:r>
          <a:r>
            <a:rPr kumimoji="1" lang="en-US" altLang="ja-JP" sz="1100">
              <a:solidFill>
                <a:schemeClr val="dk1"/>
              </a:solidFill>
              <a:effectLst/>
              <a:latin typeface="+mn-lt"/>
              <a:ea typeface="+mn-ea"/>
              <a:cs typeface="+mn-cs"/>
            </a:rPr>
            <a:t>6,800</a:t>
          </a:r>
          <a:r>
            <a:rPr kumimoji="1" lang="ja-JP" altLang="ja-JP" sz="1100">
              <a:solidFill>
                <a:schemeClr val="dk1"/>
              </a:solidFill>
              <a:effectLst/>
              <a:latin typeface="+mn-lt"/>
              <a:ea typeface="+mn-ea"/>
              <a:cs typeface="+mn-cs"/>
            </a:rPr>
            <a:t>万円増加しています。　</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また</a:t>
          </a:r>
          <a:r>
            <a:rPr kumimoji="1" lang="ja-JP" altLang="ja-JP" sz="1100">
              <a:solidFill>
                <a:schemeClr val="dk1"/>
              </a:solidFill>
              <a:effectLst/>
              <a:latin typeface="+mn-lt"/>
              <a:ea typeface="+mn-ea"/>
              <a:cs typeface="+mn-cs"/>
            </a:rPr>
            <a:t>、その他の経費</a:t>
          </a:r>
          <a:r>
            <a:rPr kumimoji="1" lang="ja-JP" altLang="en-US" sz="1100">
              <a:solidFill>
                <a:schemeClr val="dk1"/>
              </a:solidFill>
              <a:effectLst/>
              <a:latin typeface="+mn-lt"/>
              <a:ea typeface="+mn-ea"/>
              <a:cs typeface="+mn-cs"/>
            </a:rPr>
            <a:t>においても</a:t>
          </a:r>
          <a:r>
            <a:rPr kumimoji="1" lang="ja-JP" altLang="ja-JP" sz="1100">
              <a:solidFill>
                <a:schemeClr val="dk1"/>
              </a:solidFill>
              <a:effectLst/>
              <a:latin typeface="+mn-lt"/>
              <a:ea typeface="+mn-ea"/>
              <a:cs typeface="+mn-cs"/>
            </a:rPr>
            <a:t>、前年度比で経常的経費が</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し、経常的収入が</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していることから、全体では前年度比で</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悪化</a:t>
          </a:r>
          <a:r>
            <a:rPr kumimoji="1" lang="ja-JP" altLang="ja-JP" sz="1100">
              <a:solidFill>
                <a:schemeClr val="dk1"/>
              </a:solidFill>
              <a:effectLst/>
              <a:latin typeface="+mn-lt"/>
              <a:ea typeface="+mn-ea"/>
              <a:cs typeface="+mn-cs"/>
            </a:rPr>
            <a:t>しました。今後も経常経費の削減に努めます。</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24130</xdr:rowOff>
    </xdr:from>
    <xdr:to>
      <xdr:col>82</xdr:col>
      <xdr:colOff>107950</xdr:colOff>
      <xdr:row>81</xdr:row>
      <xdr:rowOff>58420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711430"/>
          <a:ext cx="0" cy="1234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110507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454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24130</xdr:rowOff>
    </xdr:from>
    <xdr:to>
      <xdr:col>82</xdr:col>
      <xdr:colOff>196850</xdr:colOff>
      <xdr:row>74</xdr:row>
      <xdr:rowOff>24130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7114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58420</xdr:rowOff>
    </xdr:from>
    <xdr:to>
      <xdr:col>82</xdr:col>
      <xdr:colOff>107950</xdr:colOff>
      <xdr:row>80</xdr:row>
      <xdr:rowOff>46989</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3602970"/>
          <a:ext cx="8382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96538</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298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80011</xdr:rowOff>
    </xdr:from>
    <xdr:to>
      <xdr:col>82</xdr:col>
      <xdr:colOff>158750</xdr:colOff>
      <xdr:row>79</xdr:row>
      <xdr:rowOff>10161</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4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58420</xdr:rowOff>
    </xdr:from>
    <xdr:to>
      <xdr:col>78</xdr:col>
      <xdr:colOff>69850</xdr:colOff>
      <xdr:row>80</xdr:row>
      <xdr:rowOff>115570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4782800" y="1360297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121920</xdr:rowOff>
    </xdr:from>
    <xdr:to>
      <xdr:col>78</xdr:col>
      <xdr:colOff>120650</xdr:colOff>
      <xdr:row>78</xdr:row>
      <xdr:rowOff>52070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3323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62247</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92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115570</xdr:rowOff>
    </xdr:from>
    <xdr:to>
      <xdr:col>73</xdr:col>
      <xdr:colOff>180975</xdr:colOff>
      <xdr:row>80</xdr:row>
      <xdr:rowOff>115570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893800" y="138315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125730</xdr:rowOff>
    </xdr:from>
    <xdr:to>
      <xdr:col>74</xdr:col>
      <xdr:colOff>31750</xdr:colOff>
      <xdr:row>79</xdr:row>
      <xdr:rowOff>55880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349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66057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3267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85089</xdr:rowOff>
    </xdr:from>
    <xdr:to>
      <xdr:col>69</xdr:col>
      <xdr:colOff>92075</xdr:colOff>
      <xdr:row>80</xdr:row>
      <xdr:rowOff>115570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3004800" y="1380108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152400</xdr:rowOff>
    </xdr:from>
    <xdr:to>
      <xdr:col>69</xdr:col>
      <xdr:colOff>142875</xdr:colOff>
      <xdr:row>79</xdr:row>
      <xdr:rowOff>82550</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52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92727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29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129539</xdr:rowOff>
    </xdr:from>
    <xdr:to>
      <xdr:col>65</xdr:col>
      <xdr:colOff>53975</xdr:colOff>
      <xdr:row>79</xdr:row>
      <xdr:rowOff>59689</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69866</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167639</xdr:rowOff>
    </xdr:from>
    <xdr:to>
      <xdr:col>82</xdr:col>
      <xdr:colOff>158750</xdr:colOff>
      <xdr:row>80</xdr:row>
      <xdr:rowOff>97789</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3712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139716</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368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7620</xdr:rowOff>
    </xdr:from>
    <xdr:to>
      <xdr:col>78</xdr:col>
      <xdr:colOff>120650</xdr:colOff>
      <xdr:row>79</xdr:row>
      <xdr:rowOff>109220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3552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93997</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3638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64770</xdr:rowOff>
    </xdr:from>
    <xdr:to>
      <xdr:col>74</xdr:col>
      <xdr:colOff>31750</xdr:colOff>
      <xdr:row>80</xdr:row>
      <xdr:rowOff>166370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378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151147</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386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64770</xdr:rowOff>
    </xdr:from>
    <xdr:to>
      <xdr:col>69</xdr:col>
      <xdr:colOff>142875</xdr:colOff>
      <xdr:row>80</xdr:row>
      <xdr:rowOff>166370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3780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151147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386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34289</xdr:rowOff>
    </xdr:from>
    <xdr:to>
      <xdr:col>65</xdr:col>
      <xdr:colOff>53975</xdr:colOff>
      <xdr:row>80</xdr:row>
      <xdr:rowOff>135889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3750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120666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3836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59100</xdr:rowOff>
    </xdr:from>
    <xdr:to>
      <xdr:col>29</xdr:col>
      <xdr:colOff>127000</xdr:colOff>
      <xdr:row>19</xdr:row>
      <xdr:rowOff>152794</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1992675"/>
          <a:ext cx="0" cy="14652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124871</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430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152794</xdr:rowOff>
    </xdr:from>
    <xdr:to>
      <xdr:col>30</xdr:col>
      <xdr:colOff>25400</xdr:colOff>
      <xdr:row>19</xdr:row>
      <xdr:rowOff>152794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579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145477</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736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59100</xdr:rowOff>
    </xdr:from>
    <xdr:to>
      <xdr:col>30</xdr:col>
      <xdr:colOff>25400</xdr:colOff>
      <xdr:row>11</xdr:row>
      <xdr:rowOff>59100</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1992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9755</xdr:rowOff>
    </xdr:from>
    <xdr:to>
      <xdr:col>29</xdr:col>
      <xdr:colOff>127000</xdr:colOff>
      <xdr:row>17</xdr:row>
      <xdr:rowOff>30068</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2972030"/>
          <a:ext cx="647700" cy="2031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15092</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2977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43015</xdr:rowOff>
    </xdr:from>
    <xdr:to>
      <xdr:col>29</xdr:col>
      <xdr:colOff>177800</xdr:colOff>
      <xdr:row>17</xdr:row>
      <xdr:rowOff>144615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005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30068</xdr:rowOff>
    </xdr:from>
    <xdr:to>
      <xdr:col>26</xdr:col>
      <xdr:colOff>50800</xdr:colOff>
      <xdr:row>17</xdr:row>
      <xdr:rowOff>53157</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2992343"/>
          <a:ext cx="698500" cy="230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58968</xdr:rowOff>
    </xdr:from>
    <xdr:to>
      <xdr:col>26</xdr:col>
      <xdr:colOff>101600</xdr:colOff>
      <xdr:row>17</xdr:row>
      <xdr:rowOff>160568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021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145345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107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53157</xdr:rowOff>
    </xdr:from>
    <xdr:to>
      <xdr:col>22</xdr:col>
      <xdr:colOff>114300</xdr:colOff>
      <xdr:row>17</xdr:row>
      <xdr:rowOff>87202</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015432"/>
          <a:ext cx="698500" cy="340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86155</xdr:rowOff>
    </xdr:from>
    <xdr:to>
      <xdr:col>22</xdr:col>
      <xdr:colOff>165100</xdr:colOff>
      <xdr:row>18</xdr:row>
      <xdr:rowOff>16305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0484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1082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134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87202</xdr:rowOff>
    </xdr:from>
    <xdr:to>
      <xdr:col>18</xdr:col>
      <xdr:colOff>177800</xdr:colOff>
      <xdr:row>17</xdr:row>
      <xdr:rowOff>118814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049477"/>
          <a:ext cx="698500" cy="31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102418</xdr:rowOff>
    </xdr:from>
    <xdr:to>
      <xdr:col>19</xdr:col>
      <xdr:colOff>38100</xdr:colOff>
      <xdr:row>18</xdr:row>
      <xdr:rowOff>32568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0646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17345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151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107545</xdr:rowOff>
    </xdr:from>
    <xdr:to>
      <xdr:col>15</xdr:col>
      <xdr:colOff>101600</xdr:colOff>
      <xdr:row>18</xdr:row>
      <xdr:rowOff>37695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0698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22472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15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130405</xdr:rowOff>
    </xdr:from>
    <xdr:to>
      <xdr:col>29</xdr:col>
      <xdr:colOff>177800</xdr:colOff>
      <xdr:row>17</xdr:row>
      <xdr:rowOff>60555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212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146932</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66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150718</xdr:rowOff>
    </xdr:from>
    <xdr:to>
      <xdr:col>26</xdr:col>
      <xdr:colOff>101600</xdr:colOff>
      <xdr:row>17</xdr:row>
      <xdr:rowOff>80868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415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91045</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10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2357</xdr:rowOff>
    </xdr:from>
    <xdr:to>
      <xdr:col>22</xdr:col>
      <xdr:colOff>165100</xdr:colOff>
      <xdr:row>17</xdr:row>
      <xdr:rowOff>103957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64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114134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733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36402</xdr:rowOff>
    </xdr:from>
    <xdr:to>
      <xdr:col>19</xdr:col>
      <xdr:colOff>38100</xdr:colOff>
      <xdr:row>17</xdr:row>
      <xdr:rowOff>138002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9867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148179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767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68014</xdr:rowOff>
    </xdr:from>
    <xdr:to>
      <xdr:col>15</xdr:col>
      <xdr:colOff>101600</xdr:colOff>
      <xdr:row>17</xdr:row>
      <xdr:rowOff>169614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3028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8341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99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220307</xdr:rowOff>
    </xdr:from>
    <xdr:to>
      <xdr:col>29</xdr:col>
      <xdr:colOff>127000</xdr:colOff>
      <xdr:row>37</xdr:row>
      <xdr:rowOff>189065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144857"/>
          <a:ext cx="0" cy="11689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161142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285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189065</xdr:rowOff>
    </xdr:from>
    <xdr:to>
      <xdr:col>30</xdr:col>
      <xdr:colOff>25400</xdr:colOff>
      <xdr:row>37</xdr:row>
      <xdr:rowOff>189065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31376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135234</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888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220307</xdr:rowOff>
    </xdr:from>
    <xdr:to>
      <xdr:col>30</xdr:col>
      <xdr:colOff>25400</xdr:colOff>
      <xdr:row>33</xdr:row>
      <xdr:rowOff>220307</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1448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11595</xdr:rowOff>
    </xdr:from>
    <xdr:to>
      <xdr:col>29</xdr:col>
      <xdr:colOff>127000</xdr:colOff>
      <xdr:row>37</xdr:row>
      <xdr:rowOff>28835</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7136295"/>
          <a:ext cx="647700" cy="172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81621</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919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236544</xdr:rowOff>
    </xdr:from>
    <xdr:to>
      <xdr:col>29</xdr:col>
      <xdr:colOff>177800</xdr:colOff>
      <xdr:row>35</xdr:row>
      <xdr:rowOff>338144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46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11595</xdr:rowOff>
    </xdr:from>
    <xdr:to>
      <xdr:col>26</xdr:col>
      <xdr:colOff>50800</xdr:colOff>
      <xdr:row>37</xdr:row>
      <xdr:rowOff>13386</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7136295"/>
          <a:ext cx="698500" cy="17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259670</xdr:rowOff>
    </xdr:from>
    <xdr:to>
      <xdr:col>26</xdr:col>
      <xdr:colOff>101600</xdr:colOff>
      <xdr:row>36</xdr:row>
      <xdr:rowOff>18370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700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28547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638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13386</xdr:rowOff>
    </xdr:from>
    <xdr:to>
      <xdr:col>22</xdr:col>
      <xdr:colOff>114300</xdr:colOff>
      <xdr:row>37</xdr:row>
      <xdr:rowOff>46133</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7138086"/>
          <a:ext cx="698500" cy="327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272186</xdr:rowOff>
    </xdr:from>
    <xdr:to>
      <xdr:col>22</xdr:col>
      <xdr:colOff>165100</xdr:colOff>
      <xdr:row>36</xdr:row>
      <xdr:rowOff>30886</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825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41063</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65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21368</xdr:rowOff>
    </xdr:from>
    <xdr:to>
      <xdr:col>18</xdr:col>
      <xdr:colOff>177800</xdr:colOff>
      <xdr:row>37</xdr:row>
      <xdr:rowOff>46133</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7146068"/>
          <a:ext cx="698500" cy="247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270948</xdr:rowOff>
    </xdr:from>
    <xdr:to>
      <xdr:col>19</xdr:col>
      <xdr:colOff>38100</xdr:colOff>
      <xdr:row>36</xdr:row>
      <xdr:rowOff>29648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81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39825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650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268129</xdr:rowOff>
    </xdr:from>
    <xdr:to>
      <xdr:col>15</xdr:col>
      <xdr:colOff>101600</xdr:colOff>
      <xdr:row>36</xdr:row>
      <xdr:rowOff>26829</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784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37006</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6473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149485</xdr:rowOff>
    </xdr:from>
    <xdr:to>
      <xdr:col>29</xdr:col>
      <xdr:colOff>177800</xdr:colOff>
      <xdr:row>37</xdr:row>
      <xdr:rowOff>79635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71027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121562</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7074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132245</xdr:rowOff>
    </xdr:from>
    <xdr:to>
      <xdr:col>26</xdr:col>
      <xdr:colOff>101600</xdr:colOff>
      <xdr:row>37</xdr:row>
      <xdr:rowOff>62395</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7085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47172</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71718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134036</xdr:rowOff>
    </xdr:from>
    <xdr:to>
      <xdr:col>22</xdr:col>
      <xdr:colOff>165100</xdr:colOff>
      <xdr:row>37</xdr:row>
      <xdr:rowOff>64186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70872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48963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7173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166783</xdr:rowOff>
    </xdr:from>
    <xdr:to>
      <xdr:col>19</xdr:col>
      <xdr:colOff>38100</xdr:colOff>
      <xdr:row>37</xdr:row>
      <xdr:rowOff>96933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71200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81710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7206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142018</xdr:rowOff>
    </xdr:from>
    <xdr:to>
      <xdr:col>15</xdr:col>
      <xdr:colOff>101600</xdr:colOff>
      <xdr:row>37</xdr:row>
      <xdr:rowOff>72168</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70952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56945</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718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32,161
31,276
16.85
16,112,928
15,648,623
464,305
7,291,640
7,917,798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125546</xdr:rowOff>
    </xdr:from>
    <xdr:to>
      <xdr:col>24</xdr:col>
      <xdr:colOff>62865</xdr:colOff>
      <xdr:row>38</xdr:row>
      <xdr:rowOff>164370</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097596"/>
          <a:ext cx="1270" cy="1581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168197</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83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164370</xdr:rowOff>
    </xdr:from>
    <xdr:to>
      <xdr:col>24</xdr:col>
      <xdr:colOff>152400</xdr:colOff>
      <xdr:row>38</xdr:row>
      <xdr:rowOff>164370</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79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72223</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872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125546</xdr:rowOff>
    </xdr:from>
    <xdr:to>
      <xdr:col>24</xdr:col>
      <xdr:colOff>152400</xdr:colOff>
      <xdr:row>29</xdr:row>
      <xdr:rowOff>125546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097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101105</xdr:rowOff>
    </xdr:from>
    <xdr:to>
      <xdr:col>24</xdr:col>
      <xdr:colOff>63500</xdr:colOff>
      <xdr:row>35</xdr:row>
      <xdr:rowOff>126193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01855"/>
          <a:ext cx="838200" cy="25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171092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1718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21215</xdr:rowOff>
    </xdr:from>
    <xdr:to>
      <xdr:col>24</xdr:col>
      <xdr:colOff>114300</xdr:colOff>
      <xdr:row>36</xdr:row>
      <xdr:rowOff>122815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3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126193</xdr:rowOff>
    </xdr:from>
    <xdr:to>
      <xdr:col>19</xdr:col>
      <xdr:colOff>177800</xdr:colOff>
      <xdr:row>35</xdr:row>
      <xdr:rowOff>151016</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126943"/>
          <a:ext cx="889000" cy="24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30321</xdr:rowOff>
    </xdr:from>
    <xdr:to>
      <xdr:col>20</xdr:col>
      <xdr:colOff>38100</xdr:colOff>
      <xdr:row>36</xdr:row>
      <xdr:rowOff>131921</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02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123048</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295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151016</xdr:rowOff>
    </xdr:from>
    <xdr:to>
      <xdr:col>15</xdr:col>
      <xdr:colOff>50800</xdr:colOff>
      <xdr:row>36</xdr:row>
      <xdr:rowOff>96704</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151766"/>
          <a:ext cx="889000" cy="11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56877</xdr:rowOff>
    </xdr:from>
    <xdr:to>
      <xdr:col>15</xdr:col>
      <xdr:colOff>101600</xdr:colOff>
      <xdr:row>36</xdr:row>
      <xdr:rowOff>158477</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2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149604</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321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96704</xdr:rowOff>
    </xdr:from>
    <xdr:to>
      <xdr:col>10</xdr:col>
      <xdr:colOff>114300</xdr:colOff>
      <xdr:row>36</xdr:row>
      <xdr:rowOff>133623</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268904"/>
          <a:ext cx="889000" cy="36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15653</xdr:rowOff>
    </xdr:from>
    <xdr:to>
      <xdr:col>10</xdr:col>
      <xdr:colOff>165100</xdr:colOff>
      <xdr:row>37</xdr:row>
      <xdr:rowOff>117253</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5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108380</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45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22435</xdr:rowOff>
    </xdr:from>
    <xdr:to>
      <xdr:col>6</xdr:col>
      <xdr:colOff>38100</xdr:colOff>
      <xdr:row>37</xdr:row>
      <xdr:rowOff>124035</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66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115162</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458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50305</xdr:rowOff>
    </xdr:from>
    <xdr:to>
      <xdr:col>24</xdr:col>
      <xdr:colOff>114300</xdr:colOff>
      <xdr:row>35</xdr:row>
      <xdr:rowOff>151905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05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73182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90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75393</xdr:rowOff>
    </xdr:from>
    <xdr:to>
      <xdr:col>20</xdr:col>
      <xdr:colOff>38100</xdr:colOff>
      <xdr:row>36</xdr:row>
      <xdr:rowOff>5543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07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22070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5851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100216</xdr:rowOff>
    </xdr:from>
    <xdr:to>
      <xdr:col>15</xdr:col>
      <xdr:colOff>101600</xdr:colOff>
      <xdr:row>36</xdr:row>
      <xdr:rowOff>30366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0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46893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587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45904</xdr:rowOff>
    </xdr:from>
    <xdr:to>
      <xdr:col>10</xdr:col>
      <xdr:colOff>165100</xdr:colOff>
      <xdr:row>36</xdr:row>
      <xdr:rowOff>147504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18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164031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5993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82823</xdr:rowOff>
    </xdr:from>
    <xdr:to>
      <xdr:col>6</xdr:col>
      <xdr:colOff>38100</xdr:colOff>
      <xdr:row>37</xdr:row>
      <xdr:rowOff>12973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5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29500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03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98926</xdr:rowOff>
    </xdr:from>
    <xdr:to>
      <xdr:col>24</xdr:col>
      <xdr:colOff>62865</xdr:colOff>
      <xdr:row>59</xdr:row>
      <xdr:rowOff>83533</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842876"/>
          <a:ext cx="1270" cy="13562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87360</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0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83533</xdr:rowOff>
    </xdr:from>
    <xdr:to>
      <xdr:col>24</xdr:col>
      <xdr:colOff>152400</xdr:colOff>
      <xdr:row>59</xdr:row>
      <xdr:rowOff>83533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99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45603</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6181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222,851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98926</xdr:rowOff>
    </xdr:from>
    <xdr:to>
      <xdr:col>24</xdr:col>
      <xdr:colOff>152400</xdr:colOff>
      <xdr:row>51</xdr:row>
      <xdr:rowOff>98926</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842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46720</xdr:rowOff>
    </xdr:from>
    <xdr:to>
      <xdr:col>24</xdr:col>
      <xdr:colOff>63500</xdr:colOff>
      <xdr:row>57</xdr:row>
      <xdr:rowOff>90201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819370"/>
          <a:ext cx="838200" cy="43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133331</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905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154904</xdr:rowOff>
    </xdr:from>
    <xdr:to>
      <xdr:col>24</xdr:col>
      <xdr:colOff>114300</xdr:colOff>
      <xdr:row>58</xdr:row>
      <xdr:rowOff>85054</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92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46720</xdr:rowOff>
    </xdr:from>
    <xdr:to>
      <xdr:col>19</xdr:col>
      <xdr:colOff>177800</xdr:colOff>
      <xdr:row>57</xdr:row>
      <xdr:rowOff>115102</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819370"/>
          <a:ext cx="889000" cy="6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19710</xdr:rowOff>
    </xdr:from>
    <xdr:to>
      <xdr:col>20</xdr:col>
      <xdr:colOff>38100</xdr:colOff>
      <xdr:row>58</xdr:row>
      <xdr:rowOff>121310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9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112437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1005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22527</xdr:rowOff>
    </xdr:from>
    <xdr:to>
      <xdr:col>15</xdr:col>
      <xdr:colOff>50800</xdr:colOff>
      <xdr:row>57</xdr:row>
      <xdr:rowOff>115102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795177"/>
          <a:ext cx="889000" cy="9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62519</xdr:rowOff>
    </xdr:from>
    <xdr:to>
      <xdr:col>15</xdr:col>
      <xdr:colOff>101600</xdr:colOff>
      <xdr:row>58</xdr:row>
      <xdr:rowOff>164119</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10006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155246</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10099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22527</xdr:rowOff>
    </xdr:from>
    <xdr:to>
      <xdr:col>10</xdr:col>
      <xdr:colOff>114300</xdr:colOff>
      <xdr:row>58</xdr:row>
      <xdr:rowOff>14801</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95177"/>
          <a:ext cx="889000" cy="163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81295</xdr:rowOff>
    </xdr:from>
    <xdr:to>
      <xdr:col>10</xdr:col>
      <xdr:colOff>165100</xdr:colOff>
      <xdr:row>59</xdr:row>
      <xdr:rowOff>11445</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10025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2572</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10118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78460</xdr:rowOff>
    </xdr:from>
    <xdr:to>
      <xdr:col>6</xdr:col>
      <xdr:colOff>38100</xdr:colOff>
      <xdr:row>59</xdr:row>
      <xdr:rowOff>8610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10022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171187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10115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39401</xdr:rowOff>
    </xdr:from>
    <xdr:to>
      <xdr:col>24</xdr:col>
      <xdr:colOff>114300</xdr:colOff>
      <xdr:row>57</xdr:row>
      <xdr:rowOff>141001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812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62278</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6634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167370</xdr:rowOff>
    </xdr:from>
    <xdr:to>
      <xdr:col>20</xdr:col>
      <xdr:colOff>38100</xdr:colOff>
      <xdr:row>57</xdr:row>
      <xdr:rowOff>97520</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76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114047</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543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64302</xdr:rowOff>
    </xdr:from>
    <xdr:to>
      <xdr:col>15</xdr:col>
      <xdr:colOff>101600</xdr:colOff>
      <xdr:row>57</xdr:row>
      <xdr:rowOff>165902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836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10979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612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143177</xdr:rowOff>
    </xdr:from>
    <xdr:to>
      <xdr:col>10</xdr:col>
      <xdr:colOff>165100</xdr:colOff>
      <xdr:row>57</xdr:row>
      <xdr:rowOff>73327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4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89854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19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135451</xdr:rowOff>
    </xdr:from>
    <xdr:to>
      <xdr:col>6</xdr:col>
      <xdr:colOff>38100</xdr:colOff>
      <xdr:row>58</xdr:row>
      <xdr:rowOff>65601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908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82128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683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a:extLst>
            <a:ext uri="{FF2B5EF4-FFF2-40B4-BE49-F238E27FC236}">
              <a16:creationId xmlns:a16="http://schemas.microsoft.com/office/drawing/2014/main" id="{00000000-0008-0000-06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7752</xdr:rowOff>
    </xdr:from>
    <xdr:to>
      <xdr:col>24</xdr:col>
      <xdr:colOff>62865</xdr:colOff>
      <xdr:row>78</xdr:row>
      <xdr:rowOff>120909</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flipV="1">
          <a:off x="4633595" y="12352152"/>
          <a:ext cx="1270" cy="1141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124736</xdr:rowOff>
    </xdr:from>
    <xdr:ext cx="378565" cy="259045"/>
    <xdr:sp macro="" textlink="">
      <xdr:nvSpPr>
        <xdr:cNvPr id="170" name="維持補修費最小値テキスト">
          <a:extLst>
            <a:ext uri="{FF2B5EF4-FFF2-40B4-BE49-F238E27FC236}">
              <a16:creationId xmlns:a16="http://schemas.microsoft.com/office/drawing/2014/main" id="{00000000-0008-0000-0600-0000AA000000}"/>
            </a:ext>
          </a:extLst>
        </xdr:cNvPr>
        <xdr:cNvSpPr txBox="1"/>
      </xdr:nvSpPr>
      <xdr:spPr>
        <a:xfrm>
          <a:off x="4686300" y="13497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120909</xdr:rowOff>
    </xdr:from>
    <xdr:to>
      <xdr:col>24</xdr:col>
      <xdr:colOff>152400</xdr:colOff>
      <xdr:row>78</xdr:row>
      <xdr:rowOff>120909</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34940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125879</xdr:rowOff>
    </xdr:from>
    <xdr:ext cx="534377" cy="259045"/>
    <xdr:sp macro="" textlink="">
      <xdr:nvSpPr>
        <xdr:cNvPr id="172" name="維持補修費最大値テキスト">
          <a:extLst>
            <a:ext uri="{FF2B5EF4-FFF2-40B4-BE49-F238E27FC236}">
              <a16:creationId xmlns:a16="http://schemas.microsoft.com/office/drawing/2014/main" id="{00000000-0008-0000-0600-0000AC000000}"/>
            </a:ext>
          </a:extLst>
        </xdr:cNvPr>
        <xdr:cNvSpPr txBox="1"/>
      </xdr:nvSpPr>
      <xdr:spPr>
        <a:xfrm>
          <a:off x="4686300" y="12127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7752</xdr:rowOff>
    </xdr:from>
    <xdr:to>
      <xdr:col>24</xdr:col>
      <xdr:colOff>152400</xdr:colOff>
      <xdr:row>72</xdr:row>
      <xdr:rowOff>7752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2352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46431</xdr:rowOff>
    </xdr:from>
    <xdr:to>
      <xdr:col>24</xdr:col>
      <xdr:colOff>63500</xdr:colOff>
      <xdr:row>78</xdr:row>
      <xdr:rowOff>63667</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flipV="1">
          <a:off x="3797300" y="13419531"/>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91569</xdr:rowOff>
    </xdr:from>
    <xdr:ext cx="469744" cy="259045"/>
    <xdr:sp macro="" textlink="">
      <xdr:nvSpPr>
        <xdr:cNvPr id="175" name="維持補修費平均値テキスト">
          <a:extLst>
            <a:ext uri="{FF2B5EF4-FFF2-40B4-BE49-F238E27FC236}">
              <a16:creationId xmlns:a16="http://schemas.microsoft.com/office/drawing/2014/main" id="{00000000-0008-0000-0600-0000AF000000}"/>
            </a:ext>
          </a:extLst>
        </xdr:cNvPr>
        <xdr:cNvSpPr txBox="1"/>
      </xdr:nvSpPr>
      <xdr:spPr>
        <a:xfrm>
          <a:off x="4686300" y="131217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68692</xdr:rowOff>
    </xdr:from>
    <xdr:to>
      <xdr:col>24</xdr:col>
      <xdr:colOff>114300</xdr:colOff>
      <xdr:row>77</xdr:row>
      <xdr:rowOff>170292</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4584700" y="1327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60055</xdr:rowOff>
    </xdr:from>
    <xdr:to>
      <xdr:col>19</xdr:col>
      <xdr:colOff>177800</xdr:colOff>
      <xdr:row>78</xdr:row>
      <xdr:rowOff>63667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2908300" y="13433155"/>
          <a:ext cx="889000" cy="3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73492</xdr:rowOff>
    </xdr:from>
    <xdr:to>
      <xdr:col>20</xdr:col>
      <xdr:colOff>38100</xdr:colOff>
      <xdr:row>78</xdr:row>
      <xdr:rowOff>3642</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3746500" y="13275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20169</xdr:rowOff>
    </xdr:from>
    <xdr:ext cx="469744" cy="259045"/>
    <xdr:sp macro="" textlink="">
      <xdr:nvSpPr>
        <xdr:cNvPr id="179" name="テキスト ボックス 178">
          <a:extLst>
            <a:ext uri="{FF2B5EF4-FFF2-40B4-BE49-F238E27FC236}">
              <a16:creationId xmlns:a16="http://schemas.microsoft.com/office/drawing/2014/main" id="{00000000-0008-0000-0600-0000B3000000}"/>
            </a:ext>
          </a:extLst>
        </xdr:cNvPr>
        <xdr:cNvSpPr txBox="1"/>
      </xdr:nvSpPr>
      <xdr:spPr>
        <a:xfrm>
          <a:off x="3562428" y="13050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60055</xdr:rowOff>
    </xdr:from>
    <xdr:to>
      <xdr:col>15</xdr:col>
      <xdr:colOff>50800</xdr:colOff>
      <xdr:row>78</xdr:row>
      <xdr:rowOff>68514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flipV="1">
          <a:off x="2019300" y="13433155"/>
          <a:ext cx="889000" cy="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74819</xdr:rowOff>
    </xdr:from>
    <xdr:to>
      <xdr:col>15</xdr:col>
      <xdr:colOff>101600</xdr:colOff>
      <xdr:row>78</xdr:row>
      <xdr:rowOff>4969</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2857500" y="13276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21496</xdr:rowOff>
    </xdr:from>
    <xdr:ext cx="469744"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2673428" y="1305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64719</xdr:rowOff>
    </xdr:from>
    <xdr:to>
      <xdr:col>10</xdr:col>
      <xdr:colOff>114300</xdr:colOff>
      <xdr:row>78</xdr:row>
      <xdr:rowOff>68514</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1130300" y="13437819"/>
          <a:ext cx="889000" cy="3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95438</xdr:rowOff>
    </xdr:from>
    <xdr:to>
      <xdr:col>10</xdr:col>
      <xdr:colOff>165100</xdr:colOff>
      <xdr:row>78</xdr:row>
      <xdr:rowOff>25588</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968500" y="13297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42115</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1784428" y="13072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90226</xdr:rowOff>
    </xdr:from>
    <xdr:to>
      <xdr:col>6</xdr:col>
      <xdr:colOff>38100</xdr:colOff>
      <xdr:row>78</xdr:row>
      <xdr:rowOff>20376</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079500" y="13291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36903</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895428" y="13067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167081</xdr:rowOff>
    </xdr:from>
    <xdr:to>
      <xdr:col>24</xdr:col>
      <xdr:colOff>114300</xdr:colOff>
      <xdr:row>78</xdr:row>
      <xdr:rowOff>97231</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4584700" y="13368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82008</xdr:rowOff>
    </xdr:from>
    <xdr:ext cx="469744" cy="259045"/>
    <xdr:sp macro="" textlink="">
      <xdr:nvSpPr>
        <xdr:cNvPr id="194" name="維持補修費該当値テキスト">
          <a:extLst>
            <a:ext uri="{FF2B5EF4-FFF2-40B4-BE49-F238E27FC236}">
              <a16:creationId xmlns:a16="http://schemas.microsoft.com/office/drawing/2014/main" id="{00000000-0008-0000-0600-0000C2000000}"/>
            </a:ext>
          </a:extLst>
        </xdr:cNvPr>
        <xdr:cNvSpPr txBox="1"/>
      </xdr:nvSpPr>
      <xdr:spPr>
        <a:xfrm>
          <a:off x="4686300" y="1328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12867</xdr:rowOff>
    </xdr:from>
    <xdr:to>
      <xdr:col>20</xdr:col>
      <xdr:colOff>38100</xdr:colOff>
      <xdr:row>78</xdr:row>
      <xdr:rowOff>114467</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3746500" y="1338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105594</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3562428" y="134786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9255</xdr:rowOff>
    </xdr:from>
    <xdr:to>
      <xdr:col>15</xdr:col>
      <xdr:colOff>101600</xdr:colOff>
      <xdr:row>78</xdr:row>
      <xdr:rowOff>110855</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2857500" y="13382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101982</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2673428" y="13475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17714</xdr:rowOff>
    </xdr:from>
    <xdr:to>
      <xdr:col>10</xdr:col>
      <xdr:colOff>165100</xdr:colOff>
      <xdr:row>78</xdr:row>
      <xdr:rowOff>119314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968500" y="13390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110441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1784428" y="134835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13919</xdr:rowOff>
    </xdr:from>
    <xdr:to>
      <xdr:col>6</xdr:col>
      <xdr:colOff>38100</xdr:colOff>
      <xdr:row>78</xdr:row>
      <xdr:rowOff>115519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079500" y="13387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106646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895428" y="13479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33379</xdr:rowOff>
    </xdr:from>
    <xdr:to>
      <xdr:col>24</xdr:col>
      <xdr:colOff>62865</xdr:colOff>
      <xdr:row>98</xdr:row>
      <xdr:rowOff>61584</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635329"/>
          <a:ext cx="1270" cy="12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65411</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86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61584</xdr:rowOff>
    </xdr:from>
    <xdr:to>
      <xdr:col>24</xdr:col>
      <xdr:colOff>152400</xdr:colOff>
      <xdr:row>98</xdr:row>
      <xdr:rowOff>61584</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863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151506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410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33379</xdr:rowOff>
    </xdr:from>
    <xdr:to>
      <xdr:col>24</xdr:col>
      <xdr:colOff>152400</xdr:colOff>
      <xdr:row>91</xdr:row>
      <xdr:rowOff>33379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6353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26107</xdr:rowOff>
    </xdr:from>
    <xdr:to>
      <xdr:col>24</xdr:col>
      <xdr:colOff>63500</xdr:colOff>
      <xdr:row>94</xdr:row>
      <xdr:rowOff>59232</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3797300" y="16142407"/>
          <a:ext cx="838200" cy="3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73151</xdr:rowOff>
    </xdr:from>
    <xdr:ext cx="534377"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3609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94724</xdr:rowOff>
    </xdr:from>
    <xdr:to>
      <xdr:col>24</xdr:col>
      <xdr:colOff>114300</xdr:colOff>
      <xdr:row>96</xdr:row>
      <xdr:rowOff>24874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382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26107</xdr:rowOff>
    </xdr:from>
    <xdr:to>
      <xdr:col>19</xdr:col>
      <xdr:colOff>177800</xdr:colOff>
      <xdr:row>95</xdr:row>
      <xdr:rowOff>24975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2908300" y="16142407"/>
          <a:ext cx="889000" cy="17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134217</xdr:rowOff>
    </xdr:from>
    <xdr:to>
      <xdr:col>20</xdr:col>
      <xdr:colOff>38100</xdr:colOff>
      <xdr:row>95</xdr:row>
      <xdr:rowOff>64367</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250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55494</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343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24975</xdr:rowOff>
    </xdr:from>
    <xdr:to>
      <xdr:col>15</xdr:col>
      <xdr:colOff>50800</xdr:colOff>
      <xdr:row>95</xdr:row>
      <xdr:rowOff>94622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312725"/>
          <a:ext cx="889000" cy="69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62872</xdr:rowOff>
    </xdr:from>
    <xdr:to>
      <xdr:col>15</xdr:col>
      <xdr:colOff>101600</xdr:colOff>
      <xdr:row>96</xdr:row>
      <xdr:rowOff>164472</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52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155599</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41111" y="1661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94622</xdr:rowOff>
    </xdr:from>
    <xdr:to>
      <xdr:col>10</xdr:col>
      <xdr:colOff>114300</xdr:colOff>
      <xdr:row>95</xdr:row>
      <xdr:rowOff>144859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382372"/>
          <a:ext cx="889000" cy="50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110280</xdr:rowOff>
    </xdr:from>
    <xdr:to>
      <xdr:col>10</xdr:col>
      <xdr:colOff>165100</xdr:colOff>
      <xdr:row>97</xdr:row>
      <xdr:rowOff>40430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569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31557</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52111" y="16662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149468</xdr:rowOff>
    </xdr:from>
    <xdr:to>
      <xdr:col>6</xdr:col>
      <xdr:colOff>38100</xdr:colOff>
      <xdr:row>97</xdr:row>
      <xdr:rowOff>79618</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608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70745</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63111" y="1670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8432</xdr:rowOff>
    </xdr:from>
    <xdr:to>
      <xdr:col>24</xdr:col>
      <xdr:colOff>114300</xdr:colOff>
      <xdr:row>94</xdr:row>
      <xdr:rowOff>110032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12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31309</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597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146757</xdr:rowOff>
    </xdr:from>
    <xdr:to>
      <xdr:col>20</xdr:col>
      <xdr:colOff>38100</xdr:colOff>
      <xdr:row>94</xdr:row>
      <xdr:rowOff>76907</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091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93434</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5866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145625</xdr:rowOff>
    </xdr:from>
    <xdr:to>
      <xdr:col>15</xdr:col>
      <xdr:colOff>101600</xdr:colOff>
      <xdr:row>95</xdr:row>
      <xdr:rowOff>75775</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26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92302</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41111" y="16037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43822</xdr:rowOff>
    </xdr:from>
    <xdr:to>
      <xdr:col>10</xdr:col>
      <xdr:colOff>165100</xdr:colOff>
      <xdr:row>95</xdr:row>
      <xdr:rowOff>145422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33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161949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52111" y="16106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94059</xdr:rowOff>
    </xdr:from>
    <xdr:to>
      <xdr:col>6</xdr:col>
      <xdr:colOff>38100</xdr:colOff>
      <xdr:row>96</xdr:row>
      <xdr:rowOff>24209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381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40736</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63111" y="16157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21764</xdr:rowOff>
    </xdr:from>
    <xdr:to>
      <xdr:col>54</xdr:col>
      <xdr:colOff>189865</xdr:colOff>
      <xdr:row>40</xdr:row>
      <xdr:rowOff>5044</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10475595" y="5508164"/>
          <a:ext cx="1270" cy="1354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40</xdr:row>
      <xdr:rowOff>8871</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10528300" y="6866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5044</xdr:rowOff>
    </xdr:from>
    <xdr:to>
      <xdr:col>55</xdr:col>
      <xdr:colOff>88900</xdr:colOff>
      <xdr:row>40</xdr:row>
      <xdr:rowOff>5044</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68630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139891</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10528300" y="5283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21764</xdr:rowOff>
    </xdr:from>
    <xdr:to>
      <xdr:col>55</xdr:col>
      <xdr:colOff>88900</xdr:colOff>
      <xdr:row>32</xdr:row>
      <xdr:rowOff>21764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5508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131568</xdr:rowOff>
    </xdr:from>
    <xdr:to>
      <xdr:col>55</xdr:col>
      <xdr:colOff>0</xdr:colOff>
      <xdr:row>36</xdr:row>
      <xdr:rowOff>147788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9639300" y="6303768"/>
          <a:ext cx="838200" cy="1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60524</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10528300" y="64041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82097</xdr:rowOff>
    </xdr:from>
    <xdr:to>
      <xdr:col>55</xdr:col>
      <xdr:colOff>50800</xdr:colOff>
      <xdr:row>38</xdr:row>
      <xdr:rowOff>12247</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10426700" y="6425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111898</xdr:rowOff>
    </xdr:from>
    <xdr:to>
      <xdr:col>50</xdr:col>
      <xdr:colOff>114300</xdr:colOff>
      <xdr:row>36</xdr:row>
      <xdr:rowOff>147788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8750300" y="5255398"/>
          <a:ext cx="889000" cy="1064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124235</xdr:rowOff>
    </xdr:from>
    <xdr:to>
      <xdr:col>50</xdr:col>
      <xdr:colOff>165100</xdr:colOff>
      <xdr:row>38</xdr:row>
      <xdr:rowOff>54385</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9588500" y="6467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45512</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9372111" y="6560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111898</xdr:rowOff>
    </xdr:from>
    <xdr:to>
      <xdr:col>45</xdr:col>
      <xdr:colOff>177800</xdr:colOff>
      <xdr:row>37</xdr:row>
      <xdr:rowOff>130382</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7861300" y="5255398"/>
          <a:ext cx="889000" cy="1218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31</xdr:row>
      <xdr:rowOff>66443</xdr:rowOff>
    </xdr:from>
    <xdr:to>
      <xdr:col>46</xdr:col>
      <xdr:colOff>38100</xdr:colOff>
      <xdr:row>31</xdr:row>
      <xdr:rowOff>168043</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8699500" y="5381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31</xdr:row>
      <xdr:rowOff>159170</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8450795" y="547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129184</xdr:rowOff>
    </xdr:from>
    <xdr:to>
      <xdr:col>41</xdr:col>
      <xdr:colOff>50800</xdr:colOff>
      <xdr:row>37</xdr:row>
      <xdr:rowOff>130382</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a:off x="6972300" y="6472834"/>
          <a:ext cx="88900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50528</xdr:rowOff>
    </xdr:from>
    <xdr:to>
      <xdr:col>41</xdr:col>
      <xdr:colOff>101600</xdr:colOff>
      <xdr:row>38</xdr:row>
      <xdr:rowOff>152128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7810500" y="6565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143255</xdr:rowOff>
    </xdr:from>
    <xdr:ext cx="534377"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594111" y="665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56384</xdr:rowOff>
    </xdr:from>
    <xdr:to>
      <xdr:col>36</xdr:col>
      <xdr:colOff>165100</xdr:colOff>
      <xdr:row>38</xdr:row>
      <xdr:rowOff>157984</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921500" y="6571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149111</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6705111" y="666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80768</xdr:rowOff>
    </xdr:from>
    <xdr:to>
      <xdr:col>55</xdr:col>
      <xdr:colOff>50800</xdr:colOff>
      <xdr:row>37</xdr:row>
      <xdr:rowOff>10918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10426700" y="6252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103645</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10528300" y="610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96988</xdr:rowOff>
    </xdr:from>
    <xdr:to>
      <xdr:col>50</xdr:col>
      <xdr:colOff>165100</xdr:colOff>
      <xdr:row>37</xdr:row>
      <xdr:rowOff>27138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9588500" y="626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43665</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9372111" y="6044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61098</xdr:rowOff>
    </xdr:from>
    <xdr:to>
      <xdr:col>46</xdr:col>
      <xdr:colOff>38100</xdr:colOff>
      <xdr:row>30</xdr:row>
      <xdr:rowOff>162698</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8699500" y="5204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29</xdr:row>
      <xdr:rowOff>7775</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8450795" y="4979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79582</xdr:rowOff>
    </xdr:from>
    <xdr:to>
      <xdr:col>41</xdr:col>
      <xdr:colOff>101600</xdr:colOff>
      <xdr:row>38</xdr:row>
      <xdr:rowOff>9732</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7810500" y="6423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26259</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7594111" y="6198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78384</xdr:rowOff>
    </xdr:from>
    <xdr:to>
      <xdr:col>36</xdr:col>
      <xdr:colOff>165100</xdr:colOff>
      <xdr:row>38</xdr:row>
      <xdr:rowOff>8534</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921500" y="642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25061</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705111" y="6197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5" name="普通建設事業費グラフ枠">
          <a:extLst>
            <a:ext uri="{FF2B5EF4-FFF2-40B4-BE49-F238E27FC236}">
              <a16:creationId xmlns:a16="http://schemas.microsoft.com/office/drawing/2014/main" id="{00000000-0008-0000-0600-000059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143000</xdr:rowOff>
    </xdr:from>
    <xdr:to>
      <xdr:col>54</xdr:col>
      <xdr:colOff>189865</xdr:colOff>
      <xdr:row>58</xdr:row>
      <xdr:rowOff>148082</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10475595" y="8886950"/>
          <a:ext cx="1270" cy="1205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151909</xdr:rowOff>
    </xdr:from>
    <xdr:ext cx="469744" cy="259045"/>
    <xdr:sp macro="" textlink="">
      <xdr:nvSpPr>
        <xdr:cNvPr id="347" name="普通建設事業費最小値テキスト">
          <a:extLst>
            <a:ext uri="{FF2B5EF4-FFF2-40B4-BE49-F238E27FC236}">
              <a16:creationId xmlns:a16="http://schemas.microsoft.com/office/drawing/2014/main" id="{00000000-0008-0000-0600-00005B010000}"/>
            </a:ext>
          </a:extLst>
        </xdr:cNvPr>
        <xdr:cNvSpPr txBox="1"/>
      </xdr:nvSpPr>
      <xdr:spPr>
        <a:xfrm>
          <a:off x="10528300" y="1009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148082</xdr:rowOff>
    </xdr:from>
    <xdr:to>
      <xdr:col>55</xdr:col>
      <xdr:colOff>88900</xdr:colOff>
      <xdr:row>58</xdr:row>
      <xdr:rowOff>148082</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10092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89677</xdr:rowOff>
    </xdr:from>
    <xdr:ext cx="599010" cy="259045"/>
    <xdr:sp macro="" textlink="">
      <xdr:nvSpPr>
        <xdr:cNvPr id="349" name="普通建設事業費最大値テキスト">
          <a:extLst>
            <a:ext uri="{FF2B5EF4-FFF2-40B4-BE49-F238E27FC236}">
              <a16:creationId xmlns:a16="http://schemas.microsoft.com/office/drawing/2014/main" id="{00000000-0008-0000-0600-00005D010000}"/>
            </a:ext>
          </a:extLst>
        </xdr:cNvPr>
        <xdr:cNvSpPr txBox="1"/>
      </xdr:nvSpPr>
      <xdr:spPr>
        <a:xfrm>
          <a:off x="10528300" y="8662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167,067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143000</xdr:rowOff>
    </xdr:from>
    <xdr:to>
      <xdr:col>55</xdr:col>
      <xdr:colOff>88900</xdr:colOff>
      <xdr:row>51</xdr:row>
      <xdr:rowOff>143000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8886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58334</xdr:rowOff>
    </xdr:from>
    <xdr:to>
      <xdr:col>55</xdr:col>
      <xdr:colOff>0</xdr:colOff>
      <xdr:row>57</xdr:row>
      <xdr:rowOff>21567</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9639300" y="9659534"/>
          <a:ext cx="838200" cy="134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155544</xdr:rowOff>
    </xdr:from>
    <xdr:ext cx="534377" cy="259045"/>
    <xdr:sp macro="" textlink="">
      <xdr:nvSpPr>
        <xdr:cNvPr id="352" name="普通建設事業費平均値テキスト">
          <a:extLst>
            <a:ext uri="{FF2B5EF4-FFF2-40B4-BE49-F238E27FC236}">
              <a16:creationId xmlns:a16="http://schemas.microsoft.com/office/drawing/2014/main" id="{00000000-0008-0000-0600-000060010000}"/>
            </a:ext>
          </a:extLst>
        </xdr:cNvPr>
        <xdr:cNvSpPr txBox="1"/>
      </xdr:nvSpPr>
      <xdr:spPr>
        <a:xfrm>
          <a:off x="10528300" y="97567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5667</xdr:rowOff>
    </xdr:from>
    <xdr:to>
      <xdr:col>55</xdr:col>
      <xdr:colOff>50800</xdr:colOff>
      <xdr:row>57</xdr:row>
      <xdr:rowOff>107267</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10426700" y="9778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168321</xdr:rowOff>
    </xdr:from>
    <xdr:to>
      <xdr:col>50</xdr:col>
      <xdr:colOff>114300</xdr:colOff>
      <xdr:row>56</xdr:row>
      <xdr:rowOff>58334</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8750300" y="9598071"/>
          <a:ext cx="889000" cy="61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148634</xdr:rowOff>
    </xdr:from>
    <xdr:to>
      <xdr:col>50</xdr:col>
      <xdr:colOff>165100</xdr:colOff>
      <xdr:row>57</xdr:row>
      <xdr:rowOff>78784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588500" y="97498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69911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9372111" y="984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151252</xdr:rowOff>
    </xdr:from>
    <xdr:to>
      <xdr:col>45</xdr:col>
      <xdr:colOff>177800</xdr:colOff>
      <xdr:row>55</xdr:row>
      <xdr:rowOff>168321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7861300" y="9238102"/>
          <a:ext cx="889000" cy="35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111242</xdr:rowOff>
    </xdr:from>
    <xdr:to>
      <xdr:col>46</xdr:col>
      <xdr:colOff>38100</xdr:colOff>
      <xdr:row>57</xdr:row>
      <xdr:rowOff>41392</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8699500" y="971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32519</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8483111" y="980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151252</xdr:rowOff>
    </xdr:from>
    <xdr:to>
      <xdr:col>41</xdr:col>
      <xdr:colOff>50800</xdr:colOff>
      <xdr:row>54</xdr:row>
      <xdr:rowOff>167947</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flipV="1">
          <a:off x="6972300" y="9238102"/>
          <a:ext cx="889000" cy="188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117368</xdr:rowOff>
    </xdr:from>
    <xdr:to>
      <xdr:col>41</xdr:col>
      <xdr:colOff>101600</xdr:colOff>
      <xdr:row>57</xdr:row>
      <xdr:rowOff>47518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7810500" y="971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38645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594111" y="98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146911</xdr:rowOff>
    </xdr:from>
    <xdr:to>
      <xdr:col>36</xdr:col>
      <xdr:colOff>165100</xdr:colOff>
      <xdr:row>57</xdr:row>
      <xdr:rowOff>77061</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921500" y="974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68188</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5111" y="9840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142217</xdr:rowOff>
    </xdr:from>
    <xdr:to>
      <xdr:col>55</xdr:col>
      <xdr:colOff>50800</xdr:colOff>
      <xdr:row>57</xdr:row>
      <xdr:rowOff>72367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10426700" y="9743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165094</xdr:rowOff>
    </xdr:from>
    <xdr:ext cx="534377" cy="259045"/>
    <xdr:sp macro="" textlink="">
      <xdr:nvSpPr>
        <xdr:cNvPr id="371" name="普通建設事業費該当値テキスト">
          <a:extLst>
            <a:ext uri="{FF2B5EF4-FFF2-40B4-BE49-F238E27FC236}">
              <a16:creationId xmlns:a16="http://schemas.microsoft.com/office/drawing/2014/main" id="{00000000-0008-0000-0600-000073010000}"/>
            </a:ext>
          </a:extLst>
        </xdr:cNvPr>
        <xdr:cNvSpPr txBox="1"/>
      </xdr:nvSpPr>
      <xdr:spPr>
        <a:xfrm>
          <a:off x="10528300" y="95948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7534</xdr:rowOff>
    </xdr:from>
    <xdr:to>
      <xdr:col>50</xdr:col>
      <xdr:colOff>165100</xdr:colOff>
      <xdr:row>56</xdr:row>
      <xdr:rowOff>109134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588500" y="9608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125661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9372111" y="9383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117521</xdr:rowOff>
    </xdr:from>
    <xdr:to>
      <xdr:col>46</xdr:col>
      <xdr:colOff>38100</xdr:colOff>
      <xdr:row>56</xdr:row>
      <xdr:rowOff>47671</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699500" y="9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64198</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483111" y="9322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53</xdr:row>
      <xdr:rowOff>100452</xdr:rowOff>
    </xdr:from>
    <xdr:to>
      <xdr:col>41</xdr:col>
      <xdr:colOff>101600</xdr:colOff>
      <xdr:row>54</xdr:row>
      <xdr:rowOff>30602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810500" y="9187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52</xdr:row>
      <xdr:rowOff>47129</xdr:rowOff>
    </xdr:from>
    <xdr:ext cx="599010"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561795" y="8962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117147</xdr:rowOff>
    </xdr:from>
    <xdr:to>
      <xdr:col>36</xdr:col>
      <xdr:colOff>165100</xdr:colOff>
      <xdr:row>55</xdr:row>
      <xdr:rowOff>47297</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921500" y="9375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63824</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5111" y="915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2" name="普通建設事業費 （ うち新規整備　）グラフ枠">
          <a:extLst>
            <a:ext uri="{FF2B5EF4-FFF2-40B4-BE49-F238E27FC236}">
              <a16:creationId xmlns:a16="http://schemas.microsoft.com/office/drawing/2014/main" id="{00000000-0008-0000-0600-00009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126918</xdr:rowOff>
    </xdr:from>
    <xdr:to>
      <xdr:col>54</xdr:col>
      <xdr:colOff>189865</xdr:colOff>
      <xdr:row>79</xdr:row>
      <xdr:rowOff>44450</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10475595" y="11956968"/>
          <a:ext cx="1270" cy="1632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4" name="普通建設事業費 （ うち新規整備　）最小値テキスト">
          <a:extLst>
            <a:ext uri="{FF2B5EF4-FFF2-40B4-BE49-F238E27FC236}">
              <a16:creationId xmlns:a16="http://schemas.microsoft.com/office/drawing/2014/main" id="{00000000-0008-0000-0600-000094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73595</xdr:rowOff>
    </xdr:from>
    <xdr:ext cx="534377" cy="259045"/>
    <xdr:sp macro="" textlink="">
      <xdr:nvSpPr>
        <xdr:cNvPr id="406" name="普通建設事業費 （ うち新規整備　）最大値テキスト">
          <a:extLst>
            <a:ext uri="{FF2B5EF4-FFF2-40B4-BE49-F238E27FC236}">
              <a16:creationId xmlns:a16="http://schemas.microsoft.com/office/drawing/2014/main" id="{00000000-0008-0000-0600-000096010000}"/>
            </a:ext>
          </a:extLst>
        </xdr:cNvPr>
        <xdr:cNvSpPr txBox="1"/>
      </xdr:nvSpPr>
      <xdr:spPr>
        <a:xfrm>
          <a:off x="10528300" y="11732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126918</xdr:rowOff>
    </xdr:from>
    <xdr:to>
      <xdr:col>55</xdr:col>
      <xdr:colOff>88900</xdr:colOff>
      <xdr:row>69</xdr:row>
      <xdr:rowOff>126918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19569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152369</xdr:rowOff>
    </xdr:from>
    <xdr:to>
      <xdr:col>55</xdr:col>
      <xdr:colOff>0</xdr:colOff>
      <xdr:row>79</xdr:row>
      <xdr:rowOff>11340</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9639300" y="13525469"/>
          <a:ext cx="838200" cy="30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165498</xdr:rowOff>
    </xdr:from>
    <xdr:ext cx="534377" cy="259045"/>
    <xdr:sp macro="" textlink="">
      <xdr:nvSpPr>
        <xdr:cNvPr id="409" name="普通建設事業費 （ うち新規整備　）平均値テキスト">
          <a:extLst>
            <a:ext uri="{FF2B5EF4-FFF2-40B4-BE49-F238E27FC236}">
              <a16:creationId xmlns:a16="http://schemas.microsoft.com/office/drawing/2014/main" id="{00000000-0008-0000-0600-000099010000}"/>
            </a:ext>
          </a:extLst>
        </xdr:cNvPr>
        <xdr:cNvSpPr txBox="1"/>
      </xdr:nvSpPr>
      <xdr:spPr>
        <a:xfrm>
          <a:off x="10528300" y="131956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142621</xdr:rowOff>
    </xdr:from>
    <xdr:to>
      <xdr:col>55</xdr:col>
      <xdr:colOff>50800</xdr:colOff>
      <xdr:row>78</xdr:row>
      <xdr:rowOff>72771</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10426700" y="13344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11340</xdr:rowOff>
    </xdr:from>
    <xdr:to>
      <xdr:col>50</xdr:col>
      <xdr:colOff>114300</xdr:colOff>
      <xdr:row>79</xdr:row>
      <xdr:rowOff>41287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8750300" y="13555890"/>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116294</xdr:rowOff>
    </xdr:from>
    <xdr:to>
      <xdr:col>50</xdr:col>
      <xdr:colOff>165100</xdr:colOff>
      <xdr:row>78</xdr:row>
      <xdr:rowOff>46444</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588500" y="133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62971</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9372111" y="13093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39288</xdr:rowOff>
    </xdr:from>
    <xdr:to>
      <xdr:col>45</xdr:col>
      <xdr:colOff>177800</xdr:colOff>
      <xdr:row>79</xdr:row>
      <xdr:rowOff>41287</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a:off x="7861300" y="13583838"/>
          <a:ext cx="889000" cy="19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79127</xdr:rowOff>
    </xdr:from>
    <xdr:to>
      <xdr:col>46</xdr:col>
      <xdr:colOff>38100</xdr:colOff>
      <xdr:row>78</xdr:row>
      <xdr:rowOff>9277</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8699500" y="1328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25804</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056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39288</xdr:rowOff>
    </xdr:from>
    <xdr:to>
      <xdr:col>41</xdr:col>
      <xdr:colOff>50800</xdr:colOff>
      <xdr:row>79</xdr:row>
      <xdr:rowOff>39345</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flipV="1">
          <a:off x="6972300" y="13583838"/>
          <a:ext cx="889000" cy="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89148</xdr:rowOff>
    </xdr:from>
    <xdr:to>
      <xdr:col>41</xdr:col>
      <xdr:colOff>101600</xdr:colOff>
      <xdr:row>78</xdr:row>
      <xdr:rowOff>19298</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7810500" y="132907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35825</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594111" y="13066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41180</xdr:rowOff>
    </xdr:from>
    <xdr:to>
      <xdr:col>36</xdr:col>
      <xdr:colOff>165100</xdr:colOff>
      <xdr:row>77</xdr:row>
      <xdr:rowOff>142780</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921500" y="13242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159307</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5111" y="13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101569</xdr:rowOff>
    </xdr:from>
    <xdr:to>
      <xdr:col>55</xdr:col>
      <xdr:colOff>50800</xdr:colOff>
      <xdr:row>79</xdr:row>
      <xdr:rowOff>31719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10426700" y="1347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16496</xdr:rowOff>
    </xdr:from>
    <xdr:ext cx="469744" cy="259045"/>
    <xdr:sp macro="" textlink="">
      <xdr:nvSpPr>
        <xdr:cNvPr id="428" name="普通建設事業費 （ うち新規整備　）該当値テキスト">
          <a:extLst>
            <a:ext uri="{FF2B5EF4-FFF2-40B4-BE49-F238E27FC236}">
              <a16:creationId xmlns:a16="http://schemas.microsoft.com/office/drawing/2014/main" id="{00000000-0008-0000-0600-0000AC010000}"/>
            </a:ext>
          </a:extLst>
        </xdr:cNvPr>
        <xdr:cNvSpPr txBox="1"/>
      </xdr:nvSpPr>
      <xdr:spPr>
        <a:xfrm>
          <a:off x="10528300" y="1338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131990</xdr:rowOff>
    </xdr:from>
    <xdr:to>
      <xdr:col>50</xdr:col>
      <xdr:colOff>165100</xdr:colOff>
      <xdr:row>79</xdr:row>
      <xdr:rowOff>62140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588500" y="13505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53267</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9404428" y="1359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161937</xdr:rowOff>
    </xdr:from>
    <xdr:to>
      <xdr:col>46</xdr:col>
      <xdr:colOff>38100</xdr:colOff>
      <xdr:row>79</xdr:row>
      <xdr:rowOff>92087</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699500" y="13535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83214</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561017" y="13627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159938</xdr:rowOff>
    </xdr:from>
    <xdr:to>
      <xdr:col>41</xdr:col>
      <xdr:colOff>101600</xdr:colOff>
      <xdr:row>79</xdr:row>
      <xdr:rowOff>90088</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810500" y="13533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81215</xdr:rowOff>
    </xdr:from>
    <xdr:ext cx="378565"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672017" y="13625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159995</xdr:rowOff>
    </xdr:from>
    <xdr:to>
      <xdr:col>36</xdr:col>
      <xdr:colOff>165100</xdr:colOff>
      <xdr:row>79</xdr:row>
      <xdr:rowOff>90145</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921500" y="13533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81272</xdr:rowOff>
    </xdr:from>
    <xdr:ext cx="378565"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83017" y="13625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普通建設事業費 （ うち更新整備　）グラフ枠">
          <a:extLst>
            <a:ext uri="{FF2B5EF4-FFF2-40B4-BE49-F238E27FC236}">
              <a16:creationId xmlns:a16="http://schemas.microsoft.com/office/drawing/2014/main" id="{00000000-0008-0000-06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92</xdr:row>
      <xdr:rowOff>26670</xdr:rowOff>
    </xdr:from>
    <xdr:to>
      <xdr:col>54</xdr:col>
      <xdr:colOff>189865</xdr:colOff>
      <xdr:row>98</xdr:row>
      <xdr:rowOff>170625</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10475595" y="15800070"/>
          <a:ext cx="1270" cy="1172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3002</xdr:rowOff>
    </xdr:from>
    <xdr:ext cx="469744" cy="259045"/>
    <xdr:sp macro="" textlink="">
      <xdr:nvSpPr>
        <xdr:cNvPr id="461" name="普通建設事業費 （ うち更新整備　）最小値テキスト">
          <a:extLst>
            <a:ext uri="{FF2B5EF4-FFF2-40B4-BE49-F238E27FC236}">
              <a16:creationId xmlns:a16="http://schemas.microsoft.com/office/drawing/2014/main" id="{00000000-0008-0000-0600-0000CD010000}"/>
            </a:ext>
          </a:extLst>
        </xdr:cNvPr>
        <xdr:cNvSpPr txBox="1"/>
      </xdr:nvSpPr>
      <xdr:spPr>
        <a:xfrm>
          <a:off x="10528300" y="1697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170625</xdr:rowOff>
    </xdr:from>
    <xdr:to>
      <xdr:col>55</xdr:col>
      <xdr:colOff>88900</xdr:colOff>
      <xdr:row>98</xdr:row>
      <xdr:rowOff>170625</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10388600" y="16972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144797</xdr:rowOff>
    </xdr:from>
    <xdr:ext cx="534377" cy="259045"/>
    <xdr:sp macro="" textlink="">
      <xdr:nvSpPr>
        <xdr:cNvPr id="463" name="普通建設事業費 （ うち更新整備　）最大値テキスト">
          <a:extLst>
            <a:ext uri="{FF2B5EF4-FFF2-40B4-BE49-F238E27FC236}">
              <a16:creationId xmlns:a16="http://schemas.microsoft.com/office/drawing/2014/main" id="{00000000-0008-0000-0600-0000CF010000}"/>
            </a:ext>
          </a:extLst>
        </xdr:cNvPr>
        <xdr:cNvSpPr txBox="1"/>
      </xdr:nvSpPr>
      <xdr:spPr>
        <a:xfrm>
          <a:off x="10528300" y="15575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92</xdr:row>
      <xdr:rowOff>26670</xdr:rowOff>
    </xdr:from>
    <xdr:to>
      <xdr:col>55</xdr:col>
      <xdr:colOff>88900</xdr:colOff>
      <xdr:row>92</xdr:row>
      <xdr:rowOff>26670</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10388600" y="15800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32195</xdr:rowOff>
    </xdr:from>
    <xdr:to>
      <xdr:col>55</xdr:col>
      <xdr:colOff>0</xdr:colOff>
      <xdr:row>97</xdr:row>
      <xdr:rowOff>7175</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9639300" y="16319945"/>
          <a:ext cx="838200" cy="317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157903</xdr:rowOff>
    </xdr:from>
    <xdr:ext cx="534377" cy="259045"/>
    <xdr:sp macro="" textlink="">
      <xdr:nvSpPr>
        <xdr:cNvPr id="466" name="普通建設事業費 （ うち更新整備　）平均値テキスト">
          <a:extLst>
            <a:ext uri="{FF2B5EF4-FFF2-40B4-BE49-F238E27FC236}">
              <a16:creationId xmlns:a16="http://schemas.microsoft.com/office/drawing/2014/main" id="{00000000-0008-0000-0600-0000D2010000}"/>
            </a:ext>
          </a:extLst>
        </xdr:cNvPr>
        <xdr:cNvSpPr txBox="1"/>
      </xdr:nvSpPr>
      <xdr:spPr>
        <a:xfrm>
          <a:off x="10528300" y="166171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8026</xdr:rowOff>
    </xdr:from>
    <xdr:to>
      <xdr:col>55</xdr:col>
      <xdr:colOff>50800</xdr:colOff>
      <xdr:row>97</xdr:row>
      <xdr:rowOff>109626</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10426700" y="16638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76645</xdr:rowOff>
    </xdr:from>
    <xdr:to>
      <xdr:col>50</xdr:col>
      <xdr:colOff>114300</xdr:colOff>
      <xdr:row>95</xdr:row>
      <xdr:rowOff>32195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8750300" y="16192945"/>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3505</xdr:rowOff>
    </xdr:from>
    <xdr:to>
      <xdr:col>50</xdr:col>
      <xdr:colOff>165100</xdr:colOff>
      <xdr:row>97</xdr:row>
      <xdr:rowOff>105105</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588500" y="16634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96232</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9372111" y="16726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91</xdr:row>
      <xdr:rowOff>2299</xdr:rowOff>
    </xdr:from>
    <xdr:to>
      <xdr:col>45</xdr:col>
      <xdr:colOff>177800</xdr:colOff>
      <xdr:row>94</xdr:row>
      <xdr:rowOff>76645</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7861300" y="15604249"/>
          <a:ext cx="889000" cy="588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137770</xdr:rowOff>
    </xdr:from>
    <xdr:to>
      <xdr:col>46</xdr:col>
      <xdr:colOff>38100</xdr:colOff>
      <xdr:row>97</xdr:row>
      <xdr:rowOff>67920</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8699500" y="16596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59047</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483111" y="16689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91</xdr:row>
      <xdr:rowOff>2299</xdr:rowOff>
    </xdr:from>
    <xdr:to>
      <xdr:col>41</xdr:col>
      <xdr:colOff>50800</xdr:colOff>
      <xdr:row>93</xdr:row>
      <xdr:rowOff>16078</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6972300" y="15604249"/>
          <a:ext cx="889000" cy="35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135586</xdr:rowOff>
    </xdr:from>
    <xdr:to>
      <xdr:col>41</xdr:col>
      <xdr:colOff>101600</xdr:colOff>
      <xdr:row>97</xdr:row>
      <xdr:rowOff>65736</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7810500" y="16594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56863</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594111" y="16687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38227</xdr:rowOff>
    </xdr:from>
    <xdr:to>
      <xdr:col>36</xdr:col>
      <xdr:colOff>165100</xdr:colOff>
      <xdr:row>97</xdr:row>
      <xdr:rowOff>139827</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921500" y="1666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130954</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5111" y="16761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127825</xdr:rowOff>
    </xdr:from>
    <xdr:to>
      <xdr:col>55</xdr:col>
      <xdr:colOff>50800</xdr:colOff>
      <xdr:row>97</xdr:row>
      <xdr:rowOff>57975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10426700" y="16587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150702</xdr:rowOff>
    </xdr:from>
    <xdr:ext cx="534377" cy="259045"/>
    <xdr:sp macro="" textlink="">
      <xdr:nvSpPr>
        <xdr:cNvPr id="485" name="普通建設事業費 （ うち更新整備　）該当値テキスト">
          <a:extLst>
            <a:ext uri="{FF2B5EF4-FFF2-40B4-BE49-F238E27FC236}">
              <a16:creationId xmlns:a16="http://schemas.microsoft.com/office/drawing/2014/main" id="{00000000-0008-0000-0600-0000E5010000}"/>
            </a:ext>
          </a:extLst>
        </xdr:cNvPr>
        <xdr:cNvSpPr txBox="1"/>
      </xdr:nvSpPr>
      <xdr:spPr>
        <a:xfrm>
          <a:off x="10528300" y="1643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152845</xdr:rowOff>
    </xdr:from>
    <xdr:to>
      <xdr:col>50</xdr:col>
      <xdr:colOff>165100</xdr:colOff>
      <xdr:row>95</xdr:row>
      <xdr:rowOff>82995</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588500" y="1626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99522</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9372111" y="16044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25845</xdr:rowOff>
    </xdr:from>
    <xdr:to>
      <xdr:col>46</xdr:col>
      <xdr:colOff>38100</xdr:colOff>
      <xdr:row>94</xdr:row>
      <xdr:rowOff>127445</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699500" y="16142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143972</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483111" y="15917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122949</xdr:rowOff>
    </xdr:from>
    <xdr:to>
      <xdr:col>41</xdr:col>
      <xdr:colOff>101600</xdr:colOff>
      <xdr:row>91</xdr:row>
      <xdr:rowOff>53099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810500" y="15553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89</xdr:row>
      <xdr:rowOff>69626</xdr:rowOff>
    </xdr:from>
    <xdr:ext cx="599010"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561795" y="15328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92</xdr:row>
      <xdr:rowOff>136728</xdr:rowOff>
    </xdr:from>
    <xdr:to>
      <xdr:col>36</xdr:col>
      <xdr:colOff>165100</xdr:colOff>
      <xdr:row>93</xdr:row>
      <xdr:rowOff>66878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921500" y="1591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91</xdr:row>
      <xdr:rowOff>83405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5111" y="1568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9839</xdr:rowOff>
    </xdr:from>
    <xdr:to>
      <xdr:col>85</xdr:col>
      <xdr:colOff>126364</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24789"/>
          <a:ext cx="1269" cy="1460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124995</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811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127966</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1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9839</xdr:rowOff>
    </xdr:from>
    <xdr:to>
      <xdr:col>86</xdr:col>
      <xdr:colOff>25400</xdr:colOff>
      <xdr:row>31</xdr:row>
      <xdr:rowOff>9839</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24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42446</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557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19569</xdr:rowOff>
    </xdr:from>
    <xdr:to>
      <xdr:col>85</xdr:col>
      <xdr:colOff>177800</xdr:colOff>
      <xdr:row>39</xdr:row>
      <xdr:rowOff>121169</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706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11895</xdr:rowOff>
    </xdr:from>
    <xdr:to>
      <xdr:col>81</xdr:col>
      <xdr:colOff>101600</xdr:colOff>
      <xdr:row>39</xdr:row>
      <xdr:rowOff>113495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69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130022</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473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21071</xdr:rowOff>
    </xdr:from>
    <xdr:to>
      <xdr:col>76</xdr:col>
      <xdr:colOff>165100</xdr:colOff>
      <xdr:row>39</xdr:row>
      <xdr:rowOff>122671</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707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139198</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482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15013</xdr:rowOff>
    </xdr:from>
    <xdr:to>
      <xdr:col>72</xdr:col>
      <xdr:colOff>38100</xdr:colOff>
      <xdr:row>39</xdr:row>
      <xdr:rowOff>116613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701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133140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476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23684</xdr:rowOff>
    </xdr:from>
    <xdr:to>
      <xdr:col>67</xdr:col>
      <xdr:colOff>101600</xdr:colOff>
      <xdr:row>39</xdr:row>
      <xdr:rowOff>125284</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710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141811</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485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169445</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6845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公債費グラフ枠">
          <a:extLst>
            <a:ext uri="{FF2B5EF4-FFF2-40B4-BE49-F238E27FC236}">
              <a16:creationId xmlns:a16="http://schemas.microsoft.com/office/drawing/2014/main" id="{00000000-0008-0000-06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109165</xdr:rowOff>
    </xdr:from>
    <xdr:to>
      <xdr:col>85</xdr:col>
      <xdr:colOff>126364</xdr:colOff>
      <xdr:row>78</xdr:row>
      <xdr:rowOff>133038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6317595" y="11939215"/>
          <a:ext cx="1269" cy="1566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136865</xdr:rowOff>
    </xdr:from>
    <xdr:ext cx="469744" cy="259045"/>
    <xdr:sp macro="" textlink="">
      <xdr:nvSpPr>
        <xdr:cNvPr id="628" name="公債費最小値テキスト">
          <a:extLst>
            <a:ext uri="{FF2B5EF4-FFF2-40B4-BE49-F238E27FC236}">
              <a16:creationId xmlns:a16="http://schemas.microsoft.com/office/drawing/2014/main" id="{00000000-0008-0000-0600-000074020000}"/>
            </a:ext>
          </a:extLst>
        </xdr:cNvPr>
        <xdr:cNvSpPr txBox="1"/>
      </xdr:nvSpPr>
      <xdr:spPr>
        <a:xfrm>
          <a:off x="16370300" y="13509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133038</xdr:rowOff>
    </xdr:from>
    <xdr:to>
      <xdr:col>86</xdr:col>
      <xdr:colOff>25400</xdr:colOff>
      <xdr:row>78</xdr:row>
      <xdr:rowOff>133038</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3506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55842</xdr:rowOff>
    </xdr:from>
    <xdr:ext cx="599010" cy="259045"/>
    <xdr:sp macro="" textlink="">
      <xdr:nvSpPr>
        <xdr:cNvPr id="630" name="公債費最大値テキスト">
          <a:extLst>
            <a:ext uri="{FF2B5EF4-FFF2-40B4-BE49-F238E27FC236}">
              <a16:creationId xmlns:a16="http://schemas.microsoft.com/office/drawing/2014/main" id="{00000000-0008-0000-0600-000076020000}"/>
            </a:ext>
          </a:extLst>
        </xdr:cNvPr>
        <xdr:cNvSpPr txBox="1"/>
      </xdr:nvSpPr>
      <xdr:spPr>
        <a:xfrm>
          <a:off x="16370300" y="11714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109165</xdr:rowOff>
    </xdr:from>
    <xdr:to>
      <xdr:col>86</xdr:col>
      <xdr:colOff>25400</xdr:colOff>
      <xdr:row>69</xdr:row>
      <xdr:rowOff>109165</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1939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134654</xdr:rowOff>
    </xdr:from>
    <xdr:to>
      <xdr:col>85</xdr:col>
      <xdr:colOff>127000</xdr:colOff>
      <xdr:row>77</xdr:row>
      <xdr:rowOff>163850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5481300" y="13336304"/>
          <a:ext cx="838200" cy="29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38021</xdr:rowOff>
    </xdr:from>
    <xdr:ext cx="534377" cy="259045"/>
    <xdr:sp macro="" textlink="">
      <xdr:nvSpPr>
        <xdr:cNvPr id="633" name="公債費平均値テキスト">
          <a:extLst>
            <a:ext uri="{FF2B5EF4-FFF2-40B4-BE49-F238E27FC236}">
              <a16:creationId xmlns:a16="http://schemas.microsoft.com/office/drawing/2014/main" id="{00000000-0008-0000-0600-000079020000}"/>
            </a:ext>
          </a:extLst>
        </xdr:cNvPr>
        <xdr:cNvSpPr txBox="1"/>
      </xdr:nvSpPr>
      <xdr:spPr>
        <a:xfrm>
          <a:off x="16370300" y="128967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15143</xdr:rowOff>
    </xdr:from>
    <xdr:to>
      <xdr:col>85</xdr:col>
      <xdr:colOff>177800</xdr:colOff>
      <xdr:row>76</xdr:row>
      <xdr:rowOff>116743</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6268700" y="13045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163850</xdr:rowOff>
    </xdr:from>
    <xdr:to>
      <xdr:col>81</xdr:col>
      <xdr:colOff>50800</xdr:colOff>
      <xdr:row>78</xdr:row>
      <xdr:rowOff>11602</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4592300" y="13365500"/>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31390</xdr:rowOff>
    </xdr:from>
    <xdr:to>
      <xdr:col>81</xdr:col>
      <xdr:colOff>101600</xdr:colOff>
      <xdr:row>76</xdr:row>
      <xdr:rowOff>132990</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5430500" y="13061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149518</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2836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11602</xdr:rowOff>
    </xdr:from>
    <xdr:to>
      <xdr:col>76</xdr:col>
      <xdr:colOff>114300</xdr:colOff>
      <xdr:row>78</xdr:row>
      <xdr:rowOff>22396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3703300" y="13384702"/>
          <a:ext cx="8890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52699</xdr:rowOff>
    </xdr:from>
    <xdr:to>
      <xdr:col>76</xdr:col>
      <xdr:colOff>165100</xdr:colOff>
      <xdr:row>76</xdr:row>
      <xdr:rowOff>154299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4541500" y="130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170827</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325111" y="12858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22396</xdr:rowOff>
    </xdr:from>
    <xdr:to>
      <xdr:col>71</xdr:col>
      <xdr:colOff>177800</xdr:colOff>
      <xdr:row>78</xdr:row>
      <xdr:rowOff>24208</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2814300" y="13395496"/>
          <a:ext cx="889000" cy="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45303</xdr:rowOff>
    </xdr:from>
    <xdr:to>
      <xdr:col>72</xdr:col>
      <xdr:colOff>38100</xdr:colOff>
      <xdr:row>76</xdr:row>
      <xdr:rowOff>146903</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3652500" y="13075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163430</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436111" y="12850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37776</xdr:rowOff>
    </xdr:from>
    <xdr:to>
      <xdr:col>67</xdr:col>
      <xdr:colOff>101600</xdr:colOff>
      <xdr:row>76</xdr:row>
      <xdr:rowOff>139376</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2763500" y="1306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155902</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547111" y="12843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83854</xdr:rowOff>
    </xdr:from>
    <xdr:to>
      <xdr:col>85</xdr:col>
      <xdr:colOff>177800</xdr:colOff>
      <xdr:row>78</xdr:row>
      <xdr:rowOff>14004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6268700" y="13285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62281</xdr:rowOff>
    </xdr:from>
    <xdr:ext cx="534377" cy="259045"/>
    <xdr:sp macro="" textlink="">
      <xdr:nvSpPr>
        <xdr:cNvPr id="652" name="公債費該当値テキスト">
          <a:extLst>
            <a:ext uri="{FF2B5EF4-FFF2-40B4-BE49-F238E27FC236}">
              <a16:creationId xmlns:a16="http://schemas.microsoft.com/office/drawing/2014/main" id="{00000000-0008-0000-0600-00008C020000}"/>
            </a:ext>
          </a:extLst>
        </xdr:cNvPr>
        <xdr:cNvSpPr txBox="1"/>
      </xdr:nvSpPr>
      <xdr:spPr>
        <a:xfrm>
          <a:off x="16370300" y="1326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113050</xdr:rowOff>
    </xdr:from>
    <xdr:to>
      <xdr:col>81</xdr:col>
      <xdr:colOff>101600</xdr:colOff>
      <xdr:row>78</xdr:row>
      <xdr:rowOff>43200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5430500" y="1331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34327</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5214111" y="13407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132252</xdr:rowOff>
    </xdr:from>
    <xdr:to>
      <xdr:col>76</xdr:col>
      <xdr:colOff>165100</xdr:colOff>
      <xdr:row>78</xdr:row>
      <xdr:rowOff>62402</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4541500" y="1333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53529</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4325111" y="13426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143046</xdr:rowOff>
    </xdr:from>
    <xdr:to>
      <xdr:col>72</xdr:col>
      <xdr:colOff>38100</xdr:colOff>
      <xdr:row>78</xdr:row>
      <xdr:rowOff>73196</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3652500" y="13344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64323</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3436111" y="13437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144858</xdr:rowOff>
    </xdr:from>
    <xdr:to>
      <xdr:col>67</xdr:col>
      <xdr:colOff>101600</xdr:colOff>
      <xdr:row>78</xdr:row>
      <xdr:rowOff>75008</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2763500" y="1334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66135</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547111" y="13439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79939</xdr:rowOff>
    </xdr:from>
    <xdr:to>
      <xdr:col>85</xdr:col>
      <xdr:colOff>126364</xdr:colOff>
      <xdr:row>98</xdr:row>
      <xdr:rowOff>139184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681889"/>
          <a:ext cx="1269" cy="1259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143011</xdr:rowOff>
    </xdr:from>
    <xdr:ext cx="378565"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6945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139184</xdr:rowOff>
    </xdr:from>
    <xdr:to>
      <xdr:col>86</xdr:col>
      <xdr:colOff>25400</xdr:colOff>
      <xdr:row>98</xdr:row>
      <xdr:rowOff>139184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6941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26616</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457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275,571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79939</xdr:rowOff>
    </xdr:from>
    <xdr:to>
      <xdr:col>86</xdr:col>
      <xdr:colOff>25400</xdr:colOff>
      <xdr:row>91</xdr:row>
      <xdr:rowOff>79939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681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141332</xdr:rowOff>
    </xdr:from>
    <xdr:to>
      <xdr:col>85</xdr:col>
      <xdr:colOff>127000</xdr:colOff>
      <xdr:row>98</xdr:row>
      <xdr:rowOff>13805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771982"/>
          <a:ext cx="838200" cy="43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128894</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75954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150467</xdr:rowOff>
    </xdr:from>
    <xdr:to>
      <xdr:col>85</xdr:col>
      <xdr:colOff>177800</xdr:colOff>
      <xdr:row>98</xdr:row>
      <xdr:rowOff>80617</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781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141332</xdr:rowOff>
    </xdr:from>
    <xdr:to>
      <xdr:col>81</xdr:col>
      <xdr:colOff>50800</xdr:colOff>
      <xdr:row>98</xdr:row>
      <xdr:rowOff>45842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771982"/>
          <a:ext cx="889000" cy="75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136554</xdr:rowOff>
    </xdr:from>
    <xdr:to>
      <xdr:col>81</xdr:col>
      <xdr:colOff>101600</xdr:colOff>
      <xdr:row>98</xdr:row>
      <xdr:rowOff>66704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76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57831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859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45842</xdr:rowOff>
    </xdr:from>
    <xdr:to>
      <xdr:col>76</xdr:col>
      <xdr:colOff>114300</xdr:colOff>
      <xdr:row>98</xdr:row>
      <xdr:rowOff>62365</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847942"/>
          <a:ext cx="889000" cy="16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12264</xdr:rowOff>
    </xdr:from>
    <xdr:to>
      <xdr:col>76</xdr:col>
      <xdr:colOff>165100</xdr:colOff>
      <xdr:row>98</xdr:row>
      <xdr:rowOff>113864</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814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104991</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907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62365</xdr:rowOff>
    </xdr:from>
    <xdr:to>
      <xdr:col>71</xdr:col>
      <xdr:colOff>177800</xdr:colOff>
      <xdr:row>98</xdr:row>
      <xdr:rowOff>65277</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flipV="1">
          <a:off x="12814300" y="16864465"/>
          <a:ext cx="889000" cy="2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32175</xdr:rowOff>
    </xdr:from>
    <xdr:to>
      <xdr:col>72</xdr:col>
      <xdr:colOff>38100</xdr:colOff>
      <xdr:row>98</xdr:row>
      <xdr:rowOff>133775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83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124902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927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166999</xdr:rowOff>
    </xdr:from>
    <xdr:to>
      <xdr:col>67</xdr:col>
      <xdr:colOff>101600</xdr:colOff>
      <xdr:row>98</xdr:row>
      <xdr:rowOff>97149</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797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113676</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572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134455</xdr:rowOff>
    </xdr:from>
    <xdr:to>
      <xdr:col>85</xdr:col>
      <xdr:colOff>177800</xdr:colOff>
      <xdr:row>98</xdr:row>
      <xdr:rowOff>64605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76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93832</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553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90532</xdr:rowOff>
    </xdr:from>
    <xdr:to>
      <xdr:col>81</xdr:col>
      <xdr:colOff>101600</xdr:colOff>
      <xdr:row>98</xdr:row>
      <xdr:rowOff>20682</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721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37209</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49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166492</xdr:rowOff>
    </xdr:from>
    <xdr:to>
      <xdr:col>76</xdr:col>
      <xdr:colOff>165100</xdr:colOff>
      <xdr:row>98</xdr:row>
      <xdr:rowOff>96642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797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113169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572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11565</xdr:rowOff>
    </xdr:from>
    <xdr:to>
      <xdr:col>72</xdr:col>
      <xdr:colOff>38100</xdr:colOff>
      <xdr:row>98</xdr:row>
      <xdr:rowOff>113165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1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129692</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58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14477</xdr:rowOff>
    </xdr:from>
    <xdr:to>
      <xdr:col>67</xdr:col>
      <xdr:colOff>101600</xdr:colOff>
      <xdr:row>98</xdr:row>
      <xdr:rowOff>116077</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81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107204</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909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6" name="投資及び出資金グラフ枠">
          <a:extLst>
            <a:ext uri="{FF2B5EF4-FFF2-40B4-BE49-F238E27FC236}">
              <a16:creationId xmlns:a16="http://schemas.microsoft.com/office/drawing/2014/main" id="{00000000-0008-0000-0600-0000E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110530</xdr:rowOff>
    </xdr:from>
    <xdr:to>
      <xdr:col>116</xdr:col>
      <xdr:colOff>62864</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flipV="1">
          <a:off x="22159595" y="5254030"/>
          <a:ext cx="1269" cy="1400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8" name="投資及び出資金最小値テキスト">
          <a:extLst>
            <a:ext uri="{FF2B5EF4-FFF2-40B4-BE49-F238E27FC236}">
              <a16:creationId xmlns:a16="http://schemas.microsoft.com/office/drawing/2014/main" id="{00000000-0008-0000-0600-0000E2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57207</xdr:rowOff>
    </xdr:from>
    <xdr:ext cx="534377" cy="259045"/>
    <xdr:sp macro="" textlink="">
      <xdr:nvSpPr>
        <xdr:cNvPr id="740" name="投資及び出資金最大値テキスト">
          <a:extLst>
            <a:ext uri="{FF2B5EF4-FFF2-40B4-BE49-F238E27FC236}">
              <a16:creationId xmlns:a16="http://schemas.microsoft.com/office/drawing/2014/main" id="{00000000-0008-0000-0600-0000E4020000}"/>
            </a:ext>
          </a:extLst>
        </xdr:cNvPr>
        <xdr:cNvSpPr txBox="1"/>
      </xdr:nvSpPr>
      <xdr:spPr>
        <a:xfrm>
          <a:off x="22212300" y="502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110530</xdr:rowOff>
    </xdr:from>
    <xdr:to>
      <xdr:col>116</xdr:col>
      <xdr:colOff>152400</xdr:colOff>
      <xdr:row>30</xdr:row>
      <xdr:rowOff>110530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5254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45882</xdr:rowOff>
    </xdr:from>
    <xdr:to>
      <xdr:col>116</xdr:col>
      <xdr:colOff>63500</xdr:colOff>
      <xdr:row>38</xdr:row>
      <xdr:rowOff>25949</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1323300" y="6218082"/>
          <a:ext cx="838200" cy="32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94861</xdr:rowOff>
    </xdr:from>
    <xdr:ext cx="469744" cy="259045"/>
    <xdr:sp macro="" textlink="">
      <xdr:nvSpPr>
        <xdr:cNvPr id="743" name="投資及び出資金平均値テキスト">
          <a:extLst>
            <a:ext uri="{FF2B5EF4-FFF2-40B4-BE49-F238E27FC236}">
              <a16:creationId xmlns:a16="http://schemas.microsoft.com/office/drawing/2014/main" id="{00000000-0008-0000-0600-0000E7020000}"/>
            </a:ext>
          </a:extLst>
        </xdr:cNvPr>
        <xdr:cNvSpPr txBox="1"/>
      </xdr:nvSpPr>
      <xdr:spPr>
        <a:xfrm>
          <a:off x="22212300" y="62670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71984</xdr:rowOff>
    </xdr:from>
    <xdr:to>
      <xdr:col>116</xdr:col>
      <xdr:colOff>114300</xdr:colOff>
      <xdr:row>38</xdr:row>
      <xdr:rowOff>2133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2110700" y="64156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35</xdr:row>
      <xdr:rowOff>132750</xdr:rowOff>
    </xdr:from>
    <xdr:to>
      <xdr:col>111</xdr:col>
      <xdr:colOff>177800</xdr:colOff>
      <xdr:row>36</xdr:row>
      <xdr:rowOff>45882</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0434300" y="6133500"/>
          <a:ext cx="889000" cy="8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93655</xdr:rowOff>
    </xdr:from>
    <xdr:to>
      <xdr:col>112</xdr:col>
      <xdr:colOff>38100</xdr:colOff>
      <xdr:row>38</xdr:row>
      <xdr:rowOff>23805</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1272500" y="643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14932</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088428" y="6530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35</xdr:row>
      <xdr:rowOff>132750</xdr:rowOff>
    </xdr:from>
    <xdr:to>
      <xdr:col>107</xdr:col>
      <xdr:colOff>50800</xdr:colOff>
      <xdr:row>38</xdr:row>
      <xdr:rowOff>139700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flipV="1">
          <a:off x="19545300" y="6133500"/>
          <a:ext cx="889000" cy="52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93838</xdr:rowOff>
    </xdr:from>
    <xdr:to>
      <xdr:col>107</xdr:col>
      <xdr:colOff>101600</xdr:colOff>
      <xdr:row>38</xdr:row>
      <xdr:rowOff>23988</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0383500" y="643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15115</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530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1" name="直線コネクタ 750">
          <a:extLst>
            <a:ext uri="{FF2B5EF4-FFF2-40B4-BE49-F238E27FC236}">
              <a16:creationId xmlns:a16="http://schemas.microsoft.com/office/drawing/2014/main" id="{00000000-0008-0000-0600-0000EF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121819</xdr:rowOff>
    </xdr:from>
    <xdr:to>
      <xdr:col>102</xdr:col>
      <xdr:colOff>165100</xdr:colOff>
      <xdr:row>38</xdr:row>
      <xdr:rowOff>51969</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9494500" y="6465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68496</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10428" y="6240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155834</xdr:rowOff>
    </xdr:from>
    <xdr:to>
      <xdr:col>98</xdr:col>
      <xdr:colOff>38100</xdr:colOff>
      <xdr:row>38</xdr:row>
      <xdr:rowOff>85984</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8605500" y="649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102511</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21428" y="627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146599</xdr:rowOff>
    </xdr:from>
    <xdr:to>
      <xdr:col>116</xdr:col>
      <xdr:colOff>114300</xdr:colOff>
      <xdr:row>38</xdr:row>
      <xdr:rowOff>76749</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2110700" y="6490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61526</xdr:rowOff>
    </xdr:from>
    <xdr:ext cx="469744" cy="259045"/>
    <xdr:sp macro="" textlink="">
      <xdr:nvSpPr>
        <xdr:cNvPr id="762" name="投資及び出資金該当値テキスト">
          <a:extLst>
            <a:ext uri="{FF2B5EF4-FFF2-40B4-BE49-F238E27FC236}">
              <a16:creationId xmlns:a16="http://schemas.microsoft.com/office/drawing/2014/main" id="{00000000-0008-0000-0600-0000FA020000}"/>
            </a:ext>
          </a:extLst>
        </xdr:cNvPr>
        <xdr:cNvSpPr txBox="1"/>
      </xdr:nvSpPr>
      <xdr:spPr>
        <a:xfrm>
          <a:off x="22212300" y="6405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166532</xdr:rowOff>
    </xdr:from>
    <xdr:to>
      <xdr:col>112</xdr:col>
      <xdr:colOff>38100</xdr:colOff>
      <xdr:row>36</xdr:row>
      <xdr:rowOff>96682</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1272500" y="6167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113209</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1088428" y="5942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35</xdr:row>
      <xdr:rowOff>81950</xdr:rowOff>
    </xdr:from>
    <xdr:to>
      <xdr:col>107</xdr:col>
      <xdr:colOff>101600</xdr:colOff>
      <xdr:row>36</xdr:row>
      <xdr:rowOff>12100</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0383500" y="608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28627</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0199428" y="5857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40792</xdr:rowOff>
    </xdr:from>
    <xdr:to>
      <xdr:col>116</xdr:col>
      <xdr:colOff>62864</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784742"/>
          <a:ext cx="1269" cy="13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158919</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559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40792</xdr:rowOff>
    </xdr:from>
    <xdr:to>
      <xdr:col>116</xdr:col>
      <xdr:colOff>152400</xdr:colOff>
      <xdr:row>51</xdr:row>
      <xdr:rowOff>40792</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7847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114368</xdr:rowOff>
    </xdr:from>
    <xdr:ext cx="378565"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87018"/>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91491</xdr:rowOff>
    </xdr:from>
    <xdr:to>
      <xdr:col>116</xdr:col>
      <xdr:colOff>114300</xdr:colOff>
      <xdr:row>59</xdr:row>
      <xdr:rowOff>21641</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1003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82118</xdr:rowOff>
    </xdr:from>
    <xdr:to>
      <xdr:col>112</xdr:col>
      <xdr:colOff>38100</xdr:colOff>
      <xdr:row>59</xdr:row>
      <xdr:rowOff>12268</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1002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28795</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80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54839</xdr:rowOff>
    </xdr:from>
    <xdr:to>
      <xdr:col>107</xdr:col>
      <xdr:colOff>101600</xdr:colOff>
      <xdr:row>58</xdr:row>
      <xdr:rowOff>156439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98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1516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774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62611</xdr:rowOff>
    </xdr:from>
    <xdr:to>
      <xdr:col>102</xdr:col>
      <xdr:colOff>165100</xdr:colOff>
      <xdr:row>58</xdr:row>
      <xdr:rowOff>164211</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1000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9288</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781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59944</xdr:rowOff>
    </xdr:from>
    <xdr:to>
      <xdr:col>98</xdr:col>
      <xdr:colOff>38100</xdr:colOff>
      <xdr:row>58</xdr:row>
      <xdr:rowOff>161544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10004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6621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779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44050</xdr:rowOff>
    </xdr:from>
    <xdr:to>
      <xdr:col>116</xdr:col>
      <xdr:colOff>62864</xdr:colOff>
      <xdr:row>78</xdr:row>
      <xdr:rowOff>139224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45550"/>
          <a:ext cx="1269" cy="1466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143051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516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139224</xdr:rowOff>
    </xdr:from>
    <xdr:to>
      <xdr:col>116</xdr:col>
      <xdr:colOff>152400</xdr:colOff>
      <xdr:row>78</xdr:row>
      <xdr:rowOff>139224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51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162177</xdr:rowOff>
    </xdr:from>
    <xdr:ext cx="599010"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20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44050</xdr:rowOff>
    </xdr:from>
    <xdr:to>
      <xdr:col>116</xdr:col>
      <xdr:colOff>152400</xdr:colOff>
      <xdr:row>70</xdr:row>
      <xdr:rowOff>44050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45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1036</xdr:rowOff>
    </xdr:from>
    <xdr:to>
      <xdr:col>116</xdr:col>
      <xdr:colOff>63500</xdr:colOff>
      <xdr:row>77</xdr:row>
      <xdr:rowOff>52432</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202686"/>
          <a:ext cx="838200" cy="51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148614</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31788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170187</xdr:rowOff>
    </xdr:from>
    <xdr:to>
      <xdr:col>116</xdr:col>
      <xdr:colOff>114300</xdr:colOff>
      <xdr:row>77</xdr:row>
      <xdr:rowOff>100337</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200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34220</xdr:rowOff>
    </xdr:from>
    <xdr:to>
      <xdr:col>111</xdr:col>
      <xdr:colOff>177800</xdr:colOff>
      <xdr:row>77</xdr:row>
      <xdr:rowOff>52432</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0434300" y="13235870"/>
          <a:ext cx="889000" cy="18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16320</xdr:rowOff>
    </xdr:from>
    <xdr:to>
      <xdr:col>112</xdr:col>
      <xdr:colOff>38100</xdr:colOff>
      <xdr:row>77</xdr:row>
      <xdr:rowOff>117920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217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109047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3310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157398</xdr:rowOff>
    </xdr:from>
    <xdr:to>
      <xdr:col>107</xdr:col>
      <xdr:colOff>50800</xdr:colOff>
      <xdr:row>77</xdr:row>
      <xdr:rowOff>34220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a:off x="19545300" y="13016148"/>
          <a:ext cx="889000" cy="219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6795</xdr:rowOff>
    </xdr:from>
    <xdr:to>
      <xdr:col>107</xdr:col>
      <xdr:colOff>101600</xdr:colOff>
      <xdr:row>77</xdr:row>
      <xdr:rowOff>108395</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20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99522</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3301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157398</xdr:rowOff>
    </xdr:from>
    <xdr:to>
      <xdr:col>102</xdr:col>
      <xdr:colOff>114300</xdr:colOff>
      <xdr:row>76</xdr:row>
      <xdr:rowOff>62433</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flipV="1">
          <a:off x="18656300" y="13016148"/>
          <a:ext cx="889000" cy="76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146698</xdr:rowOff>
    </xdr:from>
    <xdr:to>
      <xdr:col>102</xdr:col>
      <xdr:colOff>165100</xdr:colOff>
      <xdr:row>77</xdr:row>
      <xdr:rowOff>76848</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17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67975</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32696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120656</xdr:rowOff>
    </xdr:from>
    <xdr:to>
      <xdr:col>98</xdr:col>
      <xdr:colOff>38100</xdr:colOff>
      <xdr:row>77</xdr:row>
      <xdr:rowOff>50806</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3150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41933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3243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121686</xdr:rowOff>
    </xdr:from>
    <xdr:to>
      <xdr:col>116</xdr:col>
      <xdr:colOff>114300</xdr:colOff>
      <xdr:row>77</xdr:row>
      <xdr:rowOff>51836</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315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144563</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3003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1632</xdr:rowOff>
    </xdr:from>
    <xdr:to>
      <xdr:col>112</xdr:col>
      <xdr:colOff>38100</xdr:colOff>
      <xdr:row>77</xdr:row>
      <xdr:rowOff>103232</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203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119759</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2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154870</xdr:rowOff>
    </xdr:from>
    <xdr:to>
      <xdr:col>107</xdr:col>
      <xdr:colOff>101600</xdr:colOff>
      <xdr:row>77</xdr:row>
      <xdr:rowOff>85020</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185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101547</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2960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106597</xdr:rowOff>
    </xdr:from>
    <xdr:to>
      <xdr:col>102</xdr:col>
      <xdr:colOff>165100</xdr:colOff>
      <xdr:row>76</xdr:row>
      <xdr:rowOff>36748</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296534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53274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274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11633</xdr:rowOff>
    </xdr:from>
    <xdr:to>
      <xdr:col>98</xdr:col>
      <xdr:colOff>38100</xdr:colOff>
      <xdr:row>76</xdr:row>
      <xdr:rowOff>113233</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041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129760</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2817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主な構成要素である物件費は、住民一人当たり</a:t>
          </a:r>
          <a:r>
            <a:rPr kumimoji="1" lang="en-US" altLang="ja-JP" sz="1100">
              <a:solidFill>
                <a:schemeClr val="dk1"/>
              </a:solidFill>
              <a:effectLst/>
              <a:latin typeface="+mn-lt"/>
              <a:ea typeface="+mn-ea"/>
              <a:cs typeface="+mn-cs"/>
            </a:rPr>
            <a:t>88,996</a:t>
          </a:r>
          <a:r>
            <a:rPr kumimoji="1" lang="ja-JP" altLang="ja-JP" sz="1100">
              <a:solidFill>
                <a:schemeClr val="dk1"/>
              </a:solidFill>
              <a:effectLst/>
              <a:latin typeface="+mn-lt"/>
              <a:ea typeface="+mn-ea"/>
              <a:cs typeface="+mn-cs"/>
            </a:rPr>
            <a:t>円となっており、類似団体平均と比較し高い水準にあります。これは、福生都市計画事業瑞穂町箱根ケ崎駅西土地区画整理事業を実施していることが主な要因となっており、区画整理の完了を予定している令和</a:t>
          </a:r>
          <a:r>
            <a:rPr kumimoji="1" lang="ja-JP" altLang="en-US" sz="1100">
              <a:solidFill>
                <a:schemeClr val="dk1"/>
              </a:solidFill>
              <a:effectLst/>
              <a:latin typeface="+mn-lt"/>
              <a:ea typeface="+mn-ea"/>
              <a:cs typeface="+mn-cs"/>
            </a:rPr>
            <a:t>８</a:t>
          </a:r>
          <a:r>
            <a:rPr kumimoji="1" lang="ja-JP" altLang="ja-JP" sz="1100">
              <a:solidFill>
                <a:schemeClr val="dk1"/>
              </a:solidFill>
              <a:effectLst/>
              <a:latin typeface="+mn-lt"/>
              <a:ea typeface="+mn-ea"/>
              <a:cs typeface="+mn-cs"/>
            </a:rPr>
            <a:t>年度までは高い水準が続くと考えられます。また、扶助費についても主な構成要素の一つとなっています。令和３年度から</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年度にかけては約</a:t>
          </a:r>
          <a:r>
            <a:rPr kumimoji="1" lang="en-US" altLang="ja-JP" sz="1100">
              <a:solidFill>
                <a:schemeClr val="dk1"/>
              </a:solidFill>
              <a:effectLst/>
              <a:latin typeface="+mn-lt"/>
              <a:ea typeface="+mn-ea"/>
              <a:cs typeface="+mn-cs"/>
            </a:rPr>
            <a:t>3,000</a:t>
          </a:r>
          <a:r>
            <a:rPr kumimoji="1" lang="ja-JP" altLang="ja-JP" sz="1100">
              <a:solidFill>
                <a:schemeClr val="dk1"/>
              </a:solidFill>
              <a:effectLst/>
              <a:latin typeface="+mn-lt"/>
              <a:ea typeface="+mn-ea"/>
              <a:cs typeface="+mn-cs"/>
            </a:rPr>
            <a:t>円</a:t>
          </a:r>
          <a:r>
            <a:rPr kumimoji="1" lang="ja-JP" altLang="en-US" sz="1100">
              <a:solidFill>
                <a:schemeClr val="dk1"/>
              </a:solidFill>
              <a:effectLst/>
              <a:latin typeface="+mn-lt"/>
              <a:ea typeface="+mn-ea"/>
              <a:cs typeface="+mn-cs"/>
            </a:rPr>
            <a:t>減となっているものの</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a:t>
          </a:r>
          <a:r>
            <a:rPr kumimoji="1" lang="ja-JP" altLang="en-US" sz="1100">
              <a:solidFill>
                <a:schemeClr val="dk1"/>
              </a:solidFill>
              <a:effectLst/>
              <a:latin typeface="+mn-lt"/>
              <a:ea typeface="+mn-ea"/>
              <a:cs typeface="+mn-cs"/>
            </a:rPr>
            <a:t>までは毎年度増となっており</a:t>
          </a:r>
          <a:r>
            <a:rPr kumimoji="1" lang="ja-JP" altLang="ja-JP" sz="1100">
              <a:solidFill>
                <a:schemeClr val="dk1"/>
              </a:solidFill>
              <a:effectLst/>
              <a:latin typeface="+mn-lt"/>
              <a:ea typeface="+mn-ea"/>
              <a:cs typeface="+mn-cs"/>
            </a:rPr>
            <a:t>、主に社会福祉費及び児童福祉費に係る扶助費が増加傾向にあり、類似団体平均を上回っている要因の一つにもなっています。</a:t>
          </a:r>
          <a:endParaRPr lang="ja-JP" altLang="ja-JP" sz="1400">
            <a:effectLst/>
          </a:endParaRPr>
        </a:p>
        <a:p>
          <a:r>
            <a:rPr kumimoji="1" lang="ja-JP" altLang="ja-JP" sz="1100">
              <a:solidFill>
                <a:schemeClr val="dk1"/>
              </a:solidFill>
              <a:effectLst/>
              <a:latin typeface="+mn-lt"/>
              <a:ea typeface="+mn-ea"/>
              <a:cs typeface="+mn-cs"/>
            </a:rPr>
            <a:t>　普通建設事業費については、建設事業や施設の大規模修繕等の実施の有無により、年度間で決算額にばらつきはありますが、類似団体平均を上回っている状況となっています。これについても、駅西土地区画整理事業を実施していることが要因の一つとなっています。また組合施行により実施している、殿ヶ谷地区土地区画整理事業への助成金の支出についても、普通建設事業費を増加させている要因の一つとなっており、区画整理完了までは高い水準が続くと考えられます。</a:t>
          </a:r>
          <a:endParaRPr lang="ja-JP" altLang="ja-JP" sz="1400">
            <a:effectLst/>
          </a:endParaRPr>
        </a:p>
        <a:p>
          <a:r>
            <a:rPr kumimoji="1" lang="ja-JP" altLang="ja-JP" sz="1100">
              <a:solidFill>
                <a:schemeClr val="dk1"/>
              </a:solidFill>
              <a:effectLst/>
              <a:latin typeface="+mn-lt"/>
              <a:ea typeface="+mn-ea"/>
              <a:cs typeface="+mn-cs"/>
            </a:rPr>
            <a:t>　また、投資及び出資金については、令和２年度より公営企業会計となった下水道事業会計にて実施されている雨水幹線の整備事業への出資金が主なもので</a:t>
          </a:r>
          <a:r>
            <a:rPr kumimoji="1" lang="ja-JP" altLang="en-US" sz="1100">
              <a:solidFill>
                <a:schemeClr val="dk1"/>
              </a:solidFill>
              <a:effectLst/>
              <a:latin typeface="+mn-lt"/>
              <a:ea typeface="+mn-ea"/>
              <a:cs typeface="+mn-cs"/>
            </a:rPr>
            <a:t>すが</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令和３年度から４年度にかけては約</a:t>
          </a:r>
          <a:r>
            <a:rPr kumimoji="1" lang="en-US" altLang="ja-JP" sz="1100">
              <a:solidFill>
                <a:schemeClr val="dk1"/>
              </a:solidFill>
              <a:effectLst/>
              <a:latin typeface="+mn-lt"/>
              <a:ea typeface="+mn-ea"/>
              <a:cs typeface="+mn-cs"/>
            </a:rPr>
            <a:t>3,500</a:t>
          </a:r>
          <a:r>
            <a:rPr kumimoji="1" lang="ja-JP" altLang="en-US" sz="1100">
              <a:solidFill>
                <a:schemeClr val="dk1"/>
              </a:solidFill>
              <a:effectLst/>
              <a:latin typeface="+mn-lt"/>
              <a:ea typeface="+mn-ea"/>
              <a:cs typeface="+mn-cs"/>
            </a:rPr>
            <a:t>円減となり、</a:t>
          </a:r>
          <a:r>
            <a:rPr kumimoji="1" lang="ja-JP" altLang="ja-JP" sz="1100">
              <a:solidFill>
                <a:schemeClr val="dk1"/>
              </a:solidFill>
              <a:effectLst/>
              <a:latin typeface="+mn-lt"/>
              <a:ea typeface="+mn-ea"/>
              <a:cs typeface="+mn-cs"/>
            </a:rPr>
            <a:t>類似団体平均を</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a:t>
          </a:r>
          <a:r>
            <a:rPr kumimoji="1" lang="ja-JP" altLang="en-US" sz="1100">
              <a:solidFill>
                <a:schemeClr val="dk1"/>
              </a:solidFill>
              <a:effectLst/>
              <a:latin typeface="+mn-lt"/>
              <a:ea typeface="+mn-ea"/>
              <a:cs typeface="+mn-cs"/>
            </a:rPr>
            <a:t>りました</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東京都瑞穂町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32,161
31,276
16.85
16,112,928
15,648,623
464,305
7,291,640
7,917,798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62738</xdr:rowOff>
    </xdr:from>
    <xdr:to>
      <xdr:col>24</xdr:col>
      <xdr:colOff>62865</xdr:colOff>
      <xdr:row>38</xdr:row>
      <xdr:rowOff>53975</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06238"/>
          <a:ext cx="1270" cy="1362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57802</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7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53975</xdr:rowOff>
    </xdr:from>
    <xdr:to>
      <xdr:col>24</xdr:col>
      <xdr:colOff>152400</xdr:colOff>
      <xdr:row>38</xdr:row>
      <xdr:rowOff>53975</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690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9415</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4981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6,002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62738</xdr:rowOff>
    </xdr:from>
    <xdr:to>
      <xdr:col>24</xdr:col>
      <xdr:colOff>152400</xdr:colOff>
      <xdr:row>30</xdr:row>
      <xdr:rowOff>62738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06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65024</xdr:rowOff>
    </xdr:from>
    <xdr:to>
      <xdr:col>24</xdr:col>
      <xdr:colOff>63500</xdr:colOff>
      <xdr:row>33</xdr:row>
      <xdr:rowOff>117221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722874"/>
          <a:ext cx="838200" cy="5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8272</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090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29845</xdr:rowOff>
    </xdr:from>
    <xdr:to>
      <xdr:col>24</xdr:col>
      <xdr:colOff>114300</xdr:colOff>
      <xdr:row>35</xdr:row>
      <xdr:rowOff>131445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30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32</xdr:row>
      <xdr:rowOff>100457</xdr:rowOff>
    </xdr:from>
    <xdr:to>
      <xdr:col>19</xdr:col>
      <xdr:colOff>177800</xdr:colOff>
      <xdr:row>33</xdr:row>
      <xdr:rowOff>117221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586857"/>
          <a:ext cx="889000" cy="188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30607</xdr:rowOff>
    </xdr:from>
    <xdr:to>
      <xdr:col>20</xdr:col>
      <xdr:colOff>38100</xdr:colOff>
      <xdr:row>35</xdr:row>
      <xdr:rowOff>132207</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31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123334</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24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71120</xdr:rowOff>
    </xdr:from>
    <xdr:to>
      <xdr:col>15</xdr:col>
      <xdr:colOff>50800</xdr:colOff>
      <xdr:row>32</xdr:row>
      <xdr:rowOff>100457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557520"/>
          <a:ext cx="889000" cy="29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30988</xdr:rowOff>
    </xdr:from>
    <xdr:to>
      <xdr:col>15</xdr:col>
      <xdr:colOff>101600</xdr:colOff>
      <xdr:row>35</xdr:row>
      <xdr:rowOff>132588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31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123715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24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71120</xdr:rowOff>
    </xdr:from>
    <xdr:to>
      <xdr:col>10</xdr:col>
      <xdr:colOff>114300</xdr:colOff>
      <xdr:row>32</xdr:row>
      <xdr:rowOff>86360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5575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161290</xdr:rowOff>
    </xdr:from>
    <xdr:to>
      <xdr:col>10</xdr:col>
      <xdr:colOff>165100</xdr:colOff>
      <xdr:row>35</xdr:row>
      <xdr:rowOff>91440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990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82567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08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165100</xdr:rowOff>
    </xdr:from>
    <xdr:to>
      <xdr:col>6</xdr:col>
      <xdr:colOff>38100</xdr:colOff>
      <xdr:row>35</xdr:row>
      <xdr:rowOff>95250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99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86377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087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14224</xdr:rowOff>
    </xdr:from>
    <xdr:to>
      <xdr:col>24</xdr:col>
      <xdr:colOff>114300</xdr:colOff>
      <xdr:row>33</xdr:row>
      <xdr:rowOff>115824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672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37101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5235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66421</xdr:rowOff>
    </xdr:from>
    <xdr:to>
      <xdr:col>20</xdr:col>
      <xdr:colOff>38100</xdr:colOff>
      <xdr:row>33</xdr:row>
      <xdr:rowOff>168021</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724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13098</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499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49657</xdr:rowOff>
    </xdr:from>
    <xdr:to>
      <xdr:col>15</xdr:col>
      <xdr:colOff>101600</xdr:colOff>
      <xdr:row>32</xdr:row>
      <xdr:rowOff>151257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536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167784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31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20320</xdr:rowOff>
    </xdr:from>
    <xdr:to>
      <xdr:col>10</xdr:col>
      <xdr:colOff>165100</xdr:colOff>
      <xdr:row>32</xdr:row>
      <xdr:rowOff>121920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5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138447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281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35560</xdr:rowOff>
    </xdr:from>
    <xdr:to>
      <xdr:col>6</xdr:col>
      <xdr:colOff>38100</xdr:colOff>
      <xdr:row>32</xdr:row>
      <xdr:rowOff>137160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52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30</xdr:row>
      <xdr:rowOff>153687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29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7577</xdr:rowOff>
    </xdr:from>
    <xdr:to>
      <xdr:col>24</xdr:col>
      <xdr:colOff>62865</xdr:colOff>
      <xdr:row>58</xdr:row>
      <xdr:rowOff>114737</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580077"/>
          <a:ext cx="1270" cy="147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118564</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6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114737</xdr:rowOff>
    </xdr:from>
    <xdr:to>
      <xdr:col>24</xdr:col>
      <xdr:colOff>152400</xdr:colOff>
      <xdr:row>58</xdr:row>
      <xdr:rowOff>114737</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88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125704</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355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414,678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7577</xdr:rowOff>
    </xdr:from>
    <xdr:to>
      <xdr:col>24</xdr:col>
      <xdr:colOff>152400</xdr:colOff>
      <xdr:row>50</xdr:row>
      <xdr:rowOff>7577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5800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48279</xdr:rowOff>
    </xdr:from>
    <xdr:to>
      <xdr:col>24</xdr:col>
      <xdr:colOff>63500</xdr:colOff>
      <xdr:row>57</xdr:row>
      <xdr:rowOff>84135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3797300" y="9820929"/>
          <a:ext cx="838200" cy="35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47256</xdr:rowOff>
    </xdr:from>
    <xdr:ext cx="534377"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819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68829</xdr:rowOff>
    </xdr:from>
    <xdr:to>
      <xdr:col>24</xdr:col>
      <xdr:colOff>114300</xdr:colOff>
      <xdr:row>57</xdr:row>
      <xdr:rowOff>170429</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41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170732</xdr:rowOff>
    </xdr:from>
    <xdr:to>
      <xdr:col>19</xdr:col>
      <xdr:colOff>177800</xdr:colOff>
      <xdr:row>57</xdr:row>
      <xdr:rowOff>48279</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429032"/>
          <a:ext cx="889000" cy="391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60892</xdr:rowOff>
    </xdr:from>
    <xdr:to>
      <xdr:col>20</xdr:col>
      <xdr:colOff>38100</xdr:colOff>
      <xdr:row>57</xdr:row>
      <xdr:rowOff>162492</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3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153619</xdr:rowOff>
    </xdr:from>
    <xdr:ext cx="534377"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530111" y="9926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170732</xdr:rowOff>
    </xdr:from>
    <xdr:to>
      <xdr:col>15</xdr:col>
      <xdr:colOff>50800</xdr:colOff>
      <xdr:row>56</xdr:row>
      <xdr:rowOff>6106</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429032"/>
          <a:ext cx="889000" cy="17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67636</xdr:rowOff>
    </xdr:from>
    <xdr:to>
      <xdr:col>15</xdr:col>
      <xdr:colOff>101600</xdr:colOff>
      <xdr:row>55</xdr:row>
      <xdr:rowOff>169236</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49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160363</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590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6106</xdr:rowOff>
    </xdr:from>
    <xdr:to>
      <xdr:col>10</xdr:col>
      <xdr:colOff>114300</xdr:colOff>
      <xdr:row>57</xdr:row>
      <xdr:rowOff>55845</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flipV="1">
          <a:off x="1130300" y="9607306"/>
          <a:ext cx="889000" cy="22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130509</xdr:rowOff>
    </xdr:from>
    <xdr:to>
      <xdr:col>10</xdr:col>
      <xdr:colOff>165100</xdr:colOff>
      <xdr:row>58</xdr:row>
      <xdr:rowOff>60659</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903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51786</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52111" y="9995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88176</xdr:rowOff>
    </xdr:from>
    <xdr:to>
      <xdr:col>6</xdr:col>
      <xdr:colOff>38100</xdr:colOff>
      <xdr:row>58</xdr:row>
      <xdr:rowOff>18326</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86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9453</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63111" y="995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33335</xdr:rowOff>
    </xdr:from>
    <xdr:to>
      <xdr:col>24</xdr:col>
      <xdr:colOff>114300</xdr:colOff>
      <xdr:row>57</xdr:row>
      <xdr:rowOff>134935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805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56212</xdr:rowOff>
    </xdr:from>
    <xdr:ext cx="534377"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57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168929</xdr:rowOff>
    </xdr:from>
    <xdr:to>
      <xdr:col>20</xdr:col>
      <xdr:colOff>38100</xdr:colOff>
      <xdr:row>57</xdr:row>
      <xdr:rowOff>99079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77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115606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530111" y="954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119932</xdr:rowOff>
    </xdr:from>
    <xdr:to>
      <xdr:col>15</xdr:col>
      <xdr:colOff>101600</xdr:colOff>
      <xdr:row>55</xdr:row>
      <xdr:rowOff>50082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378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66609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153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126756</xdr:rowOff>
    </xdr:from>
    <xdr:to>
      <xdr:col>10</xdr:col>
      <xdr:colOff>165100</xdr:colOff>
      <xdr:row>56</xdr:row>
      <xdr:rowOff>56906</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55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73433</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331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5045</xdr:rowOff>
    </xdr:from>
    <xdr:to>
      <xdr:col>6</xdr:col>
      <xdr:colOff>38100</xdr:colOff>
      <xdr:row>57</xdr:row>
      <xdr:rowOff>106645</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77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123172</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63111" y="955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155153</xdr:rowOff>
    </xdr:from>
    <xdr:to>
      <xdr:col>24</xdr:col>
      <xdr:colOff>62865</xdr:colOff>
      <xdr:row>78</xdr:row>
      <xdr:rowOff>99741</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328103"/>
          <a:ext cx="1270" cy="11447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103568</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4766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99741</xdr:rowOff>
    </xdr:from>
    <xdr:to>
      <xdr:col>24</xdr:col>
      <xdr:colOff>152400</xdr:colOff>
      <xdr:row>78</xdr:row>
      <xdr:rowOff>99741</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472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101830</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2103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265,472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155153</xdr:rowOff>
    </xdr:from>
    <xdr:to>
      <xdr:col>24</xdr:col>
      <xdr:colOff>152400</xdr:colOff>
      <xdr:row>71</xdr:row>
      <xdr:rowOff>155153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328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58532</xdr:rowOff>
    </xdr:from>
    <xdr:to>
      <xdr:col>24</xdr:col>
      <xdr:colOff>63500</xdr:colOff>
      <xdr:row>75</xdr:row>
      <xdr:rowOff>60955</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2917282"/>
          <a:ext cx="838200" cy="2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83314</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1135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104887</xdr:rowOff>
    </xdr:from>
    <xdr:to>
      <xdr:col>24</xdr:col>
      <xdr:colOff>114300</xdr:colOff>
      <xdr:row>77</xdr:row>
      <xdr:rowOff>35037</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35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60955</xdr:rowOff>
    </xdr:from>
    <xdr:to>
      <xdr:col>19</xdr:col>
      <xdr:colOff>177800</xdr:colOff>
      <xdr:row>76</xdr:row>
      <xdr:rowOff>20698</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2919705"/>
          <a:ext cx="889000" cy="131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26896</xdr:rowOff>
    </xdr:from>
    <xdr:to>
      <xdr:col>20</xdr:col>
      <xdr:colOff>38100</xdr:colOff>
      <xdr:row>76</xdr:row>
      <xdr:rowOff>128496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05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119623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3149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20698</xdr:rowOff>
    </xdr:from>
    <xdr:to>
      <xdr:col>15</xdr:col>
      <xdr:colOff>50800</xdr:colOff>
      <xdr:row>76</xdr:row>
      <xdr:rowOff>105097</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flipV="1">
          <a:off x="2019300" y="13050898"/>
          <a:ext cx="889000" cy="8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66193</xdr:rowOff>
    </xdr:from>
    <xdr:to>
      <xdr:col>15</xdr:col>
      <xdr:colOff>101600</xdr:colOff>
      <xdr:row>77</xdr:row>
      <xdr:rowOff>167793</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67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158920</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60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105097</xdr:rowOff>
    </xdr:from>
    <xdr:to>
      <xdr:col>10</xdr:col>
      <xdr:colOff>114300</xdr:colOff>
      <xdr:row>76</xdr:row>
      <xdr:rowOff>167925</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135297"/>
          <a:ext cx="889000" cy="62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110548</xdr:rowOff>
    </xdr:from>
    <xdr:to>
      <xdr:col>10</xdr:col>
      <xdr:colOff>165100</xdr:colOff>
      <xdr:row>78</xdr:row>
      <xdr:rowOff>40698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31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31825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34049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155301</xdr:rowOff>
    </xdr:from>
    <xdr:to>
      <xdr:col>6</xdr:col>
      <xdr:colOff>38100</xdr:colOff>
      <xdr:row>78</xdr:row>
      <xdr:rowOff>85451</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356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76578</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4496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7732</xdr:rowOff>
    </xdr:from>
    <xdr:to>
      <xdr:col>24</xdr:col>
      <xdr:colOff>114300</xdr:colOff>
      <xdr:row>75</xdr:row>
      <xdr:rowOff>109332</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286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30609</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717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10155</xdr:rowOff>
    </xdr:from>
    <xdr:to>
      <xdr:col>20</xdr:col>
      <xdr:colOff>38100</xdr:colOff>
      <xdr:row>75</xdr:row>
      <xdr:rowOff>111755</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2868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128282</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2644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141349</xdr:rowOff>
    </xdr:from>
    <xdr:to>
      <xdr:col>15</xdr:col>
      <xdr:colOff>101600</xdr:colOff>
      <xdr:row>76</xdr:row>
      <xdr:rowOff>71500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00009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88026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2775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54297</xdr:rowOff>
    </xdr:from>
    <xdr:to>
      <xdr:col>10</xdr:col>
      <xdr:colOff>165100</xdr:colOff>
      <xdr:row>76</xdr:row>
      <xdr:rowOff>155897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084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974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2859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117125</xdr:rowOff>
    </xdr:from>
    <xdr:to>
      <xdr:col>6</xdr:col>
      <xdr:colOff>38100</xdr:colOff>
      <xdr:row>77</xdr:row>
      <xdr:rowOff>47275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147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63802</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292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142802</xdr:rowOff>
    </xdr:from>
    <xdr:to>
      <xdr:col>24</xdr:col>
      <xdr:colOff>62865</xdr:colOff>
      <xdr:row>98</xdr:row>
      <xdr:rowOff>150313</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573302"/>
          <a:ext cx="1270" cy="13791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154140</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6956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150313</xdr:rowOff>
    </xdr:from>
    <xdr:to>
      <xdr:col>24</xdr:col>
      <xdr:colOff>152400</xdr:colOff>
      <xdr:row>98</xdr:row>
      <xdr:rowOff>150313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69524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89479</xdr:rowOff>
    </xdr:from>
    <xdr:ext cx="599010"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348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111,810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142802</xdr:rowOff>
    </xdr:from>
    <xdr:to>
      <xdr:col>24</xdr:col>
      <xdr:colOff>152400</xdr:colOff>
      <xdr:row>90</xdr:row>
      <xdr:rowOff>142802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573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189</xdr:rowOff>
    </xdr:from>
    <xdr:to>
      <xdr:col>24</xdr:col>
      <xdr:colOff>63500</xdr:colOff>
      <xdr:row>96</xdr:row>
      <xdr:rowOff>39915</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459389"/>
          <a:ext cx="838200" cy="39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163535</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6227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13658</xdr:rowOff>
    </xdr:from>
    <xdr:to>
      <xdr:col>24</xdr:col>
      <xdr:colOff>114300</xdr:colOff>
      <xdr:row>97</xdr:row>
      <xdr:rowOff>115258</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64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39915</xdr:rowOff>
    </xdr:from>
    <xdr:to>
      <xdr:col>19</xdr:col>
      <xdr:colOff>177800</xdr:colOff>
      <xdr:row>96</xdr:row>
      <xdr:rowOff>168683</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6499115"/>
          <a:ext cx="889000" cy="12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25856</xdr:rowOff>
    </xdr:from>
    <xdr:to>
      <xdr:col>20</xdr:col>
      <xdr:colOff>38100</xdr:colOff>
      <xdr:row>97</xdr:row>
      <xdr:rowOff>127456</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56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118583</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749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168683</xdr:rowOff>
    </xdr:from>
    <xdr:to>
      <xdr:col>15</xdr:col>
      <xdr:colOff>50800</xdr:colOff>
      <xdr:row>97</xdr:row>
      <xdr:rowOff>35131</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2019300" y="16627883"/>
          <a:ext cx="889000" cy="37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156206</xdr:rowOff>
    </xdr:from>
    <xdr:to>
      <xdr:col>15</xdr:col>
      <xdr:colOff>101600</xdr:colOff>
      <xdr:row>98</xdr:row>
      <xdr:rowOff>86356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786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77483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879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20518</xdr:rowOff>
    </xdr:from>
    <xdr:to>
      <xdr:col>10</xdr:col>
      <xdr:colOff>114300</xdr:colOff>
      <xdr:row>97</xdr:row>
      <xdr:rowOff>35131</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a:off x="1130300" y="16651168"/>
          <a:ext cx="889000" cy="14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24354</xdr:rowOff>
    </xdr:from>
    <xdr:to>
      <xdr:col>10</xdr:col>
      <xdr:colOff>165100</xdr:colOff>
      <xdr:row>98</xdr:row>
      <xdr:rowOff>125954</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826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117081</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919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36339</xdr:rowOff>
    </xdr:from>
    <xdr:to>
      <xdr:col>6</xdr:col>
      <xdr:colOff>38100</xdr:colOff>
      <xdr:row>98</xdr:row>
      <xdr:rowOff>137939</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83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129066</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93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120839</xdr:rowOff>
    </xdr:from>
    <xdr:to>
      <xdr:col>24</xdr:col>
      <xdr:colOff>114300</xdr:colOff>
      <xdr:row>96</xdr:row>
      <xdr:rowOff>50989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408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143716</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26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160565</xdr:rowOff>
    </xdr:from>
    <xdr:to>
      <xdr:col>20</xdr:col>
      <xdr:colOff>38100</xdr:colOff>
      <xdr:row>96</xdr:row>
      <xdr:rowOff>90715</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448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107242</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6223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117883</xdr:rowOff>
    </xdr:from>
    <xdr:to>
      <xdr:col>15</xdr:col>
      <xdr:colOff>101600</xdr:colOff>
      <xdr:row>97</xdr:row>
      <xdr:rowOff>48033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577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64560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635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155781</xdr:rowOff>
    </xdr:from>
    <xdr:to>
      <xdr:col>10</xdr:col>
      <xdr:colOff>165100</xdr:colOff>
      <xdr:row>97</xdr:row>
      <xdr:rowOff>85931</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614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102458</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390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141168</xdr:rowOff>
    </xdr:from>
    <xdr:to>
      <xdr:col>6</xdr:col>
      <xdr:colOff>38100</xdr:colOff>
      <xdr:row>97</xdr:row>
      <xdr:rowOff>71318</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6600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87845</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6375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48260</xdr:rowOff>
    </xdr:from>
    <xdr:to>
      <xdr:col>54</xdr:col>
      <xdr:colOff>189865</xdr:colOff>
      <xdr:row>39</xdr:row>
      <xdr:rowOff>98878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363210"/>
          <a:ext cx="1270" cy="14222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166387</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138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4,355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48260</xdr:rowOff>
    </xdr:from>
    <xdr:to>
      <xdr:col>55</xdr:col>
      <xdr:colOff>88900</xdr:colOff>
      <xdr:row>31</xdr:row>
      <xdr:rowOff>48260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3632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25073</xdr:rowOff>
    </xdr:from>
    <xdr:to>
      <xdr:col>55</xdr:col>
      <xdr:colOff>0</xdr:colOff>
      <xdr:row>31</xdr:row>
      <xdr:rowOff>48260</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5340023"/>
          <a:ext cx="838200" cy="2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70593</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58569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92166</xdr:rowOff>
    </xdr:from>
    <xdr:to>
      <xdr:col>55</xdr:col>
      <xdr:colOff>50800</xdr:colOff>
      <xdr:row>39</xdr:row>
      <xdr:rowOff>22316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607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25073</xdr:rowOff>
    </xdr:from>
    <xdr:to>
      <xdr:col>50</xdr:col>
      <xdr:colOff>114300</xdr:colOff>
      <xdr:row>31</xdr:row>
      <xdr:rowOff>149497</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5340023"/>
          <a:ext cx="889000" cy="124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91186</xdr:rowOff>
    </xdr:from>
    <xdr:to>
      <xdr:col>50</xdr:col>
      <xdr:colOff>165100</xdr:colOff>
      <xdr:row>39</xdr:row>
      <xdr:rowOff>21336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606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12463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6990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37157</xdr:rowOff>
    </xdr:from>
    <xdr:to>
      <xdr:col>45</xdr:col>
      <xdr:colOff>177800</xdr:colOff>
      <xdr:row>31</xdr:row>
      <xdr:rowOff>149497</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5352107"/>
          <a:ext cx="889000" cy="11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88574</xdr:rowOff>
    </xdr:from>
    <xdr:to>
      <xdr:col>46</xdr:col>
      <xdr:colOff>38100</xdr:colOff>
      <xdr:row>39</xdr:row>
      <xdr:rowOff>18724</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60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9851</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6964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37157</xdr:rowOff>
    </xdr:from>
    <xdr:to>
      <xdr:col>41</xdr:col>
      <xdr:colOff>50800</xdr:colOff>
      <xdr:row>32</xdr:row>
      <xdr:rowOff>5806</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flipV="1">
          <a:off x="6972300" y="5352107"/>
          <a:ext cx="889000" cy="140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75837</xdr:rowOff>
    </xdr:from>
    <xdr:to>
      <xdr:col>41</xdr:col>
      <xdr:colOff>101600</xdr:colOff>
      <xdr:row>39</xdr:row>
      <xdr:rowOff>5987</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59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168564</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6836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84001</xdr:rowOff>
    </xdr:from>
    <xdr:to>
      <xdr:col>36</xdr:col>
      <xdr:colOff>165100</xdr:colOff>
      <xdr:row>39</xdr:row>
      <xdr:rowOff>14151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599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5278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6918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168910</xdr:rowOff>
    </xdr:from>
    <xdr:to>
      <xdr:col>55</xdr:col>
      <xdr:colOff>50800</xdr:colOff>
      <xdr:row>31</xdr:row>
      <xdr:rowOff>99060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531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121937</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5265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145723</xdr:rowOff>
    </xdr:from>
    <xdr:to>
      <xdr:col>50</xdr:col>
      <xdr:colOff>165100</xdr:colOff>
      <xdr:row>31</xdr:row>
      <xdr:rowOff>75873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5289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29</xdr:row>
      <xdr:rowOff>92400</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064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98697</xdr:rowOff>
    </xdr:from>
    <xdr:to>
      <xdr:col>46</xdr:col>
      <xdr:colOff>38100</xdr:colOff>
      <xdr:row>32</xdr:row>
      <xdr:rowOff>28847</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541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30</xdr:row>
      <xdr:rowOff>45374</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188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157807</xdr:rowOff>
    </xdr:from>
    <xdr:to>
      <xdr:col>41</xdr:col>
      <xdr:colOff>101600</xdr:colOff>
      <xdr:row>31</xdr:row>
      <xdr:rowOff>87957</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530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29</xdr:row>
      <xdr:rowOff>104484</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076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126456</xdr:rowOff>
    </xdr:from>
    <xdr:to>
      <xdr:col>36</xdr:col>
      <xdr:colOff>165100</xdr:colOff>
      <xdr:row>32</xdr:row>
      <xdr:rowOff>56606</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544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30</xdr:row>
      <xdr:rowOff>73133</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216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64638</xdr:rowOff>
    </xdr:from>
    <xdr:to>
      <xdr:col>54</xdr:col>
      <xdr:colOff>189865</xdr:colOff>
      <xdr:row>59</xdr:row>
      <xdr:rowOff>88363</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637138"/>
          <a:ext cx="1270" cy="15667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92190</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2077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88363</xdr:rowOff>
    </xdr:from>
    <xdr:to>
      <xdr:col>55</xdr:col>
      <xdr:colOff>88900</xdr:colOff>
      <xdr:row>59</xdr:row>
      <xdr:rowOff>88363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20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11315</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41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96,597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64638</xdr:rowOff>
    </xdr:from>
    <xdr:to>
      <xdr:col>55</xdr:col>
      <xdr:colOff>88900</xdr:colOff>
      <xdr:row>50</xdr:row>
      <xdr:rowOff>64638</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637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38839</xdr:rowOff>
    </xdr:from>
    <xdr:to>
      <xdr:col>55</xdr:col>
      <xdr:colOff>0</xdr:colOff>
      <xdr:row>59</xdr:row>
      <xdr:rowOff>64262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9639300" y="10154389"/>
          <a:ext cx="838200" cy="25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84427</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857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61550</xdr:rowOff>
    </xdr:from>
    <xdr:to>
      <xdr:col>55</xdr:col>
      <xdr:colOff>50800</xdr:colOff>
      <xdr:row>58</xdr:row>
      <xdr:rowOff>163150</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10005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60000</xdr:rowOff>
    </xdr:from>
    <xdr:to>
      <xdr:col>50</xdr:col>
      <xdr:colOff>114300</xdr:colOff>
      <xdr:row>59</xdr:row>
      <xdr:rowOff>64262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10175550"/>
          <a:ext cx="889000" cy="42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63623</xdr:rowOff>
    </xdr:from>
    <xdr:to>
      <xdr:col>50</xdr:col>
      <xdr:colOff>165100</xdr:colOff>
      <xdr:row>58</xdr:row>
      <xdr:rowOff>165223</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10007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57</xdr:row>
      <xdr:rowOff>10300</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782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60000</xdr:rowOff>
    </xdr:from>
    <xdr:to>
      <xdr:col>45</xdr:col>
      <xdr:colOff>177800</xdr:colOff>
      <xdr:row>59</xdr:row>
      <xdr:rowOff>66140</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flipV="1">
          <a:off x="7861300" y="10175550"/>
          <a:ext cx="889000" cy="6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46234</xdr:rowOff>
    </xdr:from>
    <xdr:to>
      <xdr:col>46</xdr:col>
      <xdr:colOff>38100</xdr:colOff>
      <xdr:row>58</xdr:row>
      <xdr:rowOff>147834</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990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164361</xdr:rowOff>
    </xdr:from>
    <xdr:ext cx="534377"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483111" y="9765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66140</xdr:rowOff>
    </xdr:from>
    <xdr:to>
      <xdr:col>41</xdr:col>
      <xdr:colOff>50800</xdr:colOff>
      <xdr:row>59</xdr:row>
      <xdr:rowOff>71593</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81690"/>
          <a:ext cx="889000" cy="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53239</xdr:rowOff>
    </xdr:from>
    <xdr:to>
      <xdr:col>41</xdr:col>
      <xdr:colOff>101600</xdr:colOff>
      <xdr:row>58</xdr:row>
      <xdr:rowOff>154839</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997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171366</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594111" y="9772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32534</xdr:rowOff>
    </xdr:from>
    <xdr:to>
      <xdr:col>36</xdr:col>
      <xdr:colOff>165100</xdr:colOff>
      <xdr:row>58</xdr:row>
      <xdr:rowOff>134134</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976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150661</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05111" y="9751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159489</xdr:rowOff>
    </xdr:from>
    <xdr:to>
      <xdr:col>55</xdr:col>
      <xdr:colOff>50800</xdr:colOff>
      <xdr:row>59</xdr:row>
      <xdr:rowOff>89639</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103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74416</xdr:rowOff>
    </xdr:from>
    <xdr:ext cx="469744"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10018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13462</xdr:rowOff>
    </xdr:from>
    <xdr:to>
      <xdr:col>50</xdr:col>
      <xdr:colOff>165100</xdr:colOff>
      <xdr:row>59</xdr:row>
      <xdr:rowOff>115062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129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106189</xdr:rowOff>
    </xdr:from>
    <xdr:ext cx="469744"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04428" y="102217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9200</xdr:rowOff>
    </xdr:from>
    <xdr:to>
      <xdr:col>46</xdr:col>
      <xdr:colOff>38100</xdr:colOff>
      <xdr:row>59</xdr:row>
      <xdr:rowOff>110800</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12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101927</xdr:rowOff>
    </xdr:from>
    <xdr:ext cx="469744"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15428" y="10217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15340</xdr:rowOff>
    </xdr:from>
    <xdr:to>
      <xdr:col>41</xdr:col>
      <xdr:colOff>101600</xdr:colOff>
      <xdr:row>59</xdr:row>
      <xdr:rowOff>116940</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130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108067</xdr:rowOff>
    </xdr:from>
    <xdr:ext cx="469744"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26428" y="10223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20793</xdr:rowOff>
    </xdr:from>
    <xdr:to>
      <xdr:col>36</xdr:col>
      <xdr:colOff>165100</xdr:colOff>
      <xdr:row>59</xdr:row>
      <xdr:rowOff>122393</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136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113520</xdr:rowOff>
    </xdr:from>
    <xdr:ext cx="469744"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37428" y="10229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5" name="商工費グラフ枠">
          <a:extLst>
            <a:ext uri="{FF2B5EF4-FFF2-40B4-BE49-F238E27FC236}">
              <a16:creationId xmlns:a16="http://schemas.microsoft.com/office/drawing/2014/main" id="{00000000-0008-0000-0700-000095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155969</xdr:rowOff>
    </xdr:from>
    <xdr:to>
      <xdr:col>54</xdr:col>
      <xdr:colOff>189865</xdr:colOff>
      <xdr:row>79</xdr:row>
      <xdr:rowOff>8826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flipV="1">
          <a:off x="10475595" y="11986019"/>
          <a:ext cx="1270" cy="15673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12653</xdr:rowOff>
    </xdr:from>
    <xdr:ext cx="378565" cy="259045"/>
    <xdr:sp macro="" textlink="">
      <xdr:nvSpPr>
        <xdr:cNvPr id="407" name="商工費最小値テキスト">
          <a:extLst>
            <a:ext uri="{FF2B5EF4-FFF2-40B4-BE49-F238E27FC236}">
              <a16:creationId xmlns:a16="http://schemas.microsoft.com/office/drawing/2014/main" id="{00000000-0008-0000-0700-000097010000}"/>
            </a:ext>
          </a:extLst>
        </xdr:cNvPr>
        <xdr:cNvSpPr txBox="1"/>
      </xdr:nvSpPr>
      <xdr:spPr>
        <a:xfrm>
          <a:off x="10528300" y="1355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8826</xdr:rowOff>
    </xdr:from>
    <xdr:to>
      <xdr:col>55</xdr:col>
      <xdr:colOff>88900</xdr:colOff>
      <xdr:row>79</xdr:row>
      <xdr:rowOff>8826</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10388600" y="1355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102646</xdr:rowOff>
    </xdr:from>
    <xdr:ext cx="534377" cy="259045"/>
    <xdr:sp macro="" textlink="">
      <xdr:nvSpPr>
        <xdr:cNvPr id="409" name="商工費最大値テキスト">
          <a:extLst>
            <a:ext uri="{FF2B5EF4-FFF2-40B4-BE49-F238E27FC236}">
              <a16:creationId xmlns:a16="http://schemas.microsoft.com/office/drawing/2014/main" id="{00000000-0008-0000-0700-000099010000}"/>
            </a:ext>
          </a:extLst>
        </xdr:cNvPr>
        <xdr:cNvSpPr txBox="1"/>
      </xdr:nvSpPr>
      <xdr:spPr>
        <a:xfrm>
          <a:off x="10528300" y="1176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42,073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155969</xdr:rowOff>
    </xdr:from>
    <xdr:to>
      <xdr:col>55</xdr:col>
      <xdr:colOff>88900</xdr:colOff>
      <xdr:row>69</xdr:row>
      <xdr:rowOff>155969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1986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163664</xdr:rowOff>
    </xdr:from>
    <xdr:to>
      <xdr:col>55</xdr:col>
      <xdr:colOff>0</xdr:colOff>
      <xdr:row>78</xdr:row>
      <xdr:rowOff>14732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9639300" y="13365314"/>
          <a:ext cx="838200" cy="2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3421</xdr:rowOff>
    </xdr:from>
    <xdr:ext cx="469744" cy="259045"/>
    <xdr:sp macro="" textlink="">
      <xdr:nvSpPr>
        <xdr:cNvPr id="412" name="商工費平均値テキスト">
          <a:extLst>
            <a:ext uri="{FF2B5EF4-FFF2-40B4-BE49-F238E27FC236}">
              <a16:creationId xmlns:a16="http://schemas.microsoft.com/office/drawing/2014/main" id="{00000000-0008-0000-0700-00009C010000}"/>
            </a:ext>
          </a:extLst>
        </xdr:cNvPr>
        <xdr:cNvSpPr txBox="1"/>
      </xdr:nvSpPr>
      <xdr:spPr>
        <a:xfrm>
          <a:off x="10528300" y="130336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151994</xdr:rowOff>
    </xdr:from>
    <xdr:to>
      <xdr:col>55</xdr:col>
      <xdr:colOff>50800</xdr:colOff>
      <xdr:row>77</xdr:row>
      <xdr:rowOff>82144</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10426700" y="13182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163664</xdr:rowOff>
    </xdr:from>
    <xdr:to>
      <xdr:col>50</xdr:col>
      <xdr:colOff>114300</xdr:colOff>
      <xdr:row>78</xdr:row>
      <xdr:rowOff>406</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8750300" y="13365314"/>
          <a:ext cx="889000" cy="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470</xdr:rowOff>
    </xdr:from>
    <xdr:to>
      <xdr:col>50</xdr:col>
      <xdr:colOff>165100</xdr:colOff>
      <xdr:row>77</xdr:row>
      <xdr:rowOff>102070</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9588500" y="1320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118597</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04428" y="12977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406</xdr:rowOff>
    </xdr:from>
    <xdr:to>
      <xdr:col>45</xdr:col>
      <xdr:colOff>177800</xdr:colOff>
      <xdr:row>78</xdr:row>
      <xdr:rowOff>108801</xdr:rowOff>
    </xdr:to>
    <xdr:cxnSp macro="">
      <xdr:nvCxnSpPr>
        <xdr:cNvPr id="417" name="直線コネクタ 416">
          <a:extLst>
            <a:ext uri="{FF2B5EF4-FFF2-40B4-BE49-F238E27FC236}">
              <a16:creationId xmlns:a16="http://schemas.microsoft.com/office/drawing/2014/main" id="{00000000-0008-0000-0700-0000A1010000}"/>
            </a:ext>
          </a:extLst>
        </xdr:cNvPr>
        <xdr:cNvCxnSpPr/>
      </xdr:nvCxnSpPr>
      <xdr:spPr>
        <a:xfrm flipV="1">
          <a:off x="7861300" y="13373506"/>
          <a:ext cx="889000" cy="108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82462</xdr:rowOff>
    </xdr:from>
    <xdr:to>
      <xdr:col>46</xdr:col>
      <xdr:colOff>38100</xdr:colOff>
      <xdr:row>77</xdr:row>
      <xdr:rowOff>12612</xdr:rowOff>
    </xdr:to>
    <xdr:sp macro="" textlink="">
      <xdr:nvSpPr>
        <xdr:cNvPr id="418" name="フローチャート: 判断 417">
          <a:extLst>
            <a:ext uri="{FF2B5EF4-FFF2-40B4-BE49-F238E27FC236}">
              <a16:creationId xmlns:a16="http://schemas.microsoft.com/office/drawing/2014/main" id="{00000000-0008-0000-0700-0000A2010000}"/>
            </a:ext>
          </a:extLst>
        </xdr:cNvPr>
        <xdr:cNvSpPr/>
      </xdr:nvSpPr>
      <xdr:spPr>
        <a:xfrm>
          <a:off x="8699500" y="13112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29138</xdr:rowOff>
    </xdr:from>
    <xdr:ext cx="534377"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8483111" y="12887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108801</xdr:rowOff>
    </xdr:from>
    <xdr:to>
      <xdr:col>41</xdr:col>
      <xdr:colOff>50800</xdr:colOff>
      <xdr:row>78</xdr:row>
      <xdr:rowOff>116878</xdr:rowOff>
    </xdr:to>
    <xdr:cxnSp macro="">
      <xdr:nvCxnSpPr>
        <xdr:cNvPr id="420" name="直線コネクタ 419">
          <a:extLst>
            <a:ext uri="{FF2B5EF4-FFF2-40B4-BE49-F238E27FC236}">
              <a16:creationId xmlns:a16="http://schemas.microsoft.com/office/drawing/2014/main" id="{00000000-0008-0000-0700-0000A4010000}"/>
            </a:ext>
          </a:extLst>
        </xdr:cNvPr>
        <xdr:cNvCxnSpPr/>
      </xdr:nvCxnSpPr>
      <xdr:spPr>
        <a:xfrm flipV="1">
          <a:off x="6972300" y="13481901"/>
          <a:ext cx="889000" cy="8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75031</xdr:rowOff>
    </xdr:from>
    <xdr:to>
      <xdr:col>41</xdr:col>
      <xdr:colOff>101600</xdr:colOff>
      <xdr:row>78</xdr:row>
      <xdr:rowOff>5181</xdr:rowOff>
    </xdr:to>
    <xdr:sp macro="" textlink="">
      <xdr:nvSpPr>
        <xdr:cNvPr id="421" name="フローチャート: 判断 420">
          <a:extLst>
            <a:ext uri="{FF2B5EF4-FFF2-40B4-BE49-F238E27FC236}">
              <a16:creationId xmlns:a16="http://schemas.microsoft.com/office/drawing/2014/main" id="{00000000-0008-0000-0700-0000A5010000}"/>
            </a:ext>
          </a:extLst>
        </xdr:cNvPr>
        <xdr:cNvSpPr/>
      </xdr:nvSpPr>
      <xdr:spPr>
        <a:xfrm>
          <a:off x="7810500" y="13276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21708</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26428" y="13051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79375</xdr:rowOff>
    </xdr:from>
    <xdr:to>
      <xdr:col>36</xdr:col>
      <xdr:colOff>165100</xdr:colOff>
      <xdr:row>78</xdr:row>
      <xdr:rowOff>9525</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6921500" y="13281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26052</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6737428" y="13056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135382</xdr:rowOff>
    </xdr:from>
    <xdr:to>
      <xdr:col>55</xdr:col>
      <xdr:colOff>50800</xdr:colOff>
      <xdr:row>78</xdr:row>
      <xdr:rowOff>65532</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10426700" y="13337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113809</xdr:rowOff>
    </xdr:from>
    <xdr:ext cx="469744" cy="259045"/>
    <xdr:sp macro="" textlink="">
      <xdr:nvSpPr>
        <xdr:cNvPr id="431" name="商工費該当値テキスト">
          <a:extLst>
            <a:ext uri="{FF2B5EF4-FFF2-40B4-BE49-F238E27FC236}">
              <a16:creationId xmlns:a16="http://schemas.microsoft.com/office/drawing/2014/main" id="{00000000-0008-0000-0700-0000AF010000}"/>
            </a:ext>
          </a:extLst>
        </xdr:cNvPr>
        <xdr:cNvSpPr txBox="1"/>
      </xdr:nvSpPr>
      <xdr:spPr>
        <a:xfrm>
          <a:off x="10528300" y="13315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112864</xdr:rowOff>
    </xdr:from>
    <xdr:to>
      <xdr:col>50</xdr:col>
      <xdr:colOff>165100</xdr:colOff>
      <xdr:row>78</xdr:row>
      <xdr:rowOff>43014</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9588500" y="13314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34141</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9404428" y="13407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121056</xdr:rowOff>
    </xdr:from>
    <xdr:to>
      <xdr:col>46</xdr:col>
      <xdr:colOff>38100</xdr:colOff>
      <xdr:row>78</xdr:row>
      <xdr:rowOff>51206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8699500" y="13322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42333</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8515428" y="134154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58001</xdr:rowOff>
    </xdr:from>
    <xdr:to>
      <xdr:col>41</xdr:col>
      <xdr:colOff>101600</xdr:colOff>
      <xdr:row>78</xdr:row>
      <xdr:rowOff>159601</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7810500" y="1343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150728</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7626428" y="13523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66078</xdr:rowOff>
    </xdr:from>
    <xdr:to>
      <xdr:col>36</xdr:col>
      <xdr:colOff>165100</xdr:colOff>
      <xdr:row>78</xdr:row>
      <xdr:rowOff>167678</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6921500" y="13439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158805</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737428" y="13531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9" name="テキスト ボックス 458">
          <a:extLst>
            <a:ext uri="{FF2B5EF4-FFF2-40B4-BE49-F238E27FC236}">
              <a16:creationId xmlns:a16="http://schemas.microsoft.com/office/drawing/2014/main" id="{00000000-0008-0000-0700-0000CB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1" name="テキスト ボックス 460">
          <a:extLst>
            <a:ext uri="{FF2B5EF4-FFF2-40B4-BE49-F238E27FC236}">
              <a16:creationId xmlns:a16="http://schemas.microsoft.com/office/drawing/2014/main" id="{00000000-0008-0000-0700-0000CD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4" name="土木費グラフ枠">
          <a:extLst>
            <a:ext uri="{FF2B5EF4-FFF2-40B4-BE49-F238E27FC236}">
              <a16:creationId xmlns:a16="http://schemas.microsoft.com/office/drawing/2014/main" id="{00000000-0008-0000-0700-0000D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50012</xdr:rowOff>
    </xdr:from>
    <xdr:to>
      <xdr:col>54</xdr:col>
      <xdr:colOff>189865</xdr:colOff>
      <xdr:row>98</xdr:row>
      <xdr:rowOff>92380</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10475595" y="15651962"/>
          <a:ext cx="1270" cy="1242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96207</xdr:rowOff>
    </xdr:from>
    <xdr:ext cx="534377" cy="259045"/>
    <xdr:sp macro="" textlink="">
      <xdr:nvSpPr>
        <xdr:cNvPr id="466" name="土木費最小値テキスト">
          <a:extLst>
            <a:ext uri="{FF2B5EF4-FFF2-40B4-BE49-F238E27FC236}">
              <a16:creationId xmlns:a16="http://schemas.microsoft.com/office/drawing/2014/main" id="{00000000-0008-0000-0700-0000D2010000}"/>
            </a:ext>
          </a:extLst>
        </xdr:cNvPr>
        <xdr:cNvSpPr txBox="1"/>
      </xdr:nvSpPr>
      <xdr:spPr>
        <a:xfrm>
          <a:off x="10528300" y="1689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92380</xdr:rowOff>
    </xdr:from>
    <xdr:to>
      <xdr:col>55</xdr:col>
      <xdr:colOff>88900</xdr:colOff>
      <xdr:row>98</xdr:row>
      <xdr:rowOff>92380</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10388600" y="16894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168139</xdr:rowOff>
    </xdr:from>
    <xdr:ext cx="599010" cy="259045"/>
    <xdr:sp macro="" textlink="">
      <xdr:nvSpPr>
        <xdr:cNvPr id="468" name="土木費最大値テキスト">
          <a:extLst>
            <a:ext uri="{FF2B5EF4-FFF2-40B4-BE49-F238E27FC236}">
              <a16:creationId xmlns:a16="http://schemas.microsoft.com/office/drawing/2014/main" id="{00000000-0008-0000-0700-0000D4010000}"/>
            </a:ext>
          </a:extLst>
        </xdr:cNvPr>
        <xdr:cNvSpPr txBox="1"/>
      </xdr:nvSpPr>
      <xdr:spPr>
        <a:xfrm>
          <a:off x="10528300" y="15427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130,489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50012</xdr:rowOff>
    </xdr:from>
    <xdr:to>
      <xdr:col>55</xdr:col>
      <xdr:colOff>88900</xdr:colOff>
      <xdr:row>91</xdr:row>
      <xdr:rowOff>50012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a:off x="10388600" y="15651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157487</xdr:rowOff>
    </xdr:from>
    <xdr:to>
      <xdr:col>55</xdr:col>
      <xdr:colOff>0</xdr:colOff>
      <xdr:row>95</xdr:row>
      <xdr:rowOff>129217</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9639300" y="16273787"/>
          <a:ext cx="838200" cy="14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78757</xdr:rowOff>
    </xdr:from>
    <xdr:ext cx="534377" cy="259045"/>
    <xdr:sp macro="" textlink="">
      <xdr:nvSpPr>
        <xdr:cNvPr id="471" name="土木費平均値テキスト">
          <a:extLst>
            <a:ext uri="{FF2B5EF4-FFF2-40B4-BE49-F238E27FC236}">
              <a16:creationId xmlns:a16="http://schemas.microsoft.com/office/drawing/2014/main" id="{00000000-0008-0000-0700-0000D7010000}"/>
            </a:ext>
          </a:extLst>
        </xdr:cNvPr>
        <xdr:cNvSpPr txBox="1"/>
      </xdr:nvSpPr>
      <xdr:spPr>
        <a:xfrm>
          <a:off x="10528300" y="16537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100330</xdr:rowOff>
    </xdr:from>
    <xdr:to>
      <xdr:col>55</xdr:col>
      <xdr:colOff>50800</xdr:colOff>
      <xdr:row>97</xdr:row>
      <xdr:rowOff>30480</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10426700" y="1655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157487</xdr:rowOff>
    </xdr:from>
    <xdr:to>
      <xdr:col>50</xdr:col>
      <xdr:colOff>114300</xdr:colOff>
      <xdr:row>95</xdr:row>
      <xdr:rowOff>46388</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flipV="1">
          <a:off x="8750300" y="16273787"/>
          <a:ext cx="889000" cy="6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121427</xdr:rowOff>
    </xdr:from>
    <xdr:to>
      <xdr:col>50</xdr:col>
      <xdr:colOff>165100</xdr:colOff>
      <xdr:row>97</xdr:row>
      <xdr:rowOff>51577</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9588500" y="16580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42704</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372111" y="16673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91999</xdr:rowOff>
    </xdr:from>
    <xdr:to>
      <xdr:col>45</xdr:col>
      <xdr:colOff>177800</xdr:colOff>
      <xdr:row>95</xdr:row>
      <xdr:rowOff>46388</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7861300" y="16208299"/>
          <a:ext cx="889000" cy="125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127795</xdr:rowOff>
    </xdr:from>
    <xdr:to>
      <xdr:col>46</xdr:col>
      <xdr:colOff>38100</xdr:colOff>
      <xdr:row>97</xdr:row>
      <xdr:rowOff>57945</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8699500" y="16586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49072</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483111" y="16679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57339</xdr:rowOff>
    </xdr:from>
    <xdr:to>
      <xdr:col>41</xdr:col>
      <xdr:colOff>50800</xdr:colOff>
      <xdr:row>94</xdr:row>
      <xdr:rowOff>91999</xdr:rowOff>
    </xdr:to>
    <xdr:cxnSp macro="">
      <xdr:nvCxnSpPr>
        <xdr:cNvPr id="479" name="直線コネクタ 478">
          <a:extLst>
            <a:ext uri="{FF2B5EF4-FFF2-40B4-BE49-F238E27FC236}">
              <a16:creationId xmlns:a16="http://schemas.microsoft.com/office/drawing/2014/main" id="{00000000-0008-0000-0700-0000DF010000}"/>
            </a:ext>
          </a:extLst>
        </xdr:cNvPr>
        <xdr:cNvCxnSpPr/>
      </xdr:nvCxnSpPr>
      <xdr:spPr>
        <a:xfrm>
          <a:off x="6972300" y="16173639"/>
          <a:ext cx="889000" cy="34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137843</xdr:rowOff>
    </xdr:from>
    <xdr:to>
      <xdr:col>41</xdr:col>
      <xdr:colOff>101600</xdr:colOff>
      <xdr:row>97</xdr:row>
      <xdr:rowOff>67993</xdr:rowOff>
    </xdr:to>
    <xdr:sp macro="" textlink="">
      <xdr:nvSpPr>
        <xdr:cNvPr id="480" name="フローチャート: 判断 479">
          <a:extLst>
            <a:ext uri="{FF2B5EF4-FFF2-40B4-BE49-F238E27FC236}">
              <a16:creationId xmlns:a16="http://schemas.microsoft.com/office/drawing/2014/main" id="{00000000-0008-0000-0700-0000E0010000}"/>
            </a:ext>
          </a:extLst>
        </xdr:cNvPr>
        <xdr:cNvSpPr/>
      </xdr:nvSpPr>
      <xdr:spPr>
        <a:xfrm>
          <a:off x="7810500" y="16597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59120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68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129656</xdr:rowOff>
    </xdr:from>
    <xdr:to>
      <xdr:col>36</xdr:col>
      <xdr:colOff>165100</xdr:colOff>
      <xdr:row>97</xdr:row>
      <xdr:rowOff>59806</xdr:rowOff>
    </xdr:to>
    <xdr:sp macro="" textlink="">
      <xdr:nvSpPr>
        <xdr:cNvPr id="482" name="フローチャート: 判断 481">
          <a:extLst>
            <a:ext uri="{FF2B5EF4-FFF2-40B4-BE49-F238E27FC236}">
              <a16:creationId xmlns:a16="http://schemas.microsoft.com/office/drawing/2014/main" id="{00000000-0008-0000-0700-0000E2010000}"/>
            </a:ext>
          </a:extLst>
        </xdr:cNvPr>
        <xdr:cNvSpPr/>
      </xdr:nvSpPr>
      <xdr:spPr>
        <a:xfrm>
          <a:off x="6921500" y="16588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50933</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681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78417</xdr:rowOff>
    </xdr:from>
    <xdr:to>
      <xdr:col>55</xdr:col>
      <xdr:colOff>50800</xdr:colOff>
      <xdr:row>96</xdr:row>
      <xdr:rowOff>8567</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10426700" y="16366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101294</xdr:rowOff>
    </xdr:from>
    <xdr:ext cx="534377" cy="259045"/>
    <xdr:sp macro="" textlink="">
      <xdr:nvSpPr>
        <xdr:cNvPr id="490" name="土木費該当値テキスト">
          <a:extLst>
            <a:ext uri="{FF2B5EF4-FFF2-40B4-BE49-F238E27FC236}">
              <a16:creationId xmlns:a16="http://schemas.microsoft.com/office/drawing/2014/main" id="{00000000-0008-0000-0700-0000EA010000}"/>
            </a:ext>
          </a:extLst>
        </xdr:cNvPr>
        <xdr:cNvSpPr txBox="1"/>
      </xdr:nvSpPr>
      <xdr:spPr>
        <a:xfrm>
          <a:off x="10528300" y="16217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106687</xdr:rowOff>
    </xdr:from>
    <xdr:to>
      <xdr:col>50</xdr:col>
      <xdr:colOff>165100</xdr:colOff>
      <xdr:row>95</xdr:row>
      <xdr:rowOff>36837</xdr:rowOff>
    </xdr:to>
    <xdr:sp macro="" textlink="">
      <xdr:nvSpPr>
        <xdr:cNvPr id="491" name="楕円 490">
          <a:extLst>
            <a:ext uri="{FF2B5EF4-FFF2-40B4-BE49-F238E27FC236}">
              <a16:creationId xmlns:a16="http://schemas.microsoft.com/office/drawing/2014/main" id="{00000000-0008-0000-0700-0000EB010000}"/>
            </a:ext>
          </a:extLst>
        </xdr:cNvPr>
        <xdr:cNvSpPr/>
      </xdr:nvSpPr>
      <xdr:spPr>
        <a:xfrm>
          <a:off x="9588500" y="16222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53364</xdr:rowOff>
    </xdr:from>
    <xdr:ext cx="534377"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9372111" y="1599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167038</xdr:rowOff>
    </xdr:from>
    <xdr:to>
      <xdr:col>46</xdr:col>
      <xdr:colOff>38100</xdr:colOff>
      <xdr:row>95</xdr:row>
      <xdr:rowOff>97188</xdr:rowOff>
    </xdr:to>
    <xdr:sp macro="" textlink="">
      <xdr:nvSpPr>
        <xdr:cNvPr id="493" name="楕円 492">
          <a:extLst>
            <a:ext uri="{FF2B5EF4-FFF2-40B4-BE49-F238E27FC236}">
              <a16:creationId xmlns:a16="http://schemas.microsoft.com/office/drawing/2014/main" id="{00000000-0008-0000-0700-0000ED010000}"/>
            </a:ext>
          </a:extLst>
        </xdr:cNvPr>
        <xdr:cNvSpPr/>
      </xdr:nvSpPr>
      <xdr:spPr>
        <a:xfrm>
          <a:off x="8699500" y="16283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113715</xdr:rowOff>
    </xdr:from>
    <xdr:ext cx="534377"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8483111" y="16058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94</xdr:row>
      <xdr:rowOff>41199</xdr:rowOff>
    </xdr:from>
    <xdr:to>
      <xdr:col>41</xdr:col>
      <xdr:colOff>101600</xdr:colOff>
      <xdr:row>94</xdr:row>
      <xdr:rowOff>142799</xdr:rowOff>
    </xdr:to>
    <xdr:sp macro="" textlink="">
      <xdr:nvSpPr>
        <xdr:cNvPr id="495" name="楕円 494">
          <a:extLst>
            <a:ext uri="{FF2B5EF4-FFF2-40B4-BE49-F238E27FC236}">
              <a16:creationId xmlns:a16="http://schemas.microsoft.com/office/drawing/2014/main" id="{00000000-0008-0000-0700-0000EF010000}"/>
            </a:ext>
          </a:extLst>
        </xdr:cNvPr>
        <xdr:cNvSpPr/>
      </xdr:nvSpPr>
      <xdr:spPr>
        <a:xfrm>
          <a:off x="7810500" y="16157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159326</xdr:rowOff>
    </xdr:from>
    <xdr:ext cx="534377"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7594111" y="15932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6539</xdr:rowOff>
    </xdr:from>
    <xdr:to>
      <xdr:col>36</xdr:col>
      <xdr:colOff>165100</xdr:colOff>
      <xdr:row>94</xdr:row>
      <xdr:rowOff>108139</xdr:rowOff>
    </xdr:to>
    <xdr:sp macro="" textlink="">
      <xdr:nvSpPr>
        <xdr:cNvPr id="497" name="楕円 496">
          <a:extLst>
            <a:ext uri="{FF2B5EF4-FFF2-40B4-BE49-F238E27FC236}">
              <a16:creationId xmlns:a16="http://schemas.microsoft.com/office/drawing/2014/main" id="{00000000-0008-0000-0700-0000F1010000}"/>
            </a:ext>
          </a:extLst>
        </xdr:cNvPr>
        <xdr:cNvSpPr/>
      </xdr:nvSpPr>
      <xdr:spPr>
        <a:xfrm>
          <a:off x="6921500" y="1612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124666</xdr:rowOff>
    </xdr:from>
    <xdr:ext cx="534377"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6705111" y="15898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6" name="正方形/長方形 505">
          <a:extLst>
            <a:ext uri="{FF2B5EF4-FFF2-40B4-BE49-F238E27FC236}">
              <a16:creationId xmlns:a16="http://schemas.microsoft.com/office/drawing/2014/main" id="{00000000-0008-0000-0700-0000F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7" name="テキスト ボックス 516">
          <a:extLst>
            <a:ext uri="{FF2B5EF4-FFF2-40B4-BE49-F238E27FC236}">
              <a16:creationId xmlns:a16="http://schemas.microsoft.com/office/drawing/2014/main" id="{00000000-0008-0000-0700-000005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9" name="テキスト ボックス 518">
          <a:extLst>
            <a:ext uri="{FF2B5EF4-FFF2-40B4-BE49-F238E27FC236}">
              <a16:creationId xmlns:a16="http://schemas.microsoft.com/office/drawing/2014/main" id="{00000000-0008-0000-0700-000007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消防費グラフ枠">
          <a:extLst>
            <a:ext uri="{FF2B5EF4-FFF2-40B4-BE49-F238E27FC236}">
              <a16:creationId xmlns:a16="http://schemas.microsoft.com/office/drawing/2014/main" id="{00000000-0008-0000-0700-00000A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49441</xdr:rowOff>
    </xdr:from>
    <xdr:to>
      <xdr:col>85</xdr:col>
      <xdr:colOff>126364</xdr:colOff>
      <xdr:row>39</xdr:row>
      <xdr:rowOff>37440</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6317595" y="5364391"/>
          <a:ext cx="1269" cy="1359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41267</xdr:rowOff>
    </xdr:from>
    <xdr:ext cx="534377" cy="259045"/>
    <xdr:sp macro="" textlink="">
      <xdr:nvSpPr>
        <xdr:cNvPr id="524" name="消防費最小値テキスト">
          <a:extLst>
            <a:ext uri="{FF2B5EF4-FFF2-40B4-BE49-F238E27FC236}">
              <a16:creationId xmlns:a16="http://schemas.microsoft.com/office/drawing/2014/main" id="{00000000-0008-0000-0700-00000C020000}"/>
            </a:ext>
          </a:extLst>
        </xdr:cNvPr>
        <xdr:cNvSpPr txBox="1"/>
      </xdr:nvSpPr>
      <xdr:spPr>
        <a:xfrm>
          <a:off x="16370300" y="67278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37440</xdr:rowOff>
    </xdr:from>
    <xdr:to>
      <xdr:col>86</xdr:col>
      <xdr:colOff>25400</xdr:colOff>
      <xdr:row>39</xdr:row>
      <xdr:rowOff>37440</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a:off x="16230600" y="6723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167568</xdr:rowOff>
    </xdr:from>
    <xdr:ext cx="534377" cy="259045"/>
    <xdr:sp macro="" textlink="">
      <xdr:nvSpPr>
        <xdr:cNvPr id="526" name="消防費最大値テキスト">
          <a:extLst>
            <a:ext uri="{FF2B5EF4-FFF2-40B4-BE49-F238E27FC236}">
              <a16:creationId xmlns:a16="http://schemas.microsoft.com/office/drawing/2014/main" id="{00000000-0008-0000-0700-00000E020000}"/>
            </a:ext>
          </a:extLst>
        </xdr:cNvPr>
        <xdr:cNvSpPr txBox="1"/>
      </xdr:nvSpPr>
      <xdr:spPr>
        <a:xfrm>
          <a:off x="16370300" y="5139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45,869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49441</xdr:rowOff>
    </xdr:from>
    <xdr:to>
      <xdr:col>86</xdr:col>
      <xdr:colOff>25400</xdr:colOff>
      <xdr:row>31</xdr:row>
      <xdr:rowOff>49441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6230600" y="5364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77216</xdr:rowOff>
    </xdr:from>
    <xdr:to>
      <xdr:col>85</xdr:col>
      <xdr:colOff>127000</xdr:colOff>
      <xdr:row>37</xdr:row>
      <xdr:rowOff>103810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5481300" y="6420866"/>
          <a:ext cx="838200" cy="2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64317</xdr:rowOff>
    </xdr:from>
    <xdr:ext cx="534377" cy="259045"/>
    <xdr:sp macro="" textlink="">
      <xdr:nvSpPr>
        <xdr:cNvPr id="529" name="消防費平均値テキスト">
          <a:extLst>
            <a:ext uri="{FF2B5EF4-FFF2-40B4-BE49-F238E27FC236}">
              <a16:creationId xmlns:a16="http://schemas.microsoft.com/office/drawing/2014/main" id="{00000000-0008-0000-0700-000011020000}"/>
            </a:ext>
          </a:extLst>
        </xdr:cNvPr>
        <xdr:cNvSpPr txBox="1"/>
      </xdr:nvSpPr>
      <xdr:spPr>
        <a:xfrm>
          <a:off x="16370300" y="6407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85890</xdr:rowOff>
    </xdr:from>
    <xdr:to>
      <xdr:col>85</xdr:col>
      <xdr:colOff>177800</xdr:colOff>
      <xdr:row>38</xdr:row>
      <xdr:rowOff>16040</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6268700" y="6429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17971</xdr:rowOff>
    </xdr:from>
    <xdr:to>
      <xdr:col>81</xdr:col>
      <xdr:colOff>50800</xdr:colOff>
      <xdr:row>37</xdr:row>
      <xdr:rowOff>103810</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4592300" y="6190171"/>
          <a:ext cx="889000" cy="25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69469</xdr:rowOff>
    </xdr:from>
    <xdr:to>
      <xdr:col>81</xdr:col>
      <xdr:colOff>101600</xdr:colOff>
      <xdr:row>37</xdr:row>
      <xdr:rowOff>171069</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5430500" y="6413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162196</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5214111" y="6505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17971</xdr:rowOff>
    </xdr:from>
    <xdr:to>
      <xdr:col>76</xdr:col>
      <xdr:colOff>114300</xdr:colOff>
      <xdr:row>36</xdr:row>
      <xdr:rowOff>167361</xdr:rowOff>
    </xdr:to>
    <xdr:cxnSp macro="">
      <xdr:nvCxnSpPr>
        <xdr:cNvPr id="534" name="直線コネクタ 533">
          <a:extLst>
            <a:ext uri="{FF2B5EF4-FFF2-40B4-BE49-F238E27FC236}">
              <a16:creationId xmlns:a16="http://schemas.microsoft.com/office/drawing/2014/main" id="{00000000-0008-0000-0700-000016020000}"/>
            </a:ext>
          </a:extLst>
        </xdr:cNvPr>
        <xdr:cNvCxnSpPr/>
      </xdr:nvCxnSpPr>
      <xdr:spPr>
        <a:xfrm flipV="1">
          <a:off x="13703300" y="6190171"/>
          <a:ext cx="889000" cy="149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37046</xdr:rowOff>
    </xdr:from>
    <xdr:to>
      <xdr:col>76</xdr:col>
      <xdr:colOff>165100</xdr:colOff>
      <xdr:row>37</xdr:row>
      <xdr:rowOff>138646</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4541500" y="638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129773</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325111" y="647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167361</xdr:rowOff>
    </xdr:from>
    <xdr:to>
      <xdr:col>71</xdr:col>
      <xdr:colOff>177800</xdr:colOff>
      <xdr:row>37</xdr:row>
      <xdr:rowOff>71920</xdr:rowOff>
    </xdr:to>
    <xdr:cxnSp macro="">
      <xdr:nvCxnSpPr>
        <xdr:cNvPr id="537" name="直線コネクタ 536">
          <a:extLst>
            <a:ext uri="{FF2B5EF4-FFF2-40B4-BE49-F238E27FC236}">
              <a16:creationId xmlns:a16="http://schemas.microsoft.com/office/drawing/2014/main" id="{00000000-0008-0000-0700-000019020000}"/>
            </a:ext>
          </a:extLst>
        </xdr:cNvPr>
        <xdr:cNvCxnSpPr/>
      </xdr:nvCxnSpPr>
      <xdr:spPr>
        <a:xfrm flipV="1">
          <a:off x="12814300" y="6339561"/>
          <a:ext cx="889000" cy="76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54686</xdr:rowOff>
    </xdr:from>
    <xdr:to>
      <xdr:col>72</xdr:col>
      <xdr:colOff>38100</xdr:colOff>
      <xdr:row>37</xdr:row>
      <xdr:rowOff>156286</xdr:rowOff>
    </xdr:to>
    <xdr:sp macro="" textlink="">
      <xdr:nvSpPr>
        <xdr:cNvPr id="538" name="フローチャート: 判断 537">
          <a:extLst>
            <a:ext uri="{FF2B5EF4-FFF2-40B4-BE49-F238E27FC236}">
              <a16:creationId xmlns:a16="http://schemas.microsoft.com/office/drawing/2014/main" id="{00000000-0008-0000-0700-00001A020000}"/>
            </a:ext>
          </a:extLst>
        </xdr:cNvPr>
        <xdr:cNvSpPr/>
      </xdr:nvSpPr>
      <xdr:spPr>
        <a:xfrm>
          <a:off x="13652500" y="6398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147414</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91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77432</xdr:rowOff>
    </xdr:from>
    <xdr:to>
      <xdr:col>67</xdr:col>
      <xdr:colOff>101600</xdr:colOff>
      <xdr:row>38</xdr:row>
      <xdr:rowOff>7582</xdr:rowOff>
    </xdr:to>
    <xdr:sp macro="" textlink="">
      <xdr:nvSpPr>
        <xdr:cNvPr id="540" name="フローチャート: 判断 539">
          <a:extLst>
            <a:ext uri="{FF2B5EF4-FFF2-40B4-BE49-F238E27FC236}">
              <a16:creationId xmlns:a16="http://schemas.microsoft.com/office/drawing/2014/main" id="{00000000-0008-0000-0700-00001C020000}"/>
            </a:ext>
          </a:extLst>
        </xdr:cNvPr>
        <xdr:cNvSpPr/>
      </xdr:nvSpPr>
      <xdr:spPr>
        <a:xfrm>
          <a:off x="12763500" y="6421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170159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513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26416</xdr:rowOff>
    </xdr:from>
    <xdr:to>
      <xdr:col>85</xdr:col>
      <xdr:colOff>177800</xdr:colOff>
      <xdr:row>37</xdr:row>
      <xdr:rowOff>128016</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6268700" y="6370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49293</xdr:rowOff>
    </xdr:from>
    <xdr:ext cx="534377" cy="259045"/>
    <xdr:sp macro="" textlink="">
      <xdr:nvSpPr>
        <xdr:cNvPr id="548" name="消防費該当値テキスト">
          <a:extLst>
            <a:ext uri="{FF2B5EF4-FFF2-40B4-BE49-F238E27FC236}">
              <a16:creationId xmlns:a16="http://schemas.microsoft.com/office/drawing/2014/main" id="{00000000-0008-0000-0700-000024020000}"/>
            </a:ext>
          </a:extLst>
        </xdr:cNvPr>
        <xdr:cNvSpPr txBox="1"/>
      </xdr:nvSpPr>
      <xdr:spPr>
        <a:xfrm>
          <a:off x="16370300" y="6221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53010</xdr:rowOff>
    </xdr:from>
    <xdr:to>
      <xdr:col>81</xdr:col>
      <xdr:colOff>101600</xdr:colOff>
      <xdr:row>37</xdr:row>
      <xdr:rowOff>154610</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5430500" y="6396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171137</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5214111" y="6171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138621</xdr:rowOff>
    </xdr:from>
    <xdr:to>
      <xdr:col>76</xdr:col>
      <xdr:colOff>165100</xdr:colOff>
      <xdr:row>36</xdr:row>
      <xdr:rowOff>68771</xdr:rowOff>
    </xdr:to>
    <xdr:sp macro="" textlink="">
      <xdr:nvSpPr>
        <xdr:cNvPr id="551" name="楕円 550">
          <a:extLst>
            <a:ext uri="{FF2B5EF4-FFF2-40B4-BE49-F238E27FC236}">
              <a16:creationId xmlns:a16="http://schemas.microsoft.com/office/drawing/2014/main" id="{00000000-0008-0000-0700-000027020000}"/>
            </a:ext>
          </a:extLst>
        </xdr:cNvPr>
        <xdr:cNvSpPr/>
      </xdr:nvSpPr>
      <xdr:spPr>
        <a:xfrm>
          <a:off x="14541500" y="6139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85298</xdr:rowOff>
    </xdr:from>
    <xdr:ext cx="534377"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4325111" y="5914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116561</xdr:rowOff>
    </xdr:from>
    <xdr:to>
      <xdr:col>72</xdr:col>
      <xdr:colOff>38100</xdr:colOff>
      <xdr:row>37</xdr:row>
      <xdr:rowOff>46711</xdr:rowOff>
    </xdr:to>
    <xdr:sp macro="" textlink="">
      <xdr:nvSpPr>
        <xdr:cNvPr id="553" name="楕円 552">
          <a:extLst>
            <a:ext uri="{FF2B5EF4-FFF2-40B4-BE49-F238E27FC236}">
              <a16:creationId xmlns:a16="http://schemas.microsoft.com/office/drawing/2014/main" id="{00000000-0008-0000-0700-000029020000}"/>
            </a:ext>
          </a:extLst>
        </xdr:cNvPr>
        <xdr:cNvSpPr/>
      </xdr:nvSpPr>
      <xdr:spPr>
        <a:xfrm>
          <a:off x="13652500" y="628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63238</xdr:rowOff>
    </xdr:from>
    <xdr:ext cx="534377"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3436111" y="606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21120</xdr:rowOff>
    </xdr:from>
    <xdr:to>
      <xdr:col>67</xdr:col>
      <xdr:colOff>101600</xdr:colOff>
      <xdr:row>37</xdr:row>
      <xdr:rowOff>122720</xdr:rowOff>
    </xdr:to>
    <xdr:sp macro="" textlink="">
      <xdr:nvSpPr>
        <xdr:cNvPr id="555" name="楕円 554">
          <a:extLst>
            <a:ext uri="{FF2B5EF4-FFF2-40B4-BE49-F238E27FC236}">
              <a16:creationId xmlns:a16="http://schemas.microsoft.com/office/drawing/2014/main" id="{00000000-0008-0000-0700-00002B020000}"/>
            </a:ext>
          </a:extLst>
        </xdr:cNvPr>
        <xdr:cNvSpPr/>
      </xdr:nvSpPr>
      <xdr:spPr>
        <a:xfrm>
          <a:off x="12763500" y="636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139247</xdr:rowOff>
    </xdr:from>
    <xdr:ext cx="534377"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547111" y="6139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2" name="教育費グラフ枠">
          <a:extLst>
            <a:ext uri="{FF2B5EF4-FFF2-40B4-BE49-F238E27FC236}">
              <a16:creationId xmlns:a16="http://schemas.microsoft.com/office/drawing/2014/main" id="{00000000-0008-0000-0700-00004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137969</xdr:rowOff>
    </xdr:from>
    <xdr:to>
      <xdr:col>85</xdr:col>
      <xdr:colOff>126364</xdr:colOff>
      <xdr:row>59</xdr:row>
      <xdr:rowOff>9610</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6317595" y="8710469"/>
          <a:ext cx="1269" cy="14146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13437</xdr:rowOff>
    </xdr:from>
    <xdr:ext cx="534377" cy="259045"/>
    <xdr:sp macro="" textlink="">
      <xdr:nvSpPr>
        <xdr:cNvPr id="584" name="教育費最小値テキスト">
          <a:extLst>
            <a:ext uri="{FF2B5EF4-FFF2-40B4-BE49-F238E27FC236}">
              <a16:creationId xmlns:a16="http://schemas.microsoft.com/office/drawing/2014/main" id="{00000000-0008-0000-0700-000048020000}"/>
            </a:ext>
          </a:extLst>
        </xdr:cNvPr>
        <xdr:cNvSpPr txBox="1"/>
      </xdr:nvSpPr>
      <xdr:spPr>
        <a:xfrm>
          <a:off x="16370300" y="1012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9610</xdr:rowOff>
    </xdr:from>
    <xdr:to>
      <xdr:col>86</xdr:col>
      <xdr:colOff>25400</xdr:colOff>
      <xdr:row>59</xdr:row>
      <xdr:rowOff>9610</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6230600" y="10125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84646</xdr:rowOff>
    </xdr:from>
    <xdr:ext cx="599010" cy="259045"/>
    <xdr:sp macro="" textlink="">
      <xdr:nvSpPr>
        <xdr:cNvPr id="586" name="教育費最大値テキスト">
          <a:extLst>
            <a:ext uri="{FF2B5EF4-FFF2-40B4-BE49-F238E27FC236}">
              <a16:creationId xmlns:a16="http://schemas.microsoft.com/office/drawing/2014/main" id="{00000000-0008-0000-0700-00004A020000}"/>
            </a:ext>
          </a:extLst>
        </xdr:cNvPr>
        <xdr:cNvSpPr txBox="1"/>
      </xdr:nvSpPr>
      <xdr:spPr>
        <a:xfrm>
          <a:off x="16370300" y="8485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112,106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137969</xdr:rowOff>
    </xdr:from>
    <xdr:to>
      <xdr:col>86</xdr:col>
      <xdr:colOff>25400</xdr:colOff>
      <xdr:row>50</xdr:row>
      <xdr:rowOff>137969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6230600" y="8710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102634</xdr:rowOff>
    </xdr:from>
    <xdr:to>
      <xdr:col>85</xdr:col>
      <xdr:colOff>127000</xdr:colOff>
      <xdr:row>57</xdr:row>
      <xdr:rowOff>14427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5481300" y="9532384"/>
          <a:ext cx="838200" cy="25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89603</xdr:rowOff>
    </xdr:from>
    <xdr:ext cx="534377" cy="259045"/>
    <xdr:sp macro="" textlink="">
      <xdr:nvSpPr>
        <xdr:cNvPr id="589" name="教育費平均値テキスト">
          <a:extLst>
            <a:ext uri="{FF2B5EF4-FFF2-40B4-BE49-F238E27FC236}">
              <a16:creationId xmlns:a16="http://schemas.microsoft.com/office/drawing/2014/main" id="{00000000-0008-0000-0700-00004D020000}"/>
            </a:ext>
          </a:extLst>
        </xdr:cNvPr>
        <xdr:cNvSpPr txBox="1"/>
      </xdr:nvSpPr>
      <xdr:spPr>
        <a:xfrm>
          <a:off x="16370300" y="95193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66726</xdr:rowOff>
    </xdr:from>
    <xdr:to>
      <xdr:col>85</xdr:col>
      <xdr:colOff>177800</xdr:colOff>
      <xdr:row>56</xdr:row>
      <xdr:rowOff>168326</xdr:rowOff>
    </xdr:to>
    <xdr:sp macro="" textlink="">
      <xdr:nvSpPr>
        <xdr:cNvPr id="590" name="フローチャート: 判断 589">
          <a:extLst>
            <a:ext uri="{FF2B5EF4-FFF2-40B4-BE49-F238E27FC236}">
              <a16:creationId xmlns:a16="http://schemas.microsoft.com/office/drawing/2014/main" id="{00000000-0008-0000-0700-00004E020000}"/>
            </a:ext>
          </a:extLst>
        </xdr:cNvPr>
        <xdr:cNvSpPr/>
      </xdr:nvSpPr>
      <xdr:spPr>
        <a:xfrm>
          <a:off x="16268700" y="9667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102634</xdr:rowOff>
    </xdr:from>
    <xdr:to>
      <xdr:col>81</xdr:col>
      <xdr:colOff>50800</xdr:colOff>
      <xdr:row>56</xdr:row>
      <xdr:rowOff>157139</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4592300" y="9532384"/>
          <a:ext cx="889000" cy="225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78384</xdr:rowOff>
    </xdr:from>
    <xdr:to>
      <xdr:col>81</xdr:col>
      <xdr:colOff>101600</xdr:colOff>
      <xdr:row>57</xdr:row>
      <xdr:rowOff>8534</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5430500" y="967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171111</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5214111" y="9772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157139</xdr:rowOff>
    </xdr:from>
    <xdr:to>
      <xdr:col>76</xdr:col>
      <xdr:colOff>114300</xdr:colOff>
      <xdr:row>57</xdr:row>
      <xdr:rowOff>111827</xdr:rowOff>
    </xdr:to>
    <xdr:cxnSp macro="">
      <xdr:nvCxnSpPr>
        <xdr:cNvPr id="594" name="直線コネクタ 593">
          <a:extLst>
            <a:ext uri="{FF2B5EF4-FFF2-40B4-BE49-F238E27FC236}">
              <a16:creationId xmlns:a16="http://schemas.microsoft.com/office/drawing/2014/main" id="{00000000-0008-0000-0700-000052020000}"/>
            </a:ext>
          </a:extLst>
        </xdr:cNvPr>
        <xdr:cNvCxnSpPr/>
      </xdr:nvCxnSpPr>
      <xdr:spPr>
        <a:xfrm flipV="1">
          <a:off x="13703300" y="9758339"/>
          <a:ext cx="889000" cy="12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135208</xdr:rowOff>
    </xdr:from>
    <xdr:to>
      <xdr:col>76</xdr:col>
      <xdr:colOff>165100</xdr:colOff>
      <xdr:row>56</xdr:row>
      <xdr:rowOff>65358</xdr:rowOff>
    </xdr:to>
    <xdr:sp macro="" textlink="">
      <xdr:nvSpPr>
        <xdr:cNvPr id="595" name="フローチャート: 判断 594">
          <a:extLst>
            <a:ext uri="{FF2B5EF4-FFF2-40B4-BE49-F238E27FC236}">
              <a16:creationId xmlns:a16="http://schemas.microsoft.com/office/drawing/2014/main" id="{00000000-0008-0000-0700-000053020000}"/>
            </a:ext>
          </a:extLst>
        </xdr:cNvPr>
        <xdr:cNvSpPr/>
      </xdr:nvSpPr>
      <xdr:spPr>
        <a:xfrm>
          <a:off x="14541500" y="95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81885</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325111" y="934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151963</xdr:rowOff>
    </xdr:from>
    <xdr:to>
      <xdr:col>71</xdr:col>
      <xdr:colOff>177800</xdr:colOff>
      <xdr:row>57</xdr:row>
      <xdr:rowOff>111827</xdr:rowOff>
    </xdr:to>
    <xdr:cxnSp macro="">
      <xdr:nvCxnSpPr>
        <xdr:cNvPr id="597" name="直線コネクタ 596">
          <a:extLst>
            <a:ext uri="{FF2B5EF4-FFF2-40B4-BE49-F238E27FC236}">
              <a16:creationId xmlns:a16="http://schemas.microsoft.com/office/drawing/2014/main" id="{00000000-0008-0000-0700-000055020000}"/>
            </a:ext>
          </a:extLst>
        </xdr:cNvPr>
        <xdr:cNvCxnSpPr/>
      </xdr:nvCxnSpPr>
      <xdr:spPr>
        <a:xfrm>
          <a:off x="12814300" y="9753163"/>
          <a:ext cx="889000" cy="131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63836</xdr:rowOff>
    </xdr:from>
    <xdr:to>
      <xdr:col>72</xdr:col>
      <xdr:colOff>38100</xdr:colOff>
      <xdr:row>56</xdr:row>
      <xdr:rowOff>165436</xdr:rowOff>
    </xdr:to>
    <xdr:sp macro="" textlink="">
      <xdr:nvSpPr>
        <xdr:cNvPr id="598" name="フローチャート: 判断 597">
          <a:extLst>
            <a:ext uri="{FF2B5EF4-FFF2-40B4-BE49-F238E27FC236}">
              <a16:creationId xmlns:a16="http://schemas.microsoft.com/office/drawing/2014/main" id="{00000000-0008-0000-0700-000056020000}"/>
            </a:ext>
          </a:extLst>
        </xdr:cNvPr>
        <xdr:cNvSpPr/>
      </xdr:nvSpPr>
      <xdr:spPr>
        <a:xfrm>
          <a:off x="13652500" y="966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10513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436111" y="9440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138425</xdr:rowOff>
    </xdr:from>
    <xdr:to>
      <xdr:col>67</xdr:col>
      <xdr:colOff>101600</xdr:colOff>
      <xdr:row>57</xdr:row>
      <xdr:rowOff>68575</xdr:rowOff>
    </xdr:to>
    <xdr:sp macro="" textlink="">
      <xdr:nvSpPr>
        <xdr:cNvPr id="600" name="フローチャート: 判断 599">
          <a:extLst>
            <a:ext uri="{FF2B5EF4-FFF2-40B4-BE49-F238E27FC236}">
              <a16:creationId xmlns:a16="http://schemas.microsoft.com/office/drawing/2014/main" id="{00000000-0008-0000-0700-000058020000}"/>
            </a:ext>
          </a:extLst>
        </xdr:cNvPr>
        <xdr:cNvSpPr/>
      </xdr:nvSpPr>
      <xdr:spPr>
        <a:xfrm>
          <a:off x="12763500" y="9739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59702</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2547111" y="983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135077</xdr:rowOff>
    </xdr:from>
    <xdr:to>
      <xdr:col>85</xdr:col>
      <xdr:colOff>177800</xdr:colOff>
      <xdr:row>57</xdr:row>
      <xdr:rowOff>65227</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6268700" y="973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113504</xdr:rowOff>
    </xdr:from>
    <xdr:ext cx="534377" cy="259045"/>
    <xdr:sp macro="" textlink="">
      <xdr:nvSpPr>
        <xdr:cNvPr id="608" name="教育費該当値テキスト">
          <a:extLst>
            <a:ext uri="{FF2B5EF4-FFF2-40B4-BE49-F238E27FC236}">
              <a16:creationId xmlns:a16="http://schemas.microsoft.com/office/drawing/2014/main" id="{00000000-0008-0000-0700-000060020000}"/>
            </a:ext>
          </a:extLst>
        </xdr:cNvPr>
        <xdr:cNvSpPr txBox="1"/>
      </xdr:nvSpPr>
      <xdr:spPr>
        <a:xfrm>
          <a:off x="16370300" y="971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51834</xdr:rowOff>
    </xdr:from>
    <xdr:to>
      <xdr:col>81</xdr:col>
      <xdr:colOff>101600</xdr:colOff>
      <xdr:row>55</xdr:row>
      <xdr:rowOff>153434</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5430500" y="948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169961</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5214111" y="925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106339</xdr:rowOff>
    </xdr:from>
    <xdr:to>
      <xdr:col>76</xdr:col>
      <xdr:colOff>165100</xdr:colOff>
      <xdr:row>57</xdr:row>
      <xdr:rowOff>36489</xdr:rowOff>
    </xdr:to>
    <xdr:sp macro="" textlink="">
      <xdr:nvSpPr>
        <xdr:cNvPr id="611" name="楕円 610">
          <a:extLst>
            <a:ext uri="{FF2B5EF4-FFF2-40B4-BE49-F238E27FC236}">
              <a16:creationId xmlns:a16="http://schemas.microsoft.com/office/drawing/2014/main" id="{00000000-0008-0000-0700-000063020000}"/>
            </a:ext>
          </a:extLst>
        </xdr:cNvPr>
        <xdr:cNvSpPr/>
      </xdr:nvSpPr>
      <xdr:spPr>
        <a:xfrm>
          <a:off x="14541500" y="970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27616</xdr:rowOff>
    </xdr:from>
    <xdr:ext cx="534377"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4325111" y="980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61027</xdr:rowOff>
    </xdr:from>
    <xdr:to>
      <xdr:col>72</xdr:col>
      <xdr:colOff>38100</xdr:colOff>
      <xdr:row>57</xdr:row>
      <xdr:rowOff>162627</xdr:rowOff>
    </xdr:to>
    <xdr:sp macro="" textlink="">
      <xdr:nvSpPr>
        <xdr:cNvPr id="613" name="楕円 612">
          <a:extLst>
            <a:ext uri="{FF2B5EF4-FFF2-40B4-BE49-F238E27FC236}">
              <a16:creationId xmlns:a16="http://schemas.microsoft.com/office/drawing/2014/main" id="{00000000-0008-0000-0700-000065020000}"/>
            </a:ext>
          </a:extLst>
        </xdr:cNvPr>
        <xdr:cNvSpPr/>
      </xdr:nvSpPr>
      <xdr:spPr>
        <a:xfrm>
          <a:off x="13652500" y="9833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153754</xdr:rowOff>
    </xdr:from>
    <xdr:ext cx="534377"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3436111" y="9926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101163</xdr:rowOff>
    </xdr:from>
    <xdr:to>
      <xdr:col>67</xdr:col>
      <xdr:colOff>101600</xdr:colOff>
      <xdr:row>57</xdr:row>
      <xdr:rowOff>31313</xdr:rowOff>
    </xdr:to>
    <xdr:sp macro="" textlink="">
      <xdr:nvSpPr>
        <xdr:cNvPr id="615" name="楕円 614">
          <a:extLst>
            <a:ext uri="{FF2B5EF4-FFF2-40B4-BE49-F238E27FC236}">
              <a16:creationId xmlns:a16="http://schemas.microsoft.com/office/drawing/2014/main" id="{00000000-0008-0000-0700-000067020000}"/>
            </a:ext>
          </a:extLst>
        </xdr:cNvPr>
        <xdr:cNvSpPr/>
      </xdr:nvSpPr>
      <xdr:spPr>
        <a:xfrm>
          <a:off x="12763500" y="970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47840</xdr:rowOff>
    </xdr:from>
    <xdr:ext cx="534377"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547111" y="9477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4" name="正方形/長方形 623">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41" name="災害復旧費グラフ枠">
          <a:extLst>
            <a:ext uri="{FF2B5EF4-FFF2-40B4-BE49-F238E27FC236}">
              <a16:creationId xmlns:a16="http://schemas.microsoft.com/office/drawing/2014/main" id="{00000000-0008-0000-0700-00008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9839</xdr:rowOff>
    </xdr:from>
    <xdr:to>
      <xdr:col>85</xdr:col>
      <xdr:colOff>126364</xdr:colOff>
      <xdr:row>79</xdr:row>
      <xdr:rowOff>98879</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flipV="1">
          <a:off x="16317595" y="12182789"/>
          <a:ext cx="1269" cy="146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124996</xdr:rowOff>
    </xdr:from>
    <xdr:ext cx="249299" cy="259045"/>
    <xdr:sp macro="" textlink="">
      <xdr:nvSpPr>
        <xdr:cNvPr id="643" name="災害復旧費最小値テキスト">
          <a:extLst>
            <a:ext uri="{FF2B5EF4-FFF2-40B4-BE49-F238E27FC236}">
              <a16:creationId xmlns:a16="http://schemas.microsoft.com/office/drawing/2014/main" id="{00000000-0008-0000-0700-000083020000}"/>
            </a:ext>
          </a:extLst>
        </xdr:cNvPr>
        <xdr:cNvSpPr txBox="1"/>
      </xdr:nvSpPr>
      <xdr:spPr>
        <a:xfrm>
          <a:off x="16370300" y="136695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127966</xdr:rowOff>
    </xdr:from>
    <xdr:ext cx="534377" cy="259045"/>
    <xdr:sp macro="" textlink="">
      <xdr:nvSpPr>
        <xdr:cNvPr id="645" name="災害復旧費最大値テキスト">
          <a:extLst>
            <a:ext uri="{FF2B5EF4-FFF2-40B4-BE49-F238E27FC236}">
              <a16:creationId xmlns:a16="http://schemas.microsoft.com/office/drawing/2014/main" id="{00000000-0008-0000-0700-000085020000}"/>
            </a:ext>
          </a:extLst>
        </xdr:cNvPr>
        <xdr:cNvSpPr txBox="1"/>
      </xdr:nvSpPr>
      <xdr:spPr>
        <a:xfrm>
          <a:off x="16370300" y="11958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89,453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9839</xdr:rowOff>
    </xdr:from>
    <xdr:to>
      <xdr:col>86</xdr:col>
      <xdr:colOff>25400</xdr:colOff>
      <xdr:row>71</xdr:row>
      <xdr:rowOff>9839</xdr:rowOff>
    </xdr:to>
    <xdr:cxnSp macro="">
      <xdr:nvCxnSpPr>
        <xdr:cNvPr id="646" name="直線コネクタ 645">
          <a:extLst>
            <a:ext uri="{FF2B5EF4-FFF2-40B4-BE49-F238E27FC236}">
              <a16:creationId xmlns:a16="http://schemas.microsoft.com/office/drawing/2014/main" id="{00000000-0008-0000-0700-000086020000}"/>
            </a:ext>
          </a:extLst>
        </xdr:cNvPr>
        <xdr:cNvCxnSpPr/>
      </xdr:nvCxnSpPr>
      <xdr:spPr>
        <a:xfrm>
          <a:off x="16230600" y="1218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42446</xdr:rowOff>
    </xdr:from>
    <xdr:ext cx="469744" cy="259045"/>
    <xdr:sp macro="" textlink="">
      <xdr:nvSpPr>
        <xdr:cNvPr id="648" name="災害復旧費平均値テキスト">
          <a:extLst>
            <a:ext uri="{FF2B5EF4-FFF2-40B4-BE49-F238E27FC236}">
              <a16:creationId xmlns:a16="http://schemas.microsoft.com/office/drawing/2014/main" id="{00000000-0008-0000-0700-000088020000}"/>
            </a:ext>
          </a:extLst>
        </xdr:cNvPr>
        <xdr:cNvSpPr txBox="1"/>
      </xdr:nvSpPr>
      <xdr:spPr>
        <a:xfrm>
          <a:off x="16370300" y="1341554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19569</xdr:rowOff>
    </xdr:from>
    <xdr:to>
      <xdr:col>85</xdr:col>
      <xdr:colOff>177800</xdr:colOff>
      <xdr:row>79</xdr:row>
      <xdr:rowOff>121169</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6268700" y="13564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11813</xdr:rowOff>
    </xdr:from>
    <xdr:to>
      <xdr:col>81</xdr:col>
      <xdr:colOff>101600</xdr:colOff>
      <xdr:row>79</xdr:row>
      <xdr:rowOff>113413</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5430500" y="1355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129940</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246428" y="13331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53" name="直線コネクタ 652">
          <a:extLst>
            <a:ext uri="{FF2B5EF4-FFF2-40B4-BE49-F238E27FC236}">
              <a16:creationId xmlns:a16="http://schemas.microsoft.com/office/drawing/2014/main" id="{00000000-0008-0000-0700-00008D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21072</xdr:rowOff>
    </xdr:from>
    <xdr:to>
      <xdr:col>76</xdr:col>
      <xdr:colOff>165100</xdr:colOff>
      <xdr:row>79</xdr:row>
      <xdr:rowOff>122672</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4541500" y="1356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139199</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357428" y="13340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15013</xdr:rowOff>
    </xdr:from>
    <xdr:to>
      <xdr:col>72</xdr:col>
      <xdr:colOff>38100</xdr:colOff>
      <xdr:row>79</xdr:row>
      <xdr:rowOff>116613</xdr:rowOff>
    </xdr:to>
    <xdr:sp macro="" textlink="">
      <xdr:nvSpPr>
        <xdr:cNvPr id="657" name="フローチャート: 判断 656">
          <a:extLst>
            <a:ext uri="{FF2B5EF4-FFF2-40B4-BE49-F238E27FC236}">
              <a16:creationId xmlns:a16="http://schemas.microsoft.com/office/drawing/2014/main" id="{00000000-0008-0000-0700-000091020000}"/>
            </a:ext>
          </a:extLst>
        </xdr:cNvPr>
        <xdr:cNvSpPr/>
      </xdr:nvSpPr>
      <xdr:spPr>
        <a:xfrm>
          <a:off x="13652500" y="1355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133140</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334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23684</xdr:rowOff>
    </xdr:from>
    <xdr:to>
      <xdr:col>67</xdr:col>
      <xdr:colOff>101600</xdr:colOff>
      <xdr:row>79</xdr:row>
      <xdr:rowOff>125284</xdr:rowOff>
    </xdr:to>
    <xdr:sp macro="" textlink="">
      <xdr:nvSpPr>
        <xdr:cNvPr id="659" name="フローチャート: 判断 658">
          <a:extLst>
            <a:ext uri="{FF2B5EF4-FFF2-40B4-BE49-F238E27FC236}">
              <a16:creationId xmlns:a16="http://schemas.microsoft.com/office/drawing/2014/main" id="{00000000-0008-0000-0700-000093020000}"/>
            </a:ext>
          </a:extLst>
        </xdr:cNvPr>
        <xdr:cNvSpPr/>
      </xdr:nvSpPr>
      <xdr:spPr>
        <a:xfrm>
          <a:off x="12763500" y="13568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141811</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33434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169446</xdr:rowOff>
    </xdr:from>
    <xdr:ext cx="249299" cy="259045"/>
    <xdr:sp macro="" textlink="">
      <xdr:nvSpPr>
        <xdr:cNvPr id="667" name="災害復旧費該当値テキスト">
          <a:extLst>
            <a:ext uri="{FF2B5EF4-FFF2-40B4-BE49-F238E27FC236}">
              <a16:creationId xmlns:a16="http://schemas.microsoft.com/office/drawing/2014/main" id="{00000000-0008-0000-0700-00009B020000}"/>
            </a:ext>
          </a:extLst>
        </xdr:cNvPr>
        <xdr:cNvSpPr txBox="1"/>
      </xdr:nvSpPr>
      <xdr:spPr>
        <a:xfrm>
          <a:off x="16370300" y="1354254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70" name="楕円 669">
          <a:extLst>
            <a:ext uri="{FF2B5EF4-FFF2-40B4-BE49-F238E27FC236}">
              <a16:creationId xmlns:a16="http://schemas.microsoft.com/office/drawing/2014/main" id="{00000000-0008-0000-0700-00009E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72" name="楕円 671">
          <a:extLst>
            <a:ext uri="{FF2B5EF4-FFF2-40B4-BE49-F238E27FC236}">
              <a16:creationId xmlns:a16="http://schemas.microsoft.com/office/drawing/2014/main" id="{00000000-0008-0000-0700-0000A0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74" name="楕円 673">
          <a:extLst>
            <a:ext uri="{FF2B5EF4-FFF2-40B4-BE49-F238E27FC236}">
              <a16:creationId xmlns:a16="http://schemas.microsoft.com/office/drawing/2014/main" id="{00000000-0008-0000-0700-0000A2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9" name="正方形/長方形 678">
          <a:extLst>
            <a:ext uri="{FF2B5EF4-FFF2-40B4-BE49-F238E27FC236}">
              <a16:creationId xmlns:a16="http://schemas.microsoft.com/office/drawing/2014/main" id="{00000000-0008-0000-0700-0000A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80" name="正方形/長方形 679">
          <a:extLst>
            <a:ext uri="{FF2B5EF4-FFF2-40B4-BE49-F238E27FC236}">
              <a16:creationId xmlns:a16="http://schemas.microsoft.com/office/drawing/2014/main" id="{00000000-0008-0000-0700-0000A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81" name="正方形/長方形 680">
          <a:extLst>
            <a:ext uri="{FF2B5EF4-FFF2-40B4-BE49-F238E27FC236}">
              <a16:creationId xmlns:a16="http://schemas.microsoft.com/office/drawing/2014/main" id="{00000000-0008-0000-0700-0000A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82" name="正方形/長方形 681">
          <a:extLst>
            <a:ext uri="{FF2B5EF4-FFF2-40B4-BE49-F238E27FC236}">
              <a16:creationId xmlns:a16="http://schemas.microsoft.com/office/drawing/2014/main" id="{00000000-0008-0000-0700-0000A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83" name="正方形/長方形 682">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700" name="公債費グラフ枠">
          <a:extLst>
            <a:ext uri="{FF2B5EF4-FFF2-40B4-BE49-F238E27FC236}">
              <a16:creationId xmlns:a16="http://schemas.microsoft.com/office/drawing/2014/main" id="{00000000-0008-0000-0700-0000BC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109165</xdr:rowOff>
    </xdr:from>
    <xdr:to>
      <xdr:col>85</xdr:col>
      <xdr:colOff>126364</xdr:colOff>
      <xdr:row>98</xdr:row>
      <xdr:rowOff>133038</xdr:rowOff>
    </xdr:to>
    <xdr:cxnSp macro="">
      <xdr:nvCxnSpPr>
        <xdr:cNvPr id="701" name="直線コネクタ 700">
          <a:extLst>
            <a:ext uri="{FF2B5EF4-FFF2-40B4-BE49-F238E27FC236}">
              <a16:creationId xmlns:a16="http://schemas.microsoft.com/office/drawing/2014/main" id="{00000000-0008-0000-0700-0000BD020000}"/>
            </a:ext>
          </a:extLst>
        </xdr:cNvPr>
        <xdr:cNvCxnSpPr/>
      </xdr:nvCxnSpPr>
      <xdr:spPr>
        <a:xfrm flipV="1">
          <a:off x="16317595" y="15368215"/>
          <a:ext cx="1269" cy="1566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136865</xdr:rowOff>
    </xdr:from>
    <xdr:ext cx="469744" cy="259045"/>
    <xdr:sp macro="" textlink="">
      <xdr:nvSpPr>
        <xdr:cNvPr id="702" name="公債費最小値テキスト">
          <a:extLst>
            <a:ext uri="{FF2B5EF4-FFF2-40B4-BE49-F238E27FC236}">
              <a16:creationId xmlns:a16="http://schemas.microsoft.com/office/drawing/2014/main" id="{00000000-0008-0000-0700-0000BE020000}"/>
            </a:ext>
          </a:extLst>
        </xdr:cNvPr>
        <xdr:cNvSpPr txBox="1"/>
      </xdr:nvSpPr>
      <xdr:spPr>
        <a:xfrm>
          <a:off x="16370300" y="169389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133038</xdr:rowOff>
    </xdr:from>
    <xdr:to>
      <xdr:col>86</xdr:col>
      <xdr:colOff>25400</xdr:colOff>
      <xdr:row>98</xdr:row>
      <xdr:rowOff>133038</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a:off x="16230600" y="1693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55842</xdr:rowOff>
    </xdr:from>
    <xdr:ext cx="599010" cy="259045"/>
    <xdr:sp macro="" textlink="">
      <xdr:nvSpPr>
        <xdr:cNvPr id="704" name="公債費最大値テキスト">
          <a:extLst>
            <a:ext uri="{FF2B5EF4-FFF2-40B4-BE49-F238E27FC236}">
              <a16:creationId xmlns:a16="http://schemas.microsoft.com/office/drawing/2014/main" id="{00000000-0008-0000-0700-0000C0020000}"/>
            </a:ext>
          </a:extLst>
        </xdr:cNvPr>
        <xdr:cNvSpPr txBox="1"/>
      </xdr:nvSpPr>
      <xdr:spPr>
        <a:xfrm>
          <a:off x="16370300" y="15143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109165</xdr:rowOff>
    </xdr:from>
    <xdr:to>
      <xdr:col>86</xdr:col>
      <xdr:colOff>25400</xdr:colOff>
      <xdr:row>89</xdr:row>
      <xdr:rowOff>109165</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a:off x="16230600" y="15368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134654</xdr:rowOff>
    </xdr:from>
    <xdr:to>
      <xdr:col>85</xdr:col>
      <xdr:colOff>127000</xdr:colOff>
      <xdr:row>97</xdr:row>
      <xdr:rowOff>163850</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flipV="1">
          <a:off x="15481300" y="16765304"/>
          <a:ext cx="838200" cy="29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38005</xdr:rowOff>
    </xdr:from>
    <xdr:ext cx="534377" cy="259045"/>
    <xdr:sp macro="" textlink="">
      <xdr:nvSpPr>
        <xdr:cNvPr id="707" name="公債費平均値テキスト">
          <a:extLst>
            <a:ext uri="{FF2B5EF4-FFF2-40B4-BE49-F238E27FC236}">
              <a16:creationId xmlns:a16="http://schemas.microsoft.com/office/drawing/2014/main" id="{00000000-0008-0000-0700-0000C3020000}"/>
            </a:ext>
          </a:extLst>
        </xdr:cNvPr>
        <xdr:cNvSpPr txBox="1"/>
      </xdr:nvSpPr>
      <xdr:spPr>
        <a:xfrm>
          <a:off x="16370300" y="163257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15128</xdr:rowOff>
    </xdr:from>
    <xdr:to>
      <xdr:col>85</xdr:col>
      <xdr:colOff>177800</xdr:colOff>
      <xdr:row>96</xdr:row>
      <xdr:rowOff>116728</xdr:rowOff>
    </xdr:to>
    <xdr:sp macro="" textlink="">
      <xdr:nvSpPr>
        <xdr:cNvPr id="708" name="フローチャート: 判断 707">
          <a:extLst>
            <a:ext uri="{FF2B5EF4-FFF2-40B4-BE49-F238E27FC236}">
              <a16:creationId xmlns:a16="http://schemas.microsoft.com/office/drawing/2014/main" id="{00000000-0008-0000-0700-0000C4020000}"/>
            </a:ext>
          </a:extLst>
        </xdr:cNvPr>
        <xdr:cNvSpPr/>
      </xdr:nvSpPr>
      <xdr:spPr>
        <a:xfrm>
          <a:off x="16268700" y="1647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163850</xdr:rowOff>
    </xdr:from>
    <xdr:to>
      <xdr:col>81</xdr:col>
      <xdr:colOff>50800</xdr:colOff>
      <xdr:row>98</xdr:row>
      <xdr:rowOff>11602</xdr:rowOff>
    </xdr:to>
    <xdr:cxnSp macro="">
      <xdr:nvCxnSpPr>
        <xdr:cNvPr id="709" name="直線コネクタ 708">
          <a:extLst>
            <a:ext uri="{FF2B5EF4-FFF2-40B4-BE49-F238E27FC236}">
              <a16:creationId xmlns:a16="http://schemas.microsoft.com/office/drawing/2014/main" id="{00000000-0008-0000-0700-0000C5020000}"/>
            </a:ext>
          </a:extLst>
        </xdr:cNvPr>
        <xdr:cNvCxnSpPr/>
      </xdr:nvCxnSpPr>
      <xdr:spPr>
        <a:xfrm flipV="1">
          <a:off x="14592300" y="16794500"/>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31375</xdr:rowOff>
    </xdr:from>
    <xdr:to>
      <xdr:col>81</xdr:col>
      <xdr:colOff>101600</xdr:colOff>
      <xdr:row>96</xdr:row>
      <xdr:rowOff>132975</xdr:rowOff>
    </xdr:to>
    <xdr:sp macro="" textlink="">
      <xdr:nvSpPr>
        <xdr:cNvPr id="710" name="フローチャート: 判断 709">
          <a:extLst>
            <a:ext uri="{FF2B5EF4-FFF2-40B4-BE49-F238E27FC236}">
              <a16:creationId xmlns:a16="http://schemas.microsoft.com/office/drawing/2014/main" id="{00000000-0008-0000-0700-0000C6020000}"/>
            </a:ext>
          </a:extLst>
        </xdr:cNvPr>
        <xdr:cNvSpPr/>
      </xdr:nvSpPr>
      <xdr:spPr>
        <a:xfrm>
          <a:off x="15430500" y="1649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149502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265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11602</xdr:rowOff>
    </xdr:from>
    <xdr:to>
      <xdr:col>76</xdr:col>
      <xdr:colOff>114300</xdr:colOff>
      <xdr:row>98</xdr:row>
      <xdr:rowOff>22396</xdr:rowOff>
    </xdr:to>
    <xdr:cxnSp macro="">
      <xdr:nvCxnSpPr>
        <xdr:cNvPr id="712" name="直線コネクタ 711">
          <a:extLst>
            <a:ext uri="{FF2B5EF4-FFF2-40B4-BE49-F238E27FC236}">
              <a16:creationId xmlns:a16="http://schemas.microsoft.com/office/drawing/2014/main" id="{00000000-0008-0000-0700-0000C8020000}"/>
            </a:ext>
          </a:extLst>
        </xdr:cNvPr>
        <xdr:cNvCxnSpPr/>
      </xdr:nvCxnSpPr>
      <xdr:spPr>
        <a:xfrm flipV="1">
          <a:off x="13703300" y="16813702"/>
          <a:ext cx="889000" cy="10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52699</xdr:rowOff>
    </xdr:from>
    <xdr:to>
      <xdr:col>76</xdr:col>
      <xdr:colOff>165100</xdr:colOff>
      <xdr:row>96</xdr:row>
      <xdr:rowOff>154299</xdr:rowOff>
    </xdr:to>
    <xdr:sp macro="" textlink="">
      <xdr:nvSpPr>
        <xdr:cNvPr id="713" name="フローチャート: 判断 712">
          <a:extLst>
            <a:ext uri="{FF2B5EF4-FFF2-40B4-BE49-F238E27FC236}">
              <a16:creationId xmlns:a16="http://schemas.microsoft.com/office/drawing/2014/main" id="{00000000-0008-0000-0700-0000C9020000}"/>
            </a:ext>
          </a:extLst>
        </xdr:cNvPr>
        <xdr:cNvSpPr/>
      </xdr:nvSpPr>
      <xdr:spPr>
        <a:xfrm>
          <a:off x="14541500" y="1651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170826</xdr:rowOff>
    </xdr:from>
    <xdr:ext cx="534377"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4325111" y="16287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22396</xdr:rowOff>
    </xdr:from>
    <xdr:to>
      <xdr:col>71</xdr:col>
      <xdr:colOff>177800</xdr:colOff>
      <xdr:row>98</xdr:row>
      <xdr:rowOff>24208</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flipV="1">
          <a:off x="12814300" y="16824496"/>
          <a:ext cx="889000" cy="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45287</xdr:rowOff>
    </xdr:from>
    <xdr:to>
      <xdr:col>72</xdr:col>
      <xdr:colOff>38100</xdr:colOff>
      <xdr:row>96</xdr:row>
      <xdr:rowOff>146887</xdr:rowOff>
    </xdr:to>
    <xdr:sp macro="" textlink="">
      <xdr:nvSpPr>
        <xdr:cNvPr id="716" name="フローチャート: 判断 715">
          <a:extLst>
            <a:ext uri="{FF2B5EF4-FFF2-40B4-BE49-F238E27FC236}">
              <a16:creationId xmlns:a16="http://schemas.microsoft.com/office/drawing/2014/main" id="{00000000-0008-0000-0700-0000CC020000}"/>
            </a:ext>
          </a:extLst>
        </xdr:cNvPr>
        <xdr:cNvSpPr/>
      </xdr:nvSpPr>
      <xdr:spPr>
        <a:xfrm>
          <a:off x="13652500" y="16504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163414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27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37759</xdr:rowOff>
    </xdr:from>
    <xdr:to>
      <xdr:col>67</xdr:col>
      <xdr:colOff>101600</xdr:colOff>
      <xdr:row>96</xdr:row>
      <xdr:rowOff>139359</xdr:rowOff>
    </xdr:to>
    <xdr:sp macro="" textlink="">
      <xdr:nvSpPr>
        <xdr:cNvPr id="718" name="フローチャート: 判断 717">
          <a:extLst>
            <a:ext uri="{FF2B5EF4-FFF2-40B4-BE49-F238E27FC236}">
              <a16:creationId xmlns:a16="http://schemas.microsoft.com/office/drawing/2014/main" id="{00000000-0008-0000-0700-0000CE020000}"/>
            </a:ext>
          </a:extLst>
        </xdr:cNvPr>
        <xdr:cNvSpPr/>
      </xdr:nvSpPr>
      <xdr:spPr>
        <a:xfrm>
          <a:off x="12763500" y="16496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155886</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272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83854</xdr:rowOff>
    </xdr:from>
    <xdr:to>
      <xdr:col>85</xdr:col>
      <xdr:colOff>177800</xdr:colOff>
      <xdr:row>98</xdr:row>
      <xdr:rowOff>14004</xdr:rowOff>
    </xdr:to>
    <xdr:sp macro="" textlink="">
      <xdr:nvSpPr>
        <xdr:cNvPr id="725" name="楕円 724">
          <a:extLst>
            <a:ext uri="{FF2B5EF4-FFF2-40B4-BE49-F238E27FC236}">
              <a16:creationId xmlns:a16="http://schemas.microsoft.com/office/drawing/2014/main" id="{00000000-0008-0000-0700-0000D5020000}"/>
            </a:ext>
          </a:extLst>
        </xdr:cNvPr>
        <xdr:cNvSpPr/>
      </xdr:nvSpPr>
      <xdr:spPr>
        <a:xfrm>
          <a:off x="16268700" y="16714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62281</xdr:rowOff>
    </xdr:from>
    <xdr:ext cx="534377" cy="259045"/>
    <xdr:sp macro="" textlink="">
      <xdr:nvSpPr>
        <xdr:cNvPr id="726" name="公債費該当値テキスト">
          <a:extLst>
            <a:ext uri="{FF2B5EF4-FFF2-40B4-BE49-F238E27FC236}">
              <a16:creationId xmlns:a16="http://schemas.microsoft.com/office/drawing/2014/main" id="{00000000-0008-0000-0700-0000D6020000}"/>
            </a:ext>
          </a:extLst>
        </xdr:cNvPr>
        <xdr:cNvSpPr txBox="1"/>
      </xdr:nvSpPr>
      <xdr:spPr>
        <a:xfrm>
          <a:off x="16370300" y="16692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113050</xdr:rowOff>
    </xdr:from>
    <xdr:to>
      <xdr:col>81</xdr:col>
      <xdr:colOff>101600</xdr:colOff>
      <xdr:row>98</xdr:row>
      <xdr:rowOff>43200</xdr:rowOff>
    </xdr:to>
    <xdr:sp macro="" textlink="">
      <xdr:nvSpPr>
        <xdr:cNvPr id="727" name="楕円 726">
          <a:extLst>
            <a:ext uri="{FF2B5EF4-FFF2-40B4-BE49-F238E27FC236}">
              <a16:creationId xmlns:a16="http://schemas.microsoft.com/office/drawing/2014/main" id="{00000000-0008-0000-0700-0000D7020000}"/>
            </a:ext>
          </a:extLst>
        </xdr:cNvPr>
        <xdr:cNvSpPr/>
      </xdr:nvSpPr>
      <xdr:spPr>
        <a:xfrm>
          <a:off x="15430500" y="16743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34327</xdr:rowOff>
    </xdr:from>
    <xdr:ext cx="534377"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5214111" y="16836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132252</xdr:rowOff>
    </xdr:from>
    <xdr:to>
      <xdr:col>76</xdr:col>
      <xdr:colOff>165100</xdr:colOff>
      <xdr:row>98</xdr:row>
      <xdr:rowOff>62402</xdr:rowOff>
    </xdr:to>
    <xdr:sp macro="" textlink="">
      <xdr:nvSpPr>
        <xdr:cNvPr id="729" name="楕円 728">
          <a:extLst>
            <a:ext uri="{FF2B5EF4-FFF2-40B4-BE49-F238E27FC236}">
              <a16:creationId xmlns:a16="http://schemas.microsoft.com/office/drawing/2014/main" id="{00000000-0008-0000-0700-0000D9020000}"/>
            </a:ext>
          </a:extLst>
        </xdr:cNvPr>
        <xdr:cNvSpPr/>
      </xdr:nvSpPr>
      <xdr:spPr>
        <a:xfrm>
          <a:off x="14541500" y="16762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53529</xdr:rowOff>
    </xdr:from>
    <xdr:ext cx="534377"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4325111" y="16855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143046</xdr:rowOff>
    </xdr:from>
    <xdr:to>
      <xdr:col>72</xdr:col>
      <xdr:colOff>38100</xdr:colOff>
      <xdr:row>98</xdr:row>
      <xdr:rowOff>73196</xdr:rowOff>
    </xdr:to>
    <xdr:sp macro="" textlink="">
      <xdr:nvSpPr>
        <xdr:cNvPr id="731" name="楕円 730">
          <a:extLst>
            <a:ext uri="{FF2B5EF4-FFF2-40B4-BE49-F238E27FC236}">
              <a16:creationId xmlns:a16="http://schemas.microsoft.com/office/drawing/2014/main" id="{00000000-0008-0000-0700-0000DB020000}"/>
            </a:ext>
          </a:extLst>
        </xdr:cNvPr>
        <xdr:cNvSpPr/>
      </xdr:nvSpPr>
      <xdr:spPr>
        <a:xfrm>
          <a:off x="13652500" y="16773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64323</xdr:rowOff>
    </xdr:from>
    <xdr:ext cx="534377"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3436111" y="16866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144858</xdr:rowOff>
    </xdr:from>
    <xdr:to>
      <xdr:col>67</xdr:col>
      <xdr:colOff>101600</xdr:colOff>
      <xdr:row>98</xdr:row>
      <xdr:rowOff>75008</xdr:rowOff>
    </xdr:to>
    <xdr:sp macro="" textlink="">
      <xdr:nvSpPr>
        <xdr:cNvPr id="733" name="楕円 732">
          <a:extLst>
            <a:ext uri="{FF2B5EF4-FFF2-40B4-BE49-F238E27FC236}">
              <a16:creationId xmlns:a16="http://schemas.microsoft.com/office/drawing/2014/main" id="{00000000-0008-0000-0700-0000DD020000}"/>
            </a:ext>
          </a:extLst>
        </xdr:cNvPr>
        <xdr:cNvSpPr/>
      </xdr:nvSpPr>
      <xdr:spPr>
        <a:xfrm>
          <a:off x="12763500" y="1677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66135</xdr:rowOff>
    </xdr:from>
    <xdr:ext cx="534377"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2547111" y="16868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36" name="正方形/長方形 735">
          <a:extLst>
            <a:ext uri="{FF2B5EF4-FFF2-40B4-BE49-F238E27FC236}">
              <a16:creationId xmlns:a16="http://schemas.microsoft.com/office/drawing/2014/main" id="{00000000-0008-0000-0700-0000E0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7" name="正方形/長方形 736">
          <a:extLst>
            <a:ext uri="{FF2B5EF4-FFF2-40B4-BE49-F238E27FC236}">
              <a16:creationId xmlns:a16="http://schemas.microsoft.com/office/drawing/2014/main" id="{00000000-0008-0000-0700-0000E1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8" name="正方形/長方形 737">
          <a:extLst>
            <a:ext uri="{FF2B5EF4-FFF2-40B4-BE49-F238E27FC236}">
              <a16:creationId xmlns:a16="http://schemas.microsoft.com/office/drawing/2014/main" id="{00000000-0008-0000-0700-0000E2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9" name="正方形/長方形 738">
          <a:extLst>
            <a:ext uri="{FF2B5EF4-FFF2-40B4-BE49-F238E27FC236}">
              <a16:creationId xmlns:a16="http://schemas.microsoft.com/office/drawing/2014/main" id="{00000000-0008-0000-0700-0000E3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40" name="正方形/長方形 739">
          <a:extLst>
            <a:ext uri="{FF2B5EF4-FFF2-40B4-BE49-F238E27FC236}">
              <a16:creationId xmlns:a16="http://schemas.microsoft.com/office/drawing/2014/main" id="{00000000-0008-0000-0700-0000E4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41" name="正方形/長方形 740">
          <a:extLst>
            <a:ext uri="{FF2B5EF4-FFF2-40B4-BE49-F238E27FC236}">
              <a16:creationId xmlns:a16="http://schemas.microsoft.com/office/drawing/2014/main" id="{00000000-0008-0000-0700-0000E5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42" name="正方形/長方形 741">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9" name="諸支出金グラフ枠">
          <a:extLst>
            <a:ext uri="{FF2B5EF4-FFF2-40B4-BE49-F238E27FC236}">
              <a16:creationId xmlns:a16="http://schemas.microsoft.com/office/drawing/2014/main" id="{00000000-0008-0000-0700-0000F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44994</xdr:rowOff>
    </xdr:from>
    <xdr:to>
      <xdr:col>116</xdr:col>
      <xdr:colOff>62864</xdr:colOff>
      <xdr:row>39</xdr:row>
      <xdr:rowOff>98878</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flipV="1">
          <a:off x="22159595" y="5359944"/>
          <a:ext cx="1269" cy="14254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135544</xdr:rowOff>
    </xdr:from>
    <xdr:ext cx="249299" cy="259045"/>
    <xdr:sp macro="" textlink="">
      <xdr:nvSpPr>
        <xdr:cNvPr id="761" name="諸支出金最小値テキスト">
          <a:extLst>
            <a:ext uri="{FF2B5EF4-FFF2-40B4-BE49-F238E27FC236}">
              <a16:creationId xmlns:a16="http://schemas.microsoft.com/office/drawing/2014/main" id="{00000000-0008-0000-0700-0000F9020000}"/>
            </a:ext>
          </a:extLst>
        </xdr:cNvPr>
        <xdr:cNvSpPr txBox="1"/>
      </xdr:nvSpPr>
      <xdr:spPr>
        <a:xfrm>
          <a:off x="22212300" y="68220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62" name="直線コネクタ 761">
          <a:extLst>
            <a:ext uri="{FF2B5EF4-FFF2-40B4-BE49-F238E27FC236}">
              <a16:creationId xmlns:a16="http://schemas.microsoft.com/office/drawing/2014/main" id="{00000000-0008-0000-0700-0000FA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163121</xdr:rowOff>
    </xdr:from>
    <xdr:ext cx="469744" cy="259045"/>
    <xdr:sp macro="" textlink="">
      <xdr:nvSpPr>
        <xdr:cNvPr id="763" name="諸支出金最大値テキスト">
          <a:extLst>
            <a:ext uri="{FF2B5EF4-FFF2-40B4-BE49-F238E27FC236}">
              <a16:creationId xmlns:a16="http://schemas.microsoft.com/office/drawing/2014/main" id="{00000000-0008-0000-0700-0000FB020000}"/>
            </a:ext>
          </a:extLst>
        </xdr:cNvPr>
        <xdr:cNvSpPr txBox="1"/>
      </xdr:nvSpPr>
      <xdr:spPr>
        <a:xfrm>
          <a:off x="22212300" y="5135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8,730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44994</xdr:rowOff>
    </xdr:from>
    <xdr:to>
      <xdr:col>116</xdr:col>
      <xdr:colOff>152400</xdr:colOff>
      <xdr:row>31</xdr:row>
      <xdr:rowOff>44994</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22072600" y="535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65" name="直線コネクタ 764">
          <a:extLst>
            <a:ext uri="{FF2B5EF4-FFF2-40B4-BE49-F238E27FC236}">
              <a16:creationId xmlns:a16="http://schemas.microsoft.com/office/drawing/2014/main" id="{00000000-0008-0000-0700-0000FD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52994</xdr:rowOff>
    </xdr:from>
    <xdr:ext cx="378565" cy="259045"/>
    <xdr:sp macro="" textlink="">
      <xdr:nvSpPr>
        <xdr:cNvPr id="766" name="諸支出金平均値テキスト">
          <a:extLst>
            <a:ext uri="{FF2B5EF4-FFF2-40B4-BE49-F238E27FC236}">
              <a16:creationId xmlns:a16="http://schemas.microsoft.com/office/drawing/2014/main" id="{00000000-0008-0000-0700-0000FE020000}"/>
            </a:ext>
          </a:extLst>
        </xdr:cNvPr>
        <xdr:cNvSpPr txBox="1"/>
      </xdr:nvSpPr>
      <xdr:spPr>
        <a:xfrm>
          <a:off x="22212300" y="656809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30117</xdr:rowOff>
    </xdr:from>
    <xdr:to>
      <xdr:col>116</xdr:col>
      <xdr:colOff>114300</xdr:colOff>
      <xdr:row>39</xdr:row>
      <xdr:rowOff>131717</xdr:rowOff>
    </xdr:to>
    <xdr:sp macro="" textlink="">
      <xdr:nvSpPr>
        <xdr:cNvPr id="767" name="フローチャート: 判断 766">
          <a:extLst>
            <a:ext uri="{FF2B5EF4-FFF2-40B4-BE49-F238E27FC236}">
              <a16:creationId xmlns:a16="http://schemas.microsoft.com/office/drawing/2014/main" id="{00000000-0008-0000-0700-0000FF020000}"/>
            </a:ext>
          </a:extLst>
        </xdr:cNvPr>
        <xdr:cNvSpPr/>
      </xdr:nvSpPr>
      <xdr:spPr>
        <a:xfrm>
          <a:off x="22110700" y="6716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38608</xdr:rowOff>
    </xdr:from>
    <xdr:to>
      <xdr:col>112</xdr:col>
      <xdr:colOff>38100</xdr:colOff>
      <xdr:row>39</xdr:row>
      <xdr:rowOff>140208</xdr:rowOff>
    </xdr:to>
    <xdr:sp macro="" textlink="">
      <xdr:nvSpPr>
        <xdr:cNvPr id="769" name="フローチャート: 判断 768">
          <a:extLst>
            <a:ext uri="{FF2B5EF4-FFF2-40B4-BE49-F238E27FC236}">
              <a16:creationId xmlns:a16="http://schemas.microsoft.com/office/drawing/2014/main" id="{00000000-0008-0000-0700-000001030000}"/>
            </a:ext>
          </a:extLst>
        </xdr:cNvPr>
        <xdr:cNvSpPr/>
      </xdr:nvSpPr>
      <xdr:spPr>
        <a:xfrm>
          <a:off x="21272500" y="6725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156735</xdr:rowOff>
    </xdr:from>
    <xdr:ext cx="313932"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66333" y="650038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42037</xdr:rowOff>
    </xdr:from>
    <xdr:to>
      <xdr:col>107</xdr:col>
      <xdr:colOff>101600</xdr:colOff>
      <xdr:row>39</xdr:row>
      <xdr:rowOff>143637</xdr:rowOff>
    </xdr:to>
    <xdr:sp macro="" textlink="">
      <xdr:nvSpPr>
        <xdr:cNvPr id="772" name="フローチャート: 判断 771">
          <a:extLst>
            <a:ext uri="{FF2B5EF4-FFF2-40B4-BE49-F238E27FC236}">
              <a16:creationId xmlns:a16="http://schemas.microsoft.com/office/drawing/2014/main" id="{00000000-0008-0000-0700-000004030000}"/>
            </a:ext>
          </a:extLst>
        </xdr:cNvPr>
        <xdr:cNvSpPr/>
      </xdr:nvSpPr>
      <xdr:spPr>
        <a:xfrm>
          <a:off x="20383500" y="672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160164</xdr:rowOff>
    </xdr:from>
    <xdr:ext cx="313932" cy="259045"/>
    <xdr:sp macro="" textlink="">
      <xdr:nvSpPr>
        <xdr:cNvPr id="773" name="テキスト ボックス 772">
          <a:extLst>
            <a:ext uri="{FF2B5EF4-FFF2-40B4-BE49-F238E27FC236}">
              <a16:creationId xmlns:a16="http://schemas.microsoft.com/office/drawing/2014/main" id="{00000000-0008-0000-0700-000005030000}"/>
            </a:ext>
          </a:extLst>
        </xdr:cNvPr>
        <xdr:cNvSpPr txBox="1"/>
      </xdr:nvSpPr>
      <xdr:spPr>
        <a:xfrm>
          <a:off x="20277333" y="650381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34852</xdr:rowOff>
    </xdr:from>
    <xdr:to>
      <xdr:col>102</xdr:col>
      <xdr:colOff>165100</xdr:colOff>
      <xdr:row>39</xdr:row>
      <xdr:rowOff>136452</xdr:rowOff>
    </xdr:to>
    <xdr:sp macro="" textlink="">
      <xdr:nvSpPr>
        <xdr:cNvPr id="775" name="フローチャート: 判断 774">
          <a:extLst>
            <a:ext uri="{FF2B5EF4-FFF2-40B4-BE49-F238E27FC236}">
              <a16:creationId xmlns:a16="http://schemas.microsoft.com/office/drawing/2014/main" id="{00000000-0008-0000-0700-000007030000}"/>
            </a:ext>
          </a:extLst>
        </xdr:cNvPr>
        <xdr:cNvSpPr/>
      </xdr:nvSpPr>
      <xdr:spPr>
        <a:xfrm>
          <a:off x="19494500" y="6721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152979</xdr:rowOff>
    </xdr:from>
    <xdr:ext cx="313932"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388333" y="649662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43833</xdr:rowOff>
    </xdr:from>
    <xdr:to>
      <xdr:col>98</xdr:col>
      <xdr:colOff>38100</xdr:colOff>
      <xdr:row>39</xdr:row>
      <xdr:rowOff>145433</xdr:rowOff>
    </xdr:to>
    <xdr:sp macro="" textlink="">
      <xdr:nvSpPr>
        <xdr:cNvPr id="777" name="フローチャート: 判断 776">
          <a:extLst>
            <a:ext uri="{FF2B5EF4-FFF2-40B4-BE49-F238E27FC236}">
              <a16:creationId xmlns:a16="http://schemas.microsoft.com/office/drawing/2014/main" id="{00000000-0008-0000-0700-000009030000}"/>
            </a:ext>
          </a:extLst>
        </xdr:cNvPr>
        <xdr:cNvSpPr/>
      </xdr:nvSpPr>
      <xdr:spPr>
        <a:xfrm>
          <a:off x="18605500" y="6730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161960</xdr:rowOff>
    </xdr:from>
    <xdr:ext cx="313932"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499333" y="650561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84" name="楕円 783">
          <a:extLst>
            <a:ext uri="{FF2B5EF4-FFF2-40B4-BE49-F238E27FC236}">
              <a16:creationId xmlns:a16="http://schemas.microsoft.com/office/drawing/2014/main" id="{00000000-0008-0000-0700-00001003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8544</xdr:rowOff>
    </xdr:from>
    <xdr:ext cx="249299" cy="259045"/>
    <xdr:sp macro="" textlink="">
      <xdr:nvSpPr>
        <xdr:cNvPr id="785" name="諸支出金該当値テキスト">
          <a:extLst>
            <a:ext uri="{FF2B5EF4-FFF2-40B4-BE49-F238E27FC236}">
              <a16:creationId xmlns:a16="http://schemas.microsoft.com/office/drawing/2014/main" id="{00000000-0008-0000-0700-000011030000}"/>
            </a:ext>
          </a:extLst>
        </xdr:cNvPr>
        <xdr:cNvSpPr txBox="1"/>
      </xdr:nvSpPr>
      <xdr:spPr>
        <a:xfrm>
          <a:off x="22212300" y="66950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86" name="楕円 785">
          <a:extLst>
            <a:ext uri="{FF2B5EF4-FFF2-40B4-BE49-F238E27FC236}">
              <a16:creationId xmlns:a16="http://schemas.microsoft.com/office/drawing/2014/main" id="{00000000-0008-0000-0700-00001203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88" name="楕円 787">
          <a:extLst>
            <a:ext uri="{FF2B5EF4-FFF2-40B4-BE49-F238E27FC236}">
              <a16:creationId xmlns:a16="http://schemas.microsoft.com/office/drawing/2014/main" id="{00000000-0008-0000-0700-000014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90" name="楕円 789">
          <a:extLst>
            <a:ext uri="{FF2B5EF4-FFF2-40B4-BE49-F238E27FC236}">
              <a16:creationId xmlns:a16="http://schemas.microsoft.com/office/drawing/2014/main" id="{00000000-0008-0000-0700-000016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92" name="楕円 791">
          <a:extLst>
            <a:ext uri="{FF2B5EF4-FFF2-40B4-BE49-F238E27FC236}">
              <a16:creationId xmlns:a16="http://schemas.microsoft.com/office/drawing/2014/main" id="{00000000-0008-0000-0700-000018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94" name="正方形/長方形 793">
          <a:extLst>
            <a:ext uri="{FF2B5EF4-FFF2-40B4-BE49-F238E27FC236}">
              <a16:creationId xmlns:a16="http://schemas.microsoft.com/office/drawing/2014/main" id="{00000000-0008-0000-0700-00001A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95" name="正方形/長方形 794">
          <a:extLst>
            <a:ext uri="{FF2B5EF4-FFF2-40B4-BE49-F238E27FC236}">
              <a16:creationId xmlns:a16="http://schemas.microsoft.com/office/drawing/2014/main" id="{00000000-0008-0000-0700-00001B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96" name="正方形/長方形 795">
          <a:extLst>
            <a:ext uri="{FF2B5EF4-FFF2-40B4-BE49-F238E27FC236}">
              <a16:creationId xmlns:a16="http://schemas.microsoft.com/office/drawing/2014/main" id="{00000000-0008-0000-0700-00001C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97" name="正方形/長方形 796">
          <a:extLst>
            <a:ext uri="{FF2B5EF4-FFF2-40B4-BE49-F238E27FC236}">
              <a16:creationId xmlns:a16="http://schemas.microsoft.com/office/drawing/2014/main" id="{00000000-0008-0000-0700-00001D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98" name="正方形/長方形 797">
          <a:extLst>
            <a:ext uri="{FF2B5EF4-FFF2-40B4-BE49-F238E27FC236}">
              <a16:creationId xmlns:a16="http://schemas.microsoft.com/office/drawing/2014/main" id="{00000000-0008-0000-0700-00001E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9" name="正方形/長方形 798">
          <a:extLst>
            <a:ext uri="{FF2B5EF4-FFF2-40B4-BE49-F238E27FC236}">
              <a16:creationId xmlns:a16="http://schemas.microsoft.com/office/drawing/2014/main" id="{00000000-0008-0000-0700-00001F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800" name="正方形/長方形 799">
          <a:extLst>
            <a:ext uri="{FF2B5EF4-FFF2-40B4-BE49-F238E27FC236}">
              <a16:creationId xmlns:a16="http://schemas.microsoft.com/office/drawing/2014/main" id="{00000000-0008-0000-0700-00002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801" name="正方形/長方形 800">
          <a:extLst>
            <a:ext uri="{FF2B5EF4-FFF2-40B4-BE49-F238E27FC236}">
              <a16:creationId xmlns:a16="http://schemas.microsoft.com/office/drawing/2014/main" id="{00000000-0008-0000-0700-00002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808" name="前年度繰上充用金グラフ枠">
          <a:extLst>
            <a:ext uri="{FF2B5EF4-FFF2-40B4-BE49-F238E27FC236}">
              <a16:creationId xmlns:a16="http://schemas.microsoft.com/office/drawing/2014/main" id="{00000000-0008-0000-0700-000028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10" name="前年度繰上充用金最小値テキスト">
          <a:extLst>
            <a:ext uri="{FF2B5EF4-FFF2-40B4-BE49-F238E27FC236}">
              <a16:creationId xmlns:a16="http://schemas.microsoft.com/office/drawing/2014/main" id="{00000000-0008-0000-0700-00002A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11" name="直線コネクタ 810">
          <a:extLst>
            <a:ext uri="{FF2B5EF4-FFF2-40B4-BE49-F238E27FC236}">
              <a16:creationId xmlns:a16="http://schemas.microsoft.com/office/drawing/2014/main" id="{00000000-0008-0000-0700-00002B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12" name="前年度繰上充用金最大値テキスト">
          <a:extLst>
            <a:ext uri="{FF2B5EF4-FFF2-40B4-BE49-F238E27FC236}">
              <a16:creationId xmlns:a16="http://schemas.microsoft.com/office/drawing/2014/main" id="{00000000-0008-0000-0700-00002C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13" name="直線コネクタ 812">
          <a:extLst>
            <a:ext uri="{FF2B5EF4-FFF2-40B4-BE49-F238E27FC236}">
              <a16:creationId xmlns:a16="http://schemas.microsoft.com/office/drawing/2014/main" id="{00000000-0008-0000-0700-00002D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14" name="直線コネクタ 813">
          <a:extLst>
            <a:ext uri="{FF2B5EF4-FFF2-40B4-BE49-F238E27FC236}">
              <a16:creationId xmlns:a16="http://schemas.microsoft.com/office/drawing/2014/main" id="{00000000-0008-0000-0700-00002E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15" name="前年度繰上充用金平均値テキスト">
          <a:extLst>
            <a:ext uri="{FF2B5EF4-FFF2-40B4-BE49-F238E27FC236}">
              <a16:creationId xmlns:a16="http://schemas.microsoft.com/office/drawing/2014/main" id="{00000000-0008-0000-0700-00002F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フローチャート: 判断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17" name="直線コネクタ 816">
          <a:extLst>
            <a:ext uri="{FF2B5EF4-FFF2-40B4-BE49-F238E27FC236}">
              <a16:creationId xmlns:a16="http://schemas.microsoft.com/office/drawing/2014/main" id="{00000000-0008-0000-0700-000031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18" name="フローチャート: 判断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20" name="直線コネクタ 819">
          <a:extLst>
            <a:ext uri="{FF2B5EF4-FFF2-40B4-BE49-F238E27FC236}">
              <a16:creationId xmlns:a16="http://schemas.microsoft.com/office/drawing/2014/main" id="{00000000-0008-0000-0700-000034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21" name="フローチャート: 判断 820">
          <a:extLst>
            <a:ext uri="{FF2B5EF4-FFF2-40B4-BE49-F238E27FC236}">
              <a16:creationId xmlns:a16="http://schemas.microsoft.com/office/drawing/2014/main" id="{00000000-0008-0000-0700-000035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22" name="テキスト ボックス 821">
          <a:extLst>
            <a:ext uri="{FF2B5EF4-FFF2-40B4-BE49-F238E27FC236}">
              <a16:creationId xmlns:a16="http://schemas.microsoft.com/office/drawing/2014/main" id="{00000000-0008-0000-0700-000036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23" name="直線コネクタ 822">
          <a:extLst>
            <a:ext uri="{FF2B5EF4-FFF2-40B4-BE49-F238E27FC236}">
              <a16:creationId xmlns:a16="http://schemas.microsoft.com/office/drawing/2014/main" id="{00000000-0008-0000-0700-000037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24" name="フローチャート: 判断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フローチャート: 判断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32" name="テキスト ボックス 831">
          <a:extLst>
            <a:ext uri="{FF2B5EF4-FFF2-40B4-BE49-F238E27FC236}">
              <a16:creationId xmlns:a16="http://schemas.microsoft.com/office/drawing/2014/main" id="{00000000-0008-0000-0700-000040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33" name="楕円 832">
          <a:extLst>
            <a:ext uri="{FF2B5EF4-FFF2-40B4-BE49-F238E27FC236}">
              <a16:creationId xmlns:a16="http://schemas.microsoft.com/office/drawing/2014/main" id="{00000000-0008-0000-0700-000041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34" name="前年度繰上充用金該当値テキスト">
          <a:extLst>
            <a:ext uri="{FF2B5EF4-FFF2-40B4-BE49-F238E27FC236}">
              <a16:creationId xmlns:a16="http://schemas.microsoft.com/office/drawing/2014/main" id="{00000000-0008-0000-0700-000042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35" name="楕円 834">
          <a:extLst>
            <a:ext uri="{FF2B5EF4-FFF2-40B4-BE49-F238E27FC236}">
              <a16:creationId xmlns:a16="http://schemas.microsoft.com/office/drawing/2014/main" id="{00000000-0008-0000-0700-000043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36" name="テキスト ボックス 835">
          <a:extLst>
            <a:ext uri="{FF2B5EF4-FFF2-40B4-BE49-F238E27FC236}">
              <a16:creationId xmlns:a16="http://schemas.microsoft.com/office/drawing/2014/main" id="{00000000-0008-0000-0700-000044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37" name="楕円 836">
          <a:extLst>
            <a:ext uri="{FF2B5EF4-FFF2-40B4-BE49-F238E27FC236}">
              <a16:creationId xmlns:a16="http://schemas.microsoft.com/office/drawing/2014/main" id="{00000000-0008-0000-0700-000045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38" name="テキスト ボックス 837">
          <a:extLst>
            <a:ext uri="{FF2B5EF4-FFF2-40B4-BE49-F238E27FC236}">
              <a16:creationId xmlns:a16="http://schemas.microsoft.com/office/drawing/2014/main" id="{00000000-0008-0000-0700-000046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9" name="楕円 838">
          <a:extLst>
            <a:ext uri="{FF2B5EF4-FFF2-40B4-BE49-F238E27FC236}">
              <a16:creationId xmlns:a16="http://schemas.microsoft.com/office/drawing/2014/main" id="{00000000-0008-0000-0700-000047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40" name="テキスト ボックス 839">
          <a:extLst>
            <a:ext uri="{FF2B5EF4-FFF2-40B4-BE49-F238E27FC236}">
              <a16:creationId xmlns:a16="http://schemas.microsoft.com/office/drawing/2014/main" id="{00000000-0008-0000-0700-000048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41" name="楕円 840">
          <a:extLst>
            <a:ext uri="{FF2B5EF4-FFF2-40B4-BE49-F238E27FC236}">
              <a16:creationId xmlns:a16="http://schemas.microsoft.com/office/drawing/2014/main" id="{00000000-0008-0000-0700-000049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42" name="テキスト ボックス 841">
          <a:extLst>
            <a:ext uri="{FF2B5EF4-FFF2-40B4-BE49-F238E27FC236}">
              <a16:creationId xmlns:a16="http://schemas.microsoft.com/office/drawing/2014/main" id="{00000000-0008-0000-0700-00004A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43" name="正方形/長方形 842">
          <a:extLst>
            <a:ext uri="{FF2B5EF4-FFF2-40B4-BE49-F238E27FC236}">
              <a16:creationId xmlns:a16="http://schemas.microsoft.com/office/drawing/2014/main" id="{00000000-0008-0000-0700-00004B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44" name="正方形/長方形 843">
          <a:extLst>
            <a:ext uri="{FF2B5EF4-FFF2-40B4-BE49-F238E27FC236}">
              <a16:creationId xmlns:a16="http://schemas.microsoft.com/office/drawing/2014/main" id="{00000000-0008-0000-0700-00004C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45" name="テキスト ボックス 844">
          <a:extLst>
            <a:ext uri="{FF2B5EF4-FFF2-40B4-BE49-F238E27FC236}">
              <a16:creationId xmlns:a16="http://schemas.microsoft.com/office/drawing/2014/main" id="{00000000-0008-0000-0700-00004D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主な構成要素である総務費については、住民一人当たり</a:t>
          </a:r>
          <a:r>
            <a:rPr kumimoji="1" lang="en-US" altLang="ja-JP" sz="1100">
              <a:solidFill>
                <a:schemeClr val="dk1"/>
              </a:solidFill>
              <a:effectLst/>
              <a:latin typeface="+mn-lt"/>
              <a:ea typeface="+mn-ea"/>
              <a:cs typeface="+mn-cs"/>
            </a:rPr>
            <a:t>79,584</a:t>
          </a:r>
          <a:r>
            <a:rPr kumimoji="1" lang="ja-JP" altLang="ja-JP" sz="1100">
              <a:solidFill>
                <a:schemeClr val="dk1"/>
              </a:solidFill>
              <a:effectLst/>
              <a:latin typeface="+mn-lt"/>
              <a:ea typeface="+mn-ea"/>
              <a:cs typeface="+mn-cs"/>
            </a:rPr>
            <a:t>円となっており、類似団体平均と比較しやや高い水準にありますが。令和</a:t>
          </a:r>
          <a:r>
            <a:rPr kumimoji="1" lang="ja-JP" altLang="en-US" sz="1100">
              <a:solidFill>
                <a:schemeClr val="dk1"/>
              </a:solidFill>
              <a:effectLst/>
              <a:latin typeface="+mn-lt"/>
              <a:ea typeface="+mn-ea"/>
              <a:cs typeface="+mn-cs"/>
            </a:rPr>
            <a:t>３</a:t>
          </a:r>
          <a:r>
            <a:rPr kumimoji="1" lang="ja-JP" altLang="ja-JP" sz="1100">
              <a:solidFill>
                <a:schemeClr val="dk1"/>
              </a:solidFill>
              <a:effectLst/>
              <a:latin typeface="+mn-lt"/>
              <a:ea typeface="+mn-ea"/>
              <a:cs typeface="+mn-cs"/>
            </a:rPr>
            <a:t>年度と比較して</a:t>
          </a:r>
          <a:r>
            <a:rPr kumimoji="1" lang="ja-JP" altLang="en-US" sz="1100">
              <a:solidFill>
                <a:schemeClr val="dk1"/>
              </a:solidFill>
              <a:effectLst/>
              <a:latin typeface="+mn-lt"/>
              <a:ea typeface="+mn-ea"/>
              <a:cs typeface="+mn-cs"/>
            </a:rPr>
            <a:t>選挙関係経費の減や財政調整基金積立金の減</a:t>
          </a:r>
          <a:r>
            <a:rPr kumimoji="1" lang="ja-JP" altLang="ja-JP" sz="1100">
              <a:solidFill>
                <a:schemeClr val="dk1"/>
              </a:solidFill>
              <a:effectLst/>
              <a:latin typeface="+mn-lt"/>
              <a:ea typeface="+mn-ea"/>
              <a:cs typeface="+mn-cs"/>
            </a:rPr>
            <a:t>などにより、その差は減少しています。</a:t>
          </a:r>
          <a:endParaRPr lang="ja-JP" altLang="ja-JP" sz="1400">
            <a:effectLst/>
          </a:endParaRPr>
        </a:p>
        <a:p>
          <a:r>
            <a:rPr kumimoji="1" lang="ja-JP" altLang="ja-JP" sz="1100">
              <a:solidFill>
                <a:schemeClr val="dk1"/>
              </a:solidFill>
              <a:effectLst/>
              <a:latin typeface="+mn-lt"/>
              <a:ea typeface="+mn-ea"/>
              <a:cs typeface="+mn-cs"/>
            </a:rPr>
            <a:t>　民生費は、住民一人当たり</a:t>
          </a:r>
          <a:r>
            <a:rPr kumimoji="1" lang="en-US" altLang="ja-JP" sz="1100">
              <a:solidFill>
                <a:schemeClr val="dk1"/>
              </a:solidFill>
              <a:effectLst/>
              <a:latin typeface="+mn-lt"/>
              <a:ea typeface="+mn-ea"/>
              <a:cs typeface="+mn-cs"/>
            </a:rPr>
            <a:t>188,152</a:t>
          </a:r>
          <a:r>
            <a:rPr kumimoji="1" lang="ja-JP" altLang="ja-JP" sz="1100">
              <a:solidFill>
                <a:schemeClr val="dk1"/>
              </a:solidFill>
              <a:effectLst/>
              <a:latin typeface="+mn-lt"/>
              <a:ea typeface="+mn-ea"/>
              <a:cs typeface="+mn-cs"/>
            </a:rPr>
            <a:t>円となっており、平成</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年度から約</a:t>
          </a:r>
          <a:r>
            <a:rPr kumimoji="1" lang="en-US" altLang="ja-JP" sz="1100">
              <a:solidFill>
                <a:schemeClr val="dk1"/>
              </a:solidFill>
              <a:effectLst/>
              <a:latin typeface="+mn-lt"/>
              <a:ea typeface="+mn-ea"/>
              <a:cs typeface="+mn-cs"/>
            </a:rPr>
            <a:t>37,000</a:t>
          </a:r>
          <a:r>
            <a:rPr kumimoji="1" lang="ja-JP" altLang="ja-JP" sz="1100">
              <a:solidFill>
                <a:schemeClr val="dk1"/>
              </a:solidFill>
              <a:effectLst/>
              <a:latin typeface="+mn-lt"/>
              <a:ea typeface="+mn-ea"/>
              <a:cs typeface="+mn-cs"/>
            </a:rPr>
            <a:t>円増加しています。主な要因として、介護給付費・訓練等給付費等の扶助費の増加や国民健康保険特別会計への赤字補てん的な繰出金の増加、介護保険特別会計への保険給付費に係る繰出金の増加等があげられます。なお、国民健康保険特別会計への赤字補てん的な繰出金については、多摩地区の市町村と比較しても高い水準となっており、民生費が類似団体平均を上回っている要因の一つにもなっています。</a:t>
          </a:r>
          <a:endParaRPr lang="ja-JP" altLang="ja-JP" sz="1400">
            <a:effectLst/>
          </a:endParaRPr>
        </a:p>
        <a:p>
          <a:r>
            <a:rPr kumimoji="1" lang="ja-JP" altLang="ja-JP" sz="1100">
              <a:solidFill>
                <a:schemeClr val="dk1"/>
              </a:solidFill>
              <a:effectLst/>
              <a:latin typeface="+mn-lt"/>
              <a:ea typeface="+mn-ea"/>
              <a:cs typeface="+mn-cs"/>
            </a:rPr>
            <a:t>　土木費については、住民一人当たり</a:t>
          </a:r>
          <a:r>
            <a:rPr kumimoji="1" lang="en-US" altLang="ja-JP" sz="1100">
              <a:solidFill>
                <a:schemeClr val="dk1"/>
              </a:solidFill>
              <a:effectLst/>
              <a:latin typeface="+mn-lt"/>
              <a:ea typeface="+mn-ea"/>
              <a:cs typeface="+mn-cs"/>
            </a:rPr>
            <a:t>60,213</a:t>
          </a:r>
          <a:r>
            <a:rPr kumimoji="1" lang="ja-JP" altLang="ja-JP" sz="1100">
              <a:solidFill>
                <a:schemeClr val="dk1"/>
              </a:solidFill>
              <a:effectLst/>
              <a:latin typeface="+mn-lt"/>
              <a:ea typeface="+mn-ea"/>
              <a:cs typeface="+mn-cs"/>
            </a:rPr>
            <a:t>円となっており、類似団体平均と比較し高い水準にあります。これは、福生都市計画事業瑞穂町箱根ケ崎駅西土地区画整理事業の実施や殿ヶ谷土地区画整理事業への助成金が主な要因となっており、区画整理完了までは高い水準が続くと考えられます。</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４</a:t>
          </a:r>
          <a:r>
            <a:rPr kumimoji="1" lang="ja-JP" altLang="ja-JP" sz="1100">
              <a:solidFill>
                <a:schemeClr val="dk1"/>
              </a:solidFill>
              <a:effectLst/>
              <a:latin typeface="+mn-lt"/>
              <a:ea typeface="+mn-ea"/>
              <a:cs typeface="+mn-cs"/>
            </a:rPr>
            <a:t>年度の単年度収支は、約</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1,700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マイナス</a:t>
          </a:r>
          <a:r>
            <a:rPr kumimoji="1" lang="ja-JP" altLang="ja-JP" sz="1100">
              <a:solidFill>
                <a:schemeClr val="dk1"/>
              </a:solidFill>
              <a:effectLst/>
              <a:latin typeface="+mn-lt"/>
              <a:ea typeface="+mn-ea"/>
              <a:cs typeface="+mn-cs"/>
            </a:rPr>
            <a:t>値で、財政調整基金</a:t>
          </a:r>
          <a:r>
            <a:rPr kumimoji="1" lang="ja-JP" altLang="en-US" sz="1100">
              <a:solidFill>
                <a:schemeClr val="dk1"/>
              </a:solidFill>
              <a:effectLst/>
              <a:latin typeface="+mn-lt"/>
              <a:ea typeface="+mn-ea"/>
              <a:cs typeface="+mn-cs"/>
            </a:rPr>
            <a:t>積立金額が約</a:t>
          </a:r>
          <a:r>
            <a:rPr kumimoji="1" lang="en-US" altLang="ja-JP" sz="1100">
              <a:solidFill>
                <a:schemeClr val="dk1"/>
              </a:solidFill>
              <a:effectLst/>
              <a:latin typeface="+mn-lt"/>
              <a:ea typeface="+mn-ea"/>
              <a:cs typeface="+mn-cs"/>
            </a:rPr>
            <a:t>3</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8,400</a:t>
          </a:r>
          <a:r>
            <a:rPr kumimoji="1" lang="ja-JP" altLang="en-US" sz="1100">
              <a:solidFill>
                <a:schemeClr val="dk1"/>
              </a:solidFill>
              <a:effectLst/>
              <a:latin typeface="+mn-lt"/>
              <a:ea typeface="+mn-ea"/>
              <a:cs typeface="+mn-cs"/>
            </a:rPr>
            <a:t>万円、取崩額</a:t>
          </a:r>
          <a:r>
            <a:rPr kumimoji="1" lang="en-US" altLang="ja-JP" sz="1100">
              <a:solidFill>
                <a:schemeClr val="dk1"/>
              </a:solidFill>
              <a:effectLst/>
              <a:latin typeface="+mn-lt"/>
              <a:ea typeface="+mn-ea"/>
              <a:cs typeface="+mn-cs"/>
            </a:rPr>
            <a:t>4,700</a:t>
          </a:r>
          <a:r>
            <a:rPr kumimoji="1" lang="ja-JP" altLang="en-US" sz="1100">
              <a:solidFill>
                <a:schemeClr val="dk1"/>
              </a:solidFill>
              <a:effectLst/>
              <a:latin typeface="+mn-lt"/>
              <a:ea typeface="+mn-ea"/>
              <a:cs typeface="+mn-cs"/>
            </a:rPr>
            <a:t>万円だったため、</a:t>
          </a:r>
          <a:r>
            <a:rPr kumimoji="1" lang="ja-JP" altLang="ja-JP" sz="1100">
              <a:solidFill>
                <a:schemeClr val="dk1"/>
              </a:solidFill>
              <a:effectLst/>
              <a:latin typeface="+mn-lt"/>
              <a:ea typeface="+mn-ea"/>
              <a:cs typeface="+mn-cs"/>
            </a:rPr>
            <a:t>実質単年度収支は</a:t>
          </a:r>
          <a:r>
            <a:rPr kumimoji="1" lang="ja-JP" altLang="en-US" sz="1100">
              <a:solidFill>
                <a:schemeClr val="dk1"/>
              </a:solidFill>
              <a:effectLst/>
              <a:latin typeface="+mn-lt"/>
              <a:ea typeface="+mn-ea"/>
              <a:cs typeface="+mn-cs"/>
            </a:rPr>
            <a:t>約</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2,000</a:t>
          </a:r>
          <a:r>
            <a:rPr kumimoji="1" lang="ja-JP" altLang="en-US" sz="1100">
              <a:solidFill>
                <a:schemeClr val="dk1"/>
              </a:solidFill>
              <a:effectLst/>
              <a:latin typeface="+mn-lt"/>
              <a:ea typeface="+mn-ea"/>
              <a:cs typeface="+mn-cs"/>
            </a:rPr>
            <a:t>万円のプラス値とな</a:t>
          </a:r>
          <a:r>
            <a:rPr kumimoji="1" lang="ja-JP" altLang="ja-JP" sz="1100">
              <a:solidFill>
                <a:schemeClr val="dk1"/>
              </a:solidFill>
              <a:effectLst/>
              <a:latin typeface="+mn-lt"/>
              <a:ea typeface="+mn-ea"/>
              <a:cs typeface="+mn-cs"/>
            </a:rPr>
            <a:t>り、前年度比では、約</a:t>
          </a:r>
          <a:r>
            <a:rPr kumimoji="1" lang="en-US" altLang="ja-JP" sz="1100">
              <a:solidFill>
                <a:schemeClr val="dk1"/>
              </a:solidFill>
              <a:effectLst/>
              <a:latin typeface="+mn-lt"/>
              <a:ea typeface="+mn-ea"/>
              <a:cs typeface="+mn-cs"/>
            </a:rPr>
            <a:t>8</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9,000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マイナス</a:t>
          </a:r>
          <a:r>
            <a:rPr kumimoji="1" lang="ja-JP" altLang="ja-JP" sz="1100">
              <a:solidFill>
                <a:schemeClr val="dk1"/>
              </a:solidFill>
              <a:effectLst/>
              <a:latin typeface="+mn-lt"/>
              <a:ea typeface="+mn-ea"/>
              <a:cs typeface="+mn-cs"/>
            </a:rPr>
            <a:t>となりました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財政調整基金については、決算剰余金の</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以上を積立てるとともに、最低水準の取り崩しに努めています。今後も財政調整基金残高比率の急激な低下を招くことのないよう、計画的な事業進捗に努めます。</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東京都瑞穂町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一般会計では、</a:t>
          </a:r>
          <a:r>
            <a:rPr kumimoji="1" lang="ja-JP" altLang="en-US" sz="1100">
              <a:solidFill>
                <a:schemeClr val="dk1"/>
              </a:solidFill>
              <a:effectLst/>
              <a:latin typeface="+mn-lt"/>
              <a:ea typeface="+mn-ea"/>
              <a:cs typeface="+mn-cs"/>
            </a:rPr>
            <a:t>固定資産税が令和３年度に適用していたコロナ特例減免分廃止の影響を受け、約</a:t>
          </a:r>
          <a:r>
            <a:rPr kumimoji="1" lang="en-US" altLang="ja-JP" sz="1100">
              <a:solidFill>
                <a:schemeClr val="dk1"/>
              </a:solidFill>
              <a:effectLst/>
              <a:latin typeface="+mn-lt"/>
              <a:ea typeface="+mn-ea"/>
              <a:cs typeface="+mn-cs"/>
            </a:rPr>
            <a:t>1</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1,400</a:t>
          </a:r>
          <a:r>
            <a:rPr kumimoji="1" lang="ja-JP" altLang="en-US" sz="1100">
              <a:solidFill>
                <a:schemeClr val="dk1"/>
              </a:solidFill>
              <a:effectLst/>
              <a:latin typeface="+mn-lt"/>
              <a:ea typeface="+mn-ea"/>
              <a:cs typeface="+mn-cs"/>
            </a:rPr>
            <a:t>万円の増額、新型コロナウイルス感染症からの景気回復により、個人の所得割が約</a:t>
          </a:r>
          <a:r>
            <a:rPr kumimoji="1" lang="en-US" altLang="ja-JP" sz="1100">
              <a:solidFill>
                <a:schemeClr val="dk1"/>
              </a:solidFill>
              <a:effectLst/>
              <a:latin typeface="+mn-lt"/>
              <a:ea typeface="+mn-ea"/>
              <a:cs typeface="+mn-cs"/>
            </a:rPr>
            <a:t>7,400</a:t>
          </a:r>
          <a:r>
            <a:rPr kumimoji="1" lang="ja-JP" altLang="en-US" sz="1100">
              <a:solidFill>
                <a:schemeClr val="dk1"/>
              </a:solidFill>
              <a:effectLst/>
              <a:latin typeface="+mn-lt"/>
              <a:ea typeface="+mn-ea"/>
              <a:cs typeface="+mn-cs"/>
            </a:rPr>
            <a:t>万円の増、都市計画税約</a:t>
          </a:r>
          <a:r>
            <a:rPr kumimoji="1" lang="en-US" altLang="ja-JP" sz="1100">
              <a:solidFill>
                <a:schemeClr val="dk1"/>
              </a:solidFill>
              <a:effectLst/>
              <a:latin typeface="+mn-lt"/>
              <a:ea typeface="+mn-ea"/>
              <a:cs typeface="+mn-cs"/>
            </a:rPr>
            <a:t>5,700</a:t>
          </a:r>
          <a:r>
            <a:rPr kumimoji="1" lang="ja-JP" altLang="en-US" sz="1100">
              <a:solidFill>
                <a:schemeClr val="dk1"/>
              </a:solidFill>
              <a:effectLst/>
              <a:latin typeface="+mn-lt"/>
              <a:ea typeface="+mn-ea"/>
              <a:cs typeface="+mn-cs"/>
            </a:rPr>
            <a:t>万円の増となったことなど</a:t>
          </a:r>
          <a:r>
            <a:rPr kumimoji="1" lang="ja-JP" altLang="ja-JP" sz="1100">
              <a:solidFill>
                <a:schemeClr val="dk1"/>
              </a:solidFill>
              <a:effectLst/>
              <a:latin typeface="+mn-lt"/>
              <a:ea typeface="+mn-ea"/>
              <a:cs typeface="+mn-cs"/>
            </a:rPr>
            <a:t>により、歳入決算額が歳出決算額を上回り、実質収支は約</a:t>
          </a:r>
          <a:r>
            <a:rPr kumimoji="1" lang="en-US" altLang="ja-JP" sz="1100">
              <a:solidFill>
                <a:schemeClr val="dk1"/>
              </a:solidFill>
              <a:effectLst/>
              <a:latin typeface="+mn-lt"/>
              <a:ea typeface="+mn-ea"/>
              <a:cs typeface="+mn-cs"/>
            </a:rPr>
            <a:t>4</a:t>
          </a:r>
          <a:r>
            <a:rPr kumimoji="1" lang="ja-JP" altLang="en-US"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3,800</a:t>
          </a:r>
          <a:r>
            <a:rPr kumimoji="1" lang="ja-JP" altLang="ja-JP" sz="1100">
              <a:solidFill>
                <a:schemeClr val="dk1"/>
              </a:solidFill>
              <a:effectLst/>
              <a:latin typeface="+mn-lt"/>
              <a:ea typeface="+mn-ea"/>
              <a:cs typeface="+mn-cs"/>
            </a:rPr>
            <a:t>万円のプラスとなりました。標準財政規模は前年度比約</a:t>
          </a:r>
          <a:r>
            <a:rPr kumimoji="1" lang="en-US" altLang="ja-JP" sz="1100">
              <a:solidFill>
                <a:schemeClr val="dk1"/>
              </a:solidFill>
              <a:effectLst/>
              <a:latin typeface="+mn-lt"/>
              <a:ea typeface="+mn-ea"/>
              <a:cs typeface="+mn-cs"/>
            </a:rPr>
            <a:t>7,800</a:t>
          </a:r>
          <a:r>
            <a:rPr kumimoji="1" lang="ja-JP" altLang="ja-JP" sz="1100">
              <a:solidFill>
                <a:schemeClr val="dk1"/>
              </a:solidFill>
              <a:effectLst/>
              <a:latin typeface="+mn-lt"/>
              <a:ea typeface="+mn-ea"/>
              <a:cs typeface="+mn-cs"/>
            </a:rPr>
            <a:t>万円の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、実質収支が</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額となったことにより、標準財政規模比で</a:t>
          </a:r>
          <a:r>
            <a:rPr kumimoji="1" lang="en-US" altLang="ja-JP" sz="1100">
              <a:solidFill>
                <a:schemeClr val="dk1"/>
              </a:solidFill>
              <a:effectLst/>
              <a:latin typeface="+mn-lt"/>
              <a:ea typeface="+mn-ea"/>
              <a:cs typeface="+mn-cs"/>
            </a:rPr>
            <a:t>2.76</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となりました。</a:t>
          </a:r>
          <a:endParaRPr lang="ja-JP" altLang="ja-JP" sz="1400">
            <a:effectLst/>
          </a:endParaRPr>
        </a:p>
        <a:p>
          <a:r>
            <a:rPr kumimoji="1" lang="ja-JP" altLang="ja-JP" sz="1100">
              <a:solidFill>
                <a:schemeClr val="dk1"/>
              </a:solidFill>
              <a:effectLst/>
              <a:latin typeface="+mn-lt"/>
              <a:ea typeface="+mn-ea"/>
              <a:cs typeface="+mn-cs"/>
            </a:rPr>
            <a:t>　その他会計についても、黒字決算の状況が続いていますが、一般会計からの繰出金で補うことにより、黒字決算となっていることは否めません。適正な保険税率等を検討するなど、一般会計からの繰出金に依存しない独立採算の原則による財政運営に努めます。</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O56"/>
  <sheetViews>
    <sheetView showGridLines="0" tabSelected="1" zoomScaleNormal="100" workbookViewId="0"/>
  </sheetViews>
  <sheetFormatPr defaultColWidth="0" defaultRowHeight="10.8" zeroHeight="1" x14ac:dyDescent="0.2"/>
  <cols>
    <col min="1" max="11" width="2.109375" style="172" customWidth="1"/>
    <col min="12" max="12" width="2.21875" style="172" customWidth="1"/>
    <col min="13" max="17" width="2.33203125" style="172" customWidth="1"/>
    <col min="18" max="119" width="2.109375" style="172" customWidth="1"/>
    <col min="120" max="16384" width="0" style="172" hidden="1"/>
  </cols>
  <sheetData>
    <row r="1" spans="1:119" ht="33" customHeight="1" x14ac:dyDescent="0.2">
      <c r="B1" s="604" t="s">
        <v>81</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3"/>
      <c r="DK1" s="173"/>
      <c r="DL1" s="173"/>
      <c r="DM1" s="173"/>
      <c r="DN1" s="173"/>
      <c r="DO1" s="173"/>
    </row>
    <row r="2" spans="1:119" ht="24" thickBot="1" x14ac:dyDescent="0.25">
      <c r="B2" s="174" t="s">
        <v>82</v>
      </c>
      <c r="C2" s="174"/>
      <c r="D2" s="175"/>
    </row>
    <row r="3" spans="1:119" ht="18.75" customHeight="1" thickBot="1" x14ac:dyDescent="0.25">
      <c r="A3" s="173"/>
      <c r="B3" s="605" t="s">
        <v>83</v>
      </c>
      <c r="C3" s="606"/>
      <c r="D3" s="606"/>
      <c r="E3" s="607"/>
      <c r="F3" s="607"/>
      <c r="G3" s="607"/>
      <c r="H3" s="607"/>
      <c r="I3" s="607"/>
      <c r="J3" s="607"/>
      <c r="K3" s="607"/>
      <c r="L3" s="607" t="s">
        <v>84</v>
      </c>
      <c r="M3" s="607"/>
      <c r="N3" s="607"/>
      <c r="O3" s="607"/>
      <c r="P3" s="607"/>
      <c r="Q3" s="607"/>
      <c r="R3" s="610"/>
      <c r="S3" s="610"/>
      <c r="T3" s="610"/>
      <c r="U3" s="610"/>
      <c r="V3" s="611"/>
      <c r="W3" s="501" t="s">
        <v>85</v>
      </c>
      <c r="X3" s="502"/>
      <c r="Y3" s="502"/>
      <c r="Z3" s="502"/>
      <c r="AA3" s="502"/>
      <c r="AB3" s="606"/>
      <c r="AC3" s="610" t="s">
        <v>86</v>
      </c>
      <c r="AD3" s="502"/>
      <c r="AE3" s="502"/>
      <c r="AF3" s="502"/>
      <c r="AG3" s="502"/>
      <c r="AH3" s="502"/>
      <c r="AI3" s="502"/>
      <c r="AJ3" s="502"/>
      <c r="AK3" s="502"/>
      <c r="AL3" s="572"/>
      <c r="AM3" s="501" t="s">
        <v>87</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88</v>
      </c>
      <c r="BO3" s="502"/>
      <c r="BP3" s="502"/>
      <c r="BQ3" s="502"/>
      <c r="BR3" s="502"/>
      <c r="BS3" s="502"/>
      <c r="BT3" s="502"/>
      <c r="BU3" s="572"/>
      <c r="BV3" s="501" t="s">
        <v>89</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90</v>
      </c>
      <c r="CU3" s="502"/>
      <c r="CV3" s="502"/>
      <c r="CW3" s="502"/>
      <c r="CX3" s="502"/>
      <c r="CY3" s="502"/>
      <c r="CZ3" s="502"/>
      <c r="DA3" s="572"/>
      <c r="DB3" s="501" t="s">
        <v>91</v>
      </c>
      <c r="DC3" s="502"/>
      <c r="DD3" s="502"/>
      <c r="DE3" s="502"/>
      <c r="DF3" s="502"/>
      <c r="DG3" s="502"/>
      <c r="DH3" s="502"/>
      <c r="DI3" s="572"/>
    </row>
    <row r="4" spans="1:119" ht="18.75" customHeight="1" x14ac:dyDescent="0.2">
      <c r="A4" s="173"/>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92</v>
      </c>
      <c r="AZ4" s="459"/>
      <c r="BA4" s="459"/>
      <c r="BB4" s="459"/>
      <c r="BC4" s="459"/>
      <c r="BD4" s="459"/>
      <c r="BE4" s="459"/>
      <c r="BF4" s="459"/>
      <c r="BG4" s="459"/>
      <c r="BH4" s="459"/>
      <c r="BI4" s="459"/>
      <c r="BJ4" s="459"/>
      <c r="BK4" s="459"/>
      <c r="BL4" s="459"/>
      <c r="BM4" s="460"/>
      <c r="BN4" s="461">
        <v>16112928</v>
      </c>
      <c r="BO4" s="462"/>
      <c r="BP4" s="462"/>
      <c r="BQ4" s="462"/>
      <c r="BR4" s="462"/>
      <c r="BS4" s="462"/>
      <c r="BT4" s="462"/>
      <c r="BU4" s="463"/>
      <c r="BV4" s="461">
        <v>17456169</v>
      </c>
      <c r="BW4" s="462"/>
      <c r="BX4" s="462"/>
      <c r="BY4" s="462"/>
      <c r="BZ4" s="462"/>
      <c r="CA4" s="462"/>
      <c r="CB4" s="462"/>
      <c r="CC4" s="463"/>
      <c r="CD4" s="598" t="s">
        <v>93</v>
      </c>
      <c r="CE4" s="599"/>
      <c r="CF4" s="599"/>
      <c r="CG4" s="599"/>
      <c r="CH4" s="599"/>
      <c r="CI4" s="599"/>
      <c r="CJ4" s="599"/>
      <c r="CK4" s="599"/>
      <c r="CL4" s="599"/>
      <c r="CM4" s="599"/>
      <c r="CN4" s="599"/>
      <c r="CO4" s="599"/>
      <c r="CP4" s="599"/>
      <c r="CQ4" s="599"/>
      <c r="CR4" s="599"/>
      <c r="CS4" s="600"/>
      <c r="CT4" s="601">
        <v>6.4</v>
      </c>
      <c r="CU4" s="602"/>
      <c r="CV4" s="602"/>
      <c r="CW4" s="602"/>
      <c r="CX4" s="602"/>
      <c r="CY4" s="602"/>
      <c r="CZ4" s="602"/>
      <c r="DA4" s="603"/>
      <c r="DB4" s="601">
        <v>9.3000000000000007</v>
      </c>
      <c r="DC4" s="602"/>
      <c r="DD4" s="602"/>
      <c r="DE4" s="602"/>
      <c r="DF4" s="602"/>
      <c r="DG4" s="602"/>
      <c r="DH4" s="602"/>
      <c r="DI4" s="603"/>
    </row>
    <row r="5" spans="1:119" ht="18.75" customHeight="1" x14ac:dyDescent="0.2">
      <c r="A5" s="173"/>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94</v>
      </c>
      <c r="AN5" s="389"/>
      <c r="AO5" s="389"/>
      <c r="AP5" s="389"/>
      <c r="AQ5" s="389"/>
      <c r="AR5" s="389"/>
      <c r="AS5" s="389"/>
      <c r="AT5" s="390"/>
      <c r="AU5" s="490" t="s">
        <v>95</v>
      </c>
      <c r="AV5" s="491"/>
      <c r="AW5" s="491"/>
      <c r="AX5" s="491"/>
      <c r="AY5" s="446" t="s">
        <v>96</v>
      </c>
      <c r="AZ5" s="447"/>
      <c r="BA5" s="447"/>
      <c r="BB5" s="447"/>
      <c r="BC5" s="447"/>
      <c r="BD5" s="447"/>
      <c r="BE5" s="447"/>
      <c r="BF5" s="447"/>
      <c r="BG5" s="447"/>
      <c r="BH5" s="447"/>
      <c r="BI5" s="447"/>
      <c r="BJ5" s="447"/>
      <c r="BK5" s="447"/>
      <c r="BL5" s="447"/>
      <c r="BM5" s="448"/>
      <c r="BN5" s="432">
        <v>15648623</v>
      </c>
      <c r="BO5" s="433"/>
      <c r="BP5" s="433"/>
      <c r="BQ5" s="433"/>
      <c r="BR5" s="433"/>
      <c r="BS5" s="433"/>
      <c r="BT5" s="433"/>
      <c r="BU5" s="434"/>
      <c r="BV5" s="432">
        <v>16760875</v>
      </c>
      <c r="BW5" s="433"/>
      <c r="BX5" s="433"/>
      <c r="BY5" s="433"/>
      <c r="BZ5" s="433"/>
      <c r="CA5" s="433"/>
      <c r="CB5" s="433"/>
      <c r="CC5" s="434"/>
      <c r="CD5" s="472" t="s">
        <v>97</v>
      </c>
      <c r="CE5" s="392"/>
      <c r="CF5" s="392"/>
      <c r="CG5" s="392"/>
      <c r="CH5" s="392"/>
      <c r="CI5" s="392"/>
      <c r="CJ5" s="392"/>
      <c r="CK5" s="392"/>
      <c r="CL5" s="392"/>
      <c r="CM5" s="392"/>
      <c r="CN5" s="392"/>
      <c r="CO5" s="392"/>
      <c r="CP5" s="392"/>
      <c r="CQ5" s="392"/>
      <c r="CR5" s="392"/>
      <c r="CS5" s="473"/>
      <c r="CT5" s="429">
        <v>90.1</v>
      </c>
      <c r="CU5" s="430"/>
      <c r="CV5" s="430"/>
      <c r="CW5" s="430"/>
      <c r="CX5" s="430"/>
      <c r="CY5" s="430"/>
      <c r="CZ5" s="430"/>
      <c r="DA5" s="431"/>
      <c r="DB5" s="429">
        <v>85.2</v>
      </c>
      <c r="DC5" s="430"/>
      <c r="DD5" s="430"/>
      <c r="DE5" s="430"/>
      <c r="DF5" s="430"/>
      <c r="DG5" s="430"/>
      <c r="DH5" s="430"/>
      <c r="DI5" s="431"/>
    </row>
    <row r="6" spans="1:119" ht="18.75" customHeight="1" x14ac:dyDescent="0.2">
      <c r="A6" s="173"/>
      <c r="B6" s="578" t="s">
        <v>98</v>
      </c>
      <c r="C6" s="419"/>
      <c r="D6" s="419"/>
      <c r="E6" s="579"/>
      <c r="F6" s="579"/>
      <c r="G6" s="579"/>
      <c r="H6" s="579"/>
      <c r="I6" s="579"/>
      <c r="J6" s="579"/>
      <c r="K6" s="579"/>
      <c r="L6" s="579" t="s">
        <v>99</v>
      </c>
      <c r="M6" s="579"/>
      <c r="N6" s="579"/>
      <c r="O6" s="579"/>
      <c r="P6" s="579"/>
      <c r="Q6" s="579"/>
      <c r="R6" s="417"/>
      <c r="S6" s="417"/>
      <c r="T6" s="417"/>
      <c r="U6" s="417"/>
      <c r="V6" s="585"/>
      <c r="W6" s="522" t="s">
        <v>100</v>
      </c>
      <c r="X6" s="418"/>
      <c r="Y6" s="418"/>
      <c r="Z6" s="418"/>
      <c r="AA6" s="418"/>
      <c r="AB6" s="419"/>
      <c r="AC6" s="590" t="s">
        <v>101</v>
      </c>
      <c r="AD6" s="591"/>
      <c r="AE6" s="591"/>
      <c r="AF6" s="591"/>
      <c r="AG6" s="591"/>
      <c r="AH6" s="591"/>
      <c r="AI6" s="591"/>
      <c r="AJ6" s="591"/>
      <c r="AK6" s="591"/>
      <c r="AL6" s="592"/>
      <c r="AM6" s="489" t="s">
        <v>102</v>
      </c>
      <c r="AN6" s="389"/>
      <c r="AO6" s="389"/>
      <c r="AP6" s="389"/>
      <c r="AQ6" s="389"/>
      <c r="AR6" s="389"/>
      <c r="AS6" s="389"/>
      <c r="AT6" s="390"/>
      <c r="AU6" s="490" t="s">
        <v>95</v>
      </c>
      <c r="AV6" s="491"/>
      <c r="AW6" s="491"/>
      <c r="AX6" s="491"/>
      <c r="AY6" s="446" t="s">
        <v>103</v>
      </c>
      <c r="AZ6" s="447"/>
      <c r="BA6" s="447"/>
      <c r="BB6" s="447"/>
      <c r="BC6" s="447"/>
      <c r="BD6" s="447"/>
      <c r="BE6" s="447"/>
      <c r="BF6" s="447"/>
      <c r="BG6" s="447"/>
      <c r="BH6" s="447"/>
      <c r="BI6" s="447"/>
      <c r="BJ6" s="447"/>
      <c r="BK6" s="447"/>
      <c r="BL6" s="447"/>
      <c r="BM6" s="448"/>
      <c r="BN6" s="432">
        <v>464305</v>
      </c>
      <c r="BO6" s="433"/>
      <c r="BP6" s="433"/>
      <c r="BQ6" s="433"/>
      <c r="BR6" s="433"/>
      <c r="BS6" s="433"/>
      <c r="BT6" s="433"/>
      <c r="BU6" s="434"/>
      <c r="BV6" s="432">
        <v>695294</v>
      </c>
      <c r="BW6" s="433"/>
      <c r="BX6" s="433"/>
      <c r="BY6" s="433"/>
      <c r="BZ6" s="433"/>
      <c r="CA6" s="433"/>
      <c r="CB6" s="433"/>
      <c r="CC6" s="434"/>
      <c r="CD6" s="472" t="s">
        <v>104</v>
      </c>
      <c r="CE6" s="392"/>
      <c r="CF6" s="392"/>
      <c r="CG6" s="392"/>
      <c r="CH6" s="392"/>
      <c r="CI6" s="392"/>
      <c r="CJ6" s="392"/>
      <c r="CK6" s="392"/>
      <c r="CL6" s="392"/>
      <c r="CM6" s="392"/>
      <c r="CN6" s="392"/>
      <c r="CO6" s="392"/>
      <c r="CP6" s="392"/>
      <c r="CQ6" s="392"/>
      <c r="CR6" s="392"/>
      <c r="CS6" s="473"/>
      <c r="CT6" s="575">
        <v>90.1</v>
      </c>
      <c r="CU6" s="576"/>
      <c r="CV6" s="576"/>
      <c r="CW6" s="576"/>
      <c r="CX6" s="576"/>
      <c r="CY6" s="576"/>
      <c r="CZ6" s="576"/>
      <c r="DA6" s="577"/>
      <c r="DB6" s="575">
        <v>87</v>
      </c>
      <c r="DC6" s="576"/>
      <c r="DD6" s="576"/>
      <c r="DE6" s="576"/>
      <c r="DF6" s="576"/>
      <c r="DG6" s="576"/>
      <c r="DH6" s="576"/>
      <c r="DI6" s="577"/>
    </row>
    <row r="7" spans="1:119" ht="18.75" customHeight="1" x14ac:dyDescent="0.2">
      <c r="A7" s="173"/>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105</v>
      </c>
      <c r="AN7" s="389"/>
      <c r="AO7" s="389"/>
      <c r="AP7" s="389"/>
      <c r="AQ7" s="389"/>
      <c r="AR7" s="389"/>
      <c r="AS7" s="389"/>
      <c r="AT7" s="390"/>
      <c r="AU7" s="490" t="s">
        <v>106</v>
      </c>
      <c r="AV7" s="491"/>
      <c r="AW7" s="491"/>
      <c r="AX7" s="491"/>
      <c r="AY7" s="446" t="s">
        <v>107</v>
      </c>
      <c r="AZ7" s="447"/>
      <c r="BA7" s="447"/>
      <c r="BB7" s="447"/>
      <c r="BC7" s="447"/>
      <c r="BD7" s="447"/>
      <c r="BE7" s="447"/>
      <c r="BF7" s="447"/>
      <c r="BG7" s="447"/>
      <c r="BH7" s="447"/>
      <c r="BI7" s="447"/>
      <c r="BJ7" s="447"/>
      <c r="BK7" s="447"/>
      <c r="BL7" s="447"/>
      <c r="BM7" s="448"/>
      <c r="BN7" s="432">
        <v>0</v>
      </c>
      <c r="BO7" s="433"/>
      <c r="BP7" s="433"/>
      <c r="BQ7" s="433"/>
      <c r="BR7" s="433"/>
      <c r="BS7" s="433"/>
      <c r="BT7" s="433"/>
      <c r="BU7" s="434"/>
      <c r="BV7" s="432">
        <v>13501</v>
      </c>
      <c r="BW7" s="433"/>
      <c r="BX7" s="433"/>
      <c r="BY7" s="433"/>
      <c r="BZ7" s="433"/>
      <c r="CA7" s="433"/>
      <c r="CB7" s="433"/>
      <c r="CC7" s="434"/>
      <c r="CD7" s="472" t="s">
        <v>108</v>
      </c>
      <c r="CE7" s="392"/>
      <c r="CF7" s="392"/>
      <c r="CG7" s="392"/>
      <c r="CH7" s="392"/>
      <c r="CI7" s="392"/>
      <c r="CJ7" s="392"/>
      <c r="CK7" s="392"/>
      <c r="CL7" s="392"/>
      <c r="CM7" s="392"/>
      <c r="CN7" s="392"/>
      <c r="CO7" s="392"/>
      <c r="CP7" s="392"/>
      <c r="CQ7" s="392"/>
      <c r="CR7" s="392"/>
      <c r="CS7" s="473"/>
      <c r="CT7" s="432">
        <v>7291640</v>
      </c>
      <c r="CU7" s="433"/>
      <c r="CV7" s="433"/>
      <c r="CW7" s="433"/>
      <c r="CX7" s="433"/>
      <c r="CY7" s="433"/>
      <c r="CZ7" s="433"/>
      <c r="DA7" s="434"/>
      <c r="DB7" s="432">
        <v>7369678</v>
      </c>
      <c r="DC7" s="433"/>
      <c r="DD7" s="433"/>
      <c r="DE7" s="433"/>
      <c r="DF7" s="433"/>
      <c r="DG7" s="433"/>
      <c r="DH7" s="433"/>
      <c r="DI7" s="434"/>
    </row>
    <row r="8" spans="1:119" ht="18.75" customHeight="1" thickBot="1" x14ac:dyDescent="0.25">
      <c r="A8" s="173"/>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109</v>
      </c>
      <c r="AN8" s="389"/>
      <c r="AO8" s="389"/>
      <c r="AP8" s="389"/>
      <c r="AQ8" s="389"/>
      <c r="AR8" s="389"/>
      <c r="AS8" s="389"/>
      <c r="AT8" s="390"/>
      <c r="AU8" s="490" t="s">
        <v>110</v>
      </c>
      <c r="AV8" s="491"/>
      <c r="AW8" s="491"/>
      <c r="AX8" s="491"/>
      <c r="AY8" s="446" t="s">
        <v>111</v>
      </c>
      <c r="AZ8" s="447"/>
      <c r="BA8" s="447"/>
      <c r="BB8" s="447"/>
      <c r="BC8" s="447"/>
      <c r="BD8" s="447"/>
      <c r="BE8" s="447"/>
      <c r="BF8" s="447"/>
      <c r="BG8" s="447"/>
      <c r="BH8" s="447"/>
      <c r="BI8" s="447"/>
      <c r="BJ8" s="447"/>
      <c r="BK8" s="447"/>
      <c r="BL8" s="447"/>
      <c r="BM8" s="448"/>
      <c r="BN8" s="432">
        <v>464305</v>
      </c>
      <c r="BO8" s="433"/>
      <c r="BP8" s="433"/>
      <c r="BQ8" s="433"/>
      <c r="BR8" s="433"/>
      <c r="BS8" s="433"/>
      <c r="BT8" s="433"/>
      <c r="BU8" s="434"/>
      <c r="BV8" s="432">
        <v>681793</v>
      </c>
      <c r="BW8" s="433"/>
      <c r="BX8" s="433"/>
      <c r="BY8" s="433"/>
      <c r="BZ8" s="433"/>
      <c r="CA8" s="433"/>
      <c r="CB8" s="433"/>
      <c r="CC8" s="434"/>
      <c r="CD8" s="472" t="s">
        <v>112</v>
      </c>
      <c r="CE8" s="392"/>
      <c r="CF8" s="392"/>
      <c r="CG8" s="392"/>
      <c r="CH8" s="392"/>
      <c r="CI8" s="392"/>
      <c r="CJ8" s="392"/>
      <c r="CK8" s="392"/>
      <c r="CL8" s="392"/>
      <c r="CM8" s="392"/>
      <c r="CN8" s="392"/>
      <c r="CO8" s="392"/>
      <c r="CP8" s="392"/>
      <c r="CQ8" s="392"/>
      <c r="CR8" s="392"/>
      <c r="CS8" s="473"/>
      <c r="CT8" s="535">
        <v>0.99</v>
      </c>
      <c r="CU8" s="536"/>
      <c r="CV8" s="536"/>
      <c r="CW8" s="536"/>
      <c r="CX8" s="536"/>
      <c r="CY8" s="536"/>
      <c r="CZ8" s="536"/>
      <c r="DA8" s="537"/>
      <c r="DB8" s="535">
        <v>1</v>
      </c>
      <c r="DC8" s="536"/>
      <c r="DD8" s="536"/>
      <c r="DE8" s="536"/>
      <c r="DF8" s="536"/>
      <c r="DG8" s="536"/>
      <c r="DH8" s="536"/>
      <c r="DI8" s="537"/>
    </row>
    <row r="9" spans="1:119" ht="18.75" customHeight="1" thickBot="1" x14ac:dyDescent="0.25">
      <c r="A9" s="173"/>
      <c r="B9" s="564" t="s">
        <v>113</v>
      </c>
      <c r="C9" s="565"/>
      <c r="D9" s="565"/>
      <c r="E9" s="565"/>
      <c r="F9" s="565"/>
      <c r="G9" s="565"/>
      <c r="H9" s="565"/>
      <c r="I9" s="565"/>
      <c r="J9" s="565"/>
      <c r="K9" s="483"/>
      <c r="L9" s="566" t="s">
        <v>114</v>
      </c>
      <c r="M9" s="567"/>
      <c r="N9" s="567"/>
      <c r="O9" s="567"/>
      <c r="P9" s="567"/>
      <c r="Q9" s="568"/>
      <c r="R9" s="569">
        <v>31765</v>
      </c>
      <c r="S9" s="570"/>
      <c r="T9" s="570"/>
      <c r="U9" s="570"/>
      <c r="V9" s="571"/>
      <c r="W9" s="501" t="s">
        <v>115</v>
      </c>
      <c r="X9" s="502"/>
      <c r="Y9" s="502"/>
      <c r="Z9" s="502"/>
      <c r="AA9" s="502"/>
      <c r="AB9" s="502"/>
      <c r="AC9" s="502"/>
      <c r="AD9" s="502"/>
      <c r="AE9" s="502"/>
      <c r="AF9" s="502"/>
      <c r="AG9" s="502"/>
      <c r="AH9" s="502"/>
      <c r="AI9" s="502"/>
      <c r="AJ9" s="502"/>
      <c r="AK9" s="502"/>
      <c r="AL9" s="572"/>
      <c r="AM9" s="489" t="s">
        <v>116</v>
      </c>
      <c r="AN9" s="389"/>
      <c r="AO9" s="389"/>
      <c r="AP9" s="389"/>
      <c r="AQ9" s="389"/>
      <c r="AR9" s="389"/>
      <c r="AS9" s="389"/>
      <c r="AT9" s="390"/>
      <c r="AU9" s="490" t="s">
        <v>95</v>
      </c>
      <c r="AV9" s="491"/>
      <c r="AW9" s="491"/>
      <c r="AX9" s="491"/>
      <c r="AY9" s="446" t="s">
        <v>117</v>
      </c>
      <c r="AZ9" s="447"/>
      <c r="BA9" s="447"/>
      <c r="BB9" s="447"/>
      <c r="BC9" s="447"/>
      <c r="BD9" s="447"/>
      <c r="BE9" s="447"/>
      <c r="BF9" s="447"/>
      <c r="BG9" s="447"/>
      <c r="BH9" s="447"/>
      <c r="BI9" s="447"/>
      <c r="BJ9" s="447"/>
      <c r="BK9" s="447"/>
      <c r="BL9" s="447"/>
      <c r="BM9" s="448"/>
      <c r="BN9" s="432">
        <v>-217488</v>
      </c>
      <c r="BO9" s="433"/>
      <c r="BP9" s="433"/>
      <c r="BQ9" s="433"/>
      <c r="BR9" s="433"/>
      <c r="BS9" s="433"/>
      <c r="BT9" s="433"/>
      <c r="BU9" s="434"/>
      <c r="BV9" s="432">
        <v>293152</v>
      </c>
      <c r="BW9" s="433"/>
      <c r="BX9" s="433"/>
      <c r="BY9" s="433"/>
      <c r="BZ9" s="433"/>
      <c r="CA9" s="433"/>
      <c r="CB9" s="433"/>
      <c r="CC9" s="434"/>
      <c r="CD9" s="472" t="s">
        <v>118</v>
      </c>
      <c r="CE9" s="392"/>
      <c r="CF9" s="392"/>
      <c r="CG9" s="392"/>
      <c r="CH9" s="392"/>
      <c r="CI9" s="392"/>
      <c r="CJ9" s="392"/>
      <c r="CK9" s="392"/>
      <c r="CL9" s="392"/>
      <c r="CM9" s="392"/>
      <c r="CN9" s="392"/>
      <c r="CO9" s="392"/>
      <c r="CP9" s="392"/>
      <c r="CQ9" s="392"/>
      <c r="CR9" s="392"/>
      <c r="CS9" s="473"/>
      <c r="CT9" s="429">
        <v>5.6</v>
      </c>
      <c r="CU9" s="430"/>
      <c r="CV9" s="430"/>
      <c r="CW9" s="430"/>
      <c r="CX9" s="430"/>
      <c r="CY9" s="430"/>
      <c r="CZ9" s="430"/>
      <c r="DA9" s="431"/>
      <c r="DB9" s="429">
        <v>5.0999999999999996</v>
      </c>
      <c r="DC9" s="430"/>
      <c r="DD9" s="430"/>
      <c r="DE9" s="430"/>
      <c r="DF9" s="430"/>
      <c r="DG9" s="430"/>
      <c r="DH9" s="430"/>
      <c r="DI9" s="431"/>
    </row>
    <row r="10" spans="1:119" ht="18.75" customHeight="1" thickBot="1" x14ac:dyDescent="0.25">
      <c r="A10" s="173"/>
      <c r="B10" s="564"/>
      <c r="C10" s="565"/>
      <c r="D10" s="565"/>
      <c r="E10" s="565"/>
      <c r="F10" s="565"/>
      <c r="G10" s="565"/>
      <c r="H10" s="565"/>
      <c r="I10" s="565"/>
      <c r="J10" s="565"/>
      <c r="K10" s="483"/>
      <c r="L10" s="388" t="s">
        <v>119</v>
      </c>
      <c r="M10" s="389"/>
      <c r="N10" s="389"/>
      <c r="O10" s="389"/>
      <c r="P10" s="389"/>
      <c r="Q10" s="390"/>
      <c r="R10" s="385">
        <v>33445</v>
      </c>
      <c r="S10" s="386"/>
      <c r="T10" s="386"/>
      <c r="U10" s="386"/>
      <c r="V10" s="445"/>
      <c r="W10" s="573"/>
      <c r="X10" s="383"/>
      <c r="Y10" s="383"/>
      <c r="Z10" s="383"/>
      <c r="AA10" s="383"/>
      <c r="AB10" s="383"/>
      <c r="AC10" s="383"/>
      <c r="AD10" s="383"/>
      <c r="AE10" s="383"/>
      <c r="AF10" s="383"/>
      <c r="AG10" s="383"/>
      <c r="AH10" s="383"/>
      <c r="AI10" s="383"/>
      <c r="AJ10" s="383"/>
      <c r="AK10" s="383"/>
      <c r="AL10" s="574"/>
      <c r="AM10" s="489" t="s">
        <v>120</v>
      </c>
      <c r="AN10" s="389"/>
      <c r="AO10" s="389"/>
      <c r="AP10" s="389"/>
      <c r="AQ10" s="389"/>
      <c r="AR10" s="389"/>
      <c r="AS10" s="389"/>
      <c r="AT10" s="390"/>
      <c r="AU10" s="490" t="s">
        <v>95</v>
      </c>
      <c r="AV10" s="491"/>
      <c r="AW10" s="491"/>
      <c r="AX10" s="491"/>
      <c r="AY10" s="446" t="s">
        <v>121</v>
      </c>
      <c r="AZ10" s="447"/>
      <c r="BA10" s="447"/>
      <c r="BB10" s="447"/>
      <c r="BC10" s="447"/>
      <c r="BD10" s="447"/>
      <c r="BE10" s="447"/>
      <c r="BF10" s="447"/>
      <c r="BG10" s="447"/>
      <c r="BH10" s="447"/>
      <c r="BI10" s="447"/>
      <c r="BJ10" s="447"/>
      <c r="BK10" s="447"/>
      <c r="BL10" s="447"/>
      <c r="BM10" s="448"/>
      <c r="BN10" s="432">
        <v>383827</v>
      </c>
      <c r="BO10" s="433"/>
      <c r="BP10" s="433"/>
      <c r="BQ10" s="433"/>
      <c r="BR10" s="433"/>
      <c r="BS10" s="433"/>
      <c r="BT10" s="433"/>
      <c r="BU10" s="434"/>
      <c r="BV10" s="432">
        <v>716023</v>
      </c>
      <c r="BW10" s="433"/>
      <c r="BX10" s="433"/>
      <c r="BY10" s="433"/>
      <c r="BZ10" s="433"/>
      <c r="CA10" s="433"/>
      <c r="CB10" s="433"/>
      <c r="CC10" s="434"/>
      <c r="CD10" s="176" t="s">
        <v>122</v>
      </c>
      <c r="CE10" s="177"/>
      <c r="CF10" s="177"/>
      <c r="CG10" s="177"/>
      <c r="CH10" s="177"/>
      <c r="CI10" s="177"/>
      <c r="CJ10" s="177"/>
      <c r="CK10" s="177"/>
      <c r="CL10" s="177"/>
      <c r="CM10" s="177"/>
      <c r="CN10" s="177"/>
      <c r="CO10" s="177"/>
      <c r="CP10" s="177"/>
      <c r="CQ10" s="177"/>
      <c r="CR10" s="177"/>
      <c r="CS10" s="178"/>
      <c r="CT10" s="179"/>
      <c r="CU10" s="180"/>
      <c r="CV10" s="180"/>
      <c r="CW10" s="180"/>
      <c r="CX10" s="180"/>
      <c r="CY10" s="180"/>
      <c r="CZ10" s="180"/>
      <c r="DA10" s="181"/>
      <c r="DB10" s="179"/>
      <c r="DC10" s="180"/>
      <c r="DD10" s="180"/>
      <c r="DE10" s="180"/>
      <c r="DF10" s="180"/>
      <c r="DG10" s="180"/>
      <c r="DH10" s="180"/>
      <c r="DI10" s="181"/>
    </row>
    <row r="11" spans="1:119" ht="18.75" customHeight="1" thickBot="1" x14ac:dyDescent="0.25">
      <c r="A11" s="173"/>
      <c r="B11" s="564"/>
      <c r="C11" s="565"/>
      <c r="D11" s="565"/>
      <c r="E11" s="565"/>
      <c r="F11" s="565"/>
      <c r="G11" s="565"/>
      <c r="H11" s="565"/>
      <c r="I11" s="565"/>
      <c r="J11" s="565"/>
      <c r="K11" s="483"/>
      <c r="L11" s="393" t="s">
        <v>123</v>
      </c>
      <c r="M11" s="394"/>
      <c r="N11" s="394"/>
      <c r="O11" s="394"/>
      <c r="P11" s="394"/>
      <c r="Q11" s="395"/>
      <c r="R11" s="561" t="s">
        <v>124</v>
      </c>
      <c r="S11" s="562"/>
      <c r="T11" s="562"/>
      <c r="U11" s="562"/>
      <c r="V11" s="563"/>
      <c r="W11" s="573"/>
      <c r="X11" s="383"/>
      <c r="Y11" s="383"/>
      <c r="Z11" s="383"/>
      <c r="AA11" s="383"/>
      <c r="AB11" s="383"/>
      <c r="AC11" s="383"/>
      <c r="AD11" s="383"/>
      <c r="AE11" s="383"/>
      <c r="AF11" s="383"/>
      <c r="AG11" s="383"/>
      <c r="AH11" s="383"/>
      <c r="AI11" s="383"/>
      <c r="AJ11" s="383"/>
      <c r="AK11" s="383"/>
      <c r="AL11" s="574"/>
      <c r="AM11" s="489" t="s">
        <v>125</v>
      </c>
      <c r="AN11" s="389"/>
      <c r="AO11" s="389"/>
      <c r="AP11" s="389"/>
      <c r="AQ11" s="389"/>
      <c r="AR11" s="389"/>
      <c r="AS11" s="389"/>
      <c r="AT11" s="390"/>
      <c r="AU11" s="490" t="s">
        <v>126</v>
      </c>
      <c r="AV11" s="491"/>
      <c r="AW11" s="491"/>
      <c r="AX11" s="491"/>
      <c r="AY11" s="446" t="s">
        <v>127</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128</v>
      </c>
      <c r="CE11" s="392"/>
      <c r="CF11" s="392"/>
      <c r="CG11" s="392"/>
      <c r="CH11" s="392"/>
      <c r="CI11" s="392"/>
      <c r="CJ11" s="392"/>
      <c r="CK11" s="392"/>
      <c r="CL11" s="392"/>
      <c r="CM11" s="392"/>
      <c r="CN11" s="392"/>
      <c r="CO11" s="392"/>
      <c r="CP11" s="392"/>
      <c r="CQ11" s="392"/>
      <c r="CR11" s="392"/>
      <c r="CS11" s="473"/>
      <c r="CT11" s="535" t="s">
        <v>129</v>
      </c>
      <c r="CU11" s="536"/>
      <c r="CV11" s="536"/>
      <c r="CW11" s="536"/>
      <c r="CX11" s="536"/>
      <c r="CY11" s="536"/>
      <c r="CZ11" s="536"/>
      <c r="DA11" s="537"/>
      <c r="DB11" s="535" t="s">
        <v>129</v>
      </c>
      <c r="DC11" s="536"/>
      <c r="DD11" s="536"/>
      <c r="DE11" s="536"/>
      <c r="DF11" s="536"/>
      <c r="DG11" s="536"/>
      <c r="DH11" s="536"/>
      <c r="DI11" s="537"/>
    </row>
    <row r="12" spans="1:119" ht="18.75" customHeight="1" x14ac:dyDescent="0.2">
      <c r="A12" s="173"/>
      <c r="B12" s="538" t="s">
        <v>130</v>
      </c>
      <c r="C12" s="539"/>
      <c r="D12" s="539"/>
      <c r="E12" s="539"/>
      <c r="F12" s="539"/>
      <c r="G12" s="539"/>
      <c r="H12" s="539"/>
      <c r="I12" s="539"/>
      <c r="J12" s="539"/>
      <c r="K12" s="540"/>
      <c r="L12" s="547" t="s">
        <v>131</v>
      </c>
      <c r="M12" s="548"/>
      <c r="N12" s="548"/>
      <c r="O12" s="548"/>
      <c r="P12" s="548"/>
      <c r="Q12" s="549"/>
      <c r="R12" s="550">
        <v>32161</v>
      </c>
      <c r="S12" s="551"/>
      <c r="T12" s="551"/>
      <c r="U12" s="551"/>
      <c r="V12" s="552"/>
      <c r="W12" s="553" t="s">
        <v>1</v>
      </c>
      <c r="X12" s="491"/>
      <c r="Y12" s="491"/>
      <c r="Z12" s="491"/>
      <c r="AA12" s="491"/>
      <c r="AB12" s="554"/>
      <c r="AC12" s="555" t="s">
        <v>132</v>
      </c>
      <c r="AD12" s="556"/>
      <c r="AE12" s="556"/>
      <c r="AF12" s="556"/>
      <c r="AG12" s="557"/>
      <c r="AH12" s="555" t="s">
        <v>133</v>
      </c>
      <c r="AI12" s="556"/>
      <c r="AJ12" s="556"/>
      <c r="AK12" s="556"/>
      <c r="AL12" s="558"/>
      <c r="AM12" s="489" t="s">
        <v>134</v>
      </c>
      <c r="AN12" s="389"/>
      <c r="AO12" s="389"/>
      <c r="AP12" s="389"/>
      <c r="AQ12" s="389"/>
      <c r="AR12" s="389"/>
      <c r="AS12" s="389"/>
      <c r="AT12" s="390"/>
      <c r="AU12" s="490" t="s">
        <v>135</v>
      </c>
      <c r="AV12" s="491"/>
      <c r="AW12" s="491"/>
      <c r="AX12" s="491"/>
      <c r="AY12" s="446" t="s">
        <v>136</v>
      </c>
      <c r="AZ12" s="447"/>
      <c r="BA12" s="447"/>
      <c r="BB12" s="447"/>
      <c r="BC12" s="447"/>
      <c r="BD12" s="447"/>
      <c r="BE12" s="447"/>
      <c r="BF12" s="447"/>
      <c r="BG12" s="447"/>
      <c r="BH12" s="447"/>
      <c r="BI12" s="447"/>
      <c r="BJ12" s="447"/>
      <c r="BK12" s="447"/>
      <c r="BL12" s="447"/>
      <c r="BM12" s="448"/>
      <c r="BN12" s="432">
        <v>47000</v>
      </c>
      <c r="BO12" s="433"/>
      <c r="BP12" s="433"/>
      <c r="BQ12" s="433"/>
      <c r="BR12" s="433"/>
      <c r="BS12" s="433"/>
      <c r="BT12" s="433"/>
      <c r="BU12" s="434"/>
      <c r="BV12" s="432">
        <v>0</v>
      </c>
      <c r="BW12" s="433"/>
      <c r="BX12" s="433"/>
      <c r="BY12" s="433"/>
      <c r="BZ12" s="433"/>
      <c r="CA12" s="433"/>
      <c r="CB12" s="433"/>
      <c r="CC12" s="434"/>
      <c r="CD12" s="472" t="s">
        <v>137</v>
      </c>
      <c r="CE12" s="392"/>
      <c r="CF12" s="392"/>
      <c r="CG12" s="392"/>
      <c r="CH12" s="392"/>
      <c r="CI12" s="392"/>
      <c r="CJ12" s="392"/>
      <c r="CK12" s="392"/>
      <c r="CL12" s="392"/>
      <c r="CM12" s="392"/>
      <c r="CN12" s="392"/>
      <c r="CO12" s="392"/>
      <c r="CP12" s="392"/>
      <c r="CQ12" s="392"/>
      <c r="CR12" s="392"/>
      <c r="CS12" s="473"/>
      <c r="CT12" s="535" t="s">
        <v>138</v>
      </c>
      <c r="CU12" s="536"/>
      <c r="CV12" s="536"/>
      <c r="CW12" s="536"/>
      <c r="CX12" s="536"/>
      <c r="CY12" s="536"/>
      <c r="CZ12" s="536"/>
      <c r="DA12" s="537"/>
      <c r="DB12" s="535" t="s">
        <v>138</v>
      </c>
      <c r="DC12" s="536"/>
      <c r="DD12" s="536"/>
      <c r="DE12" s="536"/>
      <c r="DF12" s="536"/>
      <c r="DG12" s="536"/>
      <c r="DH12" s="536"/>
      <c r="DI12" s="537"/>
    </row>
    <row r="13" spans="1:119" ht="18.75" customHeight="1" x14ac:dyDescent="0.2">
      <c r="A13" s="173"/>
      <c r="B13" s="541"/>
      <c r="C13" s="542"/>
      <c r="D13" s="542"/>
      <c r="E13" s="542"/>
      <c r="F13" s="542"/>
      <c r="G13" s="542"/>
      <c r="H13" s="542"/>
      <c r="I13" s="542"/>
      <c r="J13" s="542"/>
      <c r="K13" s="543"/>
      <c r="L13" s="182"/>
      <c r="M13" s="516" t="s">
        <v>139</v>
      </c>
      <c r="N13" s="517"/>
      <c r="O13" s="517"/>
      <c r="P13" s="517"/>
      <c r="Q13" s="518"/>
      <c r="R13" s="519">
        <v>31276</v>
      </c>
      <c r="S13" s="520"/>
      <c r="T13" s="520"/>
      <c r="U13" s="520"/>
      <c r="V13" s="521"/>
      <c r="W13" s="522" t="s">
        <v>140</v>
      </c>
      <c r="X13" s="418"/>
      <c r="Y13" s="418"/>
      <c r="Z13" s="418"/>
      <c r="AA13" s="418"/>
      <c r="AB13" s="419"/>
      <c r="AC13" s="385">
        <v>277</v>
      </c>
      <c r="AD13" s="386"/>
      <c r="AE13" s="386"/>
      <c r="AF13" s="386"/>
      <c r="AG13" s="387"/>
      <c r="AH13" s="385">
        <v>300</v>
      </c>
      <c r="AI13" s="386"/>
      <c r="AJ13" s="386"/>
      <c r="AK13" s="386"/>
      <c r="AL13" s="445"/>
      <c r="AM13" s="489" t="s">
        <v>141</v>
      </c>
      <c r="AN13" s="389"/>
      <c r="AO13" s="389"/>
      <c r="AP13" s="389"/>
      <c r="AQ13" s="389"/>
      <c r="AR13" s="389"/>
      <c r="AS13" s="389"/>
      <c r="AT13" s="390"/>
      <c r="AU13" s="490" t="s">
        <v>142</v>
      </c>
      <c r="AV13" s="491"/>
      <c r="AW13" s="491"/>
      <c r="AX13" s="491"/>
      <c r="AY13" s="446" t="s">
        <v>143</v>
      </c>
      <c r="AZ13" s="447"/>
      <c r="BA13" s="447"/>
      <c r="BB13" s="447"/>
      <c r="BC13" s="447"/>
      <c r="BD13" s="447"/>
      <c r="BE13" s="447"/>
      <c r="BF13" s="447"/>
      <c r="BG13" s="447"/>
      <c r="BH13" s="447"/>
      <c r="BI13" s="447"/>
      <c r="BJ13" s="447"/>
      <c r="BK13" s="447"/>
      <c r="BL13" s="447"/>
      <c r="BM13" s="448"/>
      <c r="BN13" s="432">
        <v>119339</v>
      </c>
      <c r="BO13" s="433"/>
      <c r="BP13" s="433"/>
      <c r="BQ13" s="433"/>
      <c r="BR13" s="433"/>
      <c r="BS13" s="433"/>
      <c r="BT13" s="433"/>
      <c r="BU13" s="434"/>
      <c r="BV13" s="432">
        <v>1009175</v>
      </c>
      <c r="BW13" s="433"/>
      <c r="BX13" s="433"/>
      <c r="BY13" s="433"/>
      <c r="BZ13" s="433"/>
      <c r="CA13" s="433"/>
      <c r="CB13" s="433"/>
      <c r="CC13" s="434"/>
      <c r="CD13" s="472" t="s">
        <v>144</v>
      </c>
      <c r="CE13" s="392"/>
      <c r="CF13" s="392"/>
      <c r="CG13" s="392"/>
      <c r="CH13" s="392"/>
      <c r="CI13" s="392"/>
      <c r="CJ13" s="392"/>
      <c r="CK13" s="392"/>
      <c r="CL13" s="392"/>
      <c r="CM13" s="392"/>
      <c r="CN13" s="392"/>
      <c r="CO13" s="392"/>
      <c r="CP13" s="392"/>
      <c r="CQ13" s="392"/>
      <c r="CR13" s="392"/>
      <c r="CS13" s="473"/>
      <c r="CT13" s="429">
        <v>0.8</v>
      </c>
      <c r="CU13" s="430"/>
      <c r="CV13" s="430"/>
      <c r="CW13" s="430"/>
      <c r="CX13" s="430"/>
      <c r="CY13" s="430"/>
      <c r="CZ13" s="430"/>
      <c r="DA13" s="431"/>
      <c r="DB13" s="429">
        <v>0.6</v>
      </c>
      <c r="DC13" s="430"/>
      <c r="DD13" s="430"/>
      <c r="DE13" s="430"/>
      <c r="DF13" s="430"/>
      <c r="DG13" s="430"/>
      <c r="DH13" s="430"/>
      <c r="DI13" s="431"/>
    </row>
    <row r="14" spans="1:119" ht="18.75" customHeight="1" thickBot="1" x14ac:dyDescent="0.25">
      <c r="A14" s="173"/>
      <c r="B14" s="541"/>
      <c r="C14" s="542"/>
      <c r="D14" s="542"/>
      <c r="E14" s="542"/>
      <c r="F14" s="542"/>
      <c r="G14" s="542"/>
      <c r="H14" s="542"/>
      <c r="I14" s="542"/>
      <c r="J14" s="542"/>
      <c r="K14" s="543"/>
      <c r="L14" s="506" t="s">
        <v>145</v>
      </c>
      <c r="M14" s="559"/>
      <c r="N14" s="559"/>
      <c r="O14" s="559"/>
      <c r="P14" s="559"/>
      <c r="Q14" s="560"/>
      <c r="R14" s="519">
        <v>32328</v>
      </c>
      <c r="S14" s="520"/>
      <c r="T14" s="520"/>
      <c r="U14" s="520"/>
      <c r="V14" s="521"/>
      <c r="W14" s="523"/>
      <c r="X14" s="421"/>
      <c r="Y14" s="421"/>
      <c r="Z14" s="421"/>
      <c r="AA14" s="421"/>
      <c r="AB14" s="422"/>
      <c r="AC14" s="512">
        <v>2</v>
      </c>
      <c r="AD14" s="513"/>
      <c r="AE14" s="513"/>
      <c r="AF14" s="513"/>
      <c r="AG14" s="514"/>
      <c r="AH14" s="512">
        <v>2.1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146</v>
      </c>
      <c r="CE14" s="470"/>
      <c r="CF14" s="470"/>
      <c r="CG14" s="470"/>
      <c r="CH14" s="470"/>
      <c r="CI14" s="470"/>
      <c r="CJ14" s="470"/>
      <c r="CK14" s="470"/>
      <c r="CL14" s="470"/>
      <c r="CM14" s="470"/>
      <c r="CN14" s="470"/>
      <c r="CO14" s="470"/>
      <c r="CP14" s="470"/>
      <c r="CQ14" s="470"/>
      <c r="CR14" s="470"/>
      <c r="CS14" s="471"/>
      <c r="CT14" s="529" t="s">
        <v>147</v>
      </c>
      <c r="CU14" s="530"/>
      <c r="CV14" s="530"/>
      <c r="CW14" s="530"/>
      <c r="CX14" s="530"/>
      <c r="CY14" s="530"/>
      <c r="CZ14" s="530"/>
      <c r="DA14" s="531"/>
      <c r="DB14" s="529" t="s">
        <v>138</v>
      </c>
      <c r="DC14" s="530"/>
      <c r="DD14" s="530"/>
      <c r="DE14" s="530"/>
      <c r="DF14" s="530"/>
      <c r="DG14" s="530"/>
      <c r="DH14" s="530"/>
      <c r="DI14" s="531"/>
    </row>
    <row r="15" spans="1:119" ht="18.75" customHeight="1" x14ac:dyDescent="0.2">
      <c r="A15" s="173"/>
      <c r="B15" s="541"/>
      <c r="C15" s="542"/>
      <c r="D15" s="542"/>
      <c r="E15" s="542"/>
      <c r="F15" s="542"/>
      <c r="G15" s="542"/>
      <c r="H15" s="542"/>
      <c r="I15" s="542"/>
      <c r="J15" s="542"/>
      <c r="K15" s="543"/>
      <c r="L15" s="182"/>
      <c r="M15" s="516" t="s">
        <v>148</v>
      </c>
      <c r="N15" s="517"/>
      <c r="O15" s="517"/>
      <c r="P15" s="517"/>
      <c r="Q15" s="518"/>
      <c r="R15" s="519">
        <v>31501</v>
      </c>
      <c r="S15" s="520"/>
      <c r="T15" s="520"/>
      <c r="U15" s="520"/>
      <c r="V15" s="521"/>
      <c r="W15" s="522" t="s">
        <v>149</v>
      </c>
      <c r="X15" s="418"/>
      <c r="Y15" s="418"/>
      <c r="Z15" s="418"/>
      <c r="AA15" s="418"/>
      <c r="AB15" s="419"/>
      <c r="AC15" s="385">
        <v>4370</v>
      </c>
      <c r="AD15" s="386"/>
      <c r="AE15" s="386"/>
      <c r="AF15" s="386"/>
      <c r="AG15" s="387"/>
      <c r="AH15" s="385">
        <v>4669</v>
      </c>
      <c r="AI15" s="386"/>
      <c r="AJ15" s="386"/>
      <c r="AK15" s="386"/>
      <c r="AL15" s="445"/>
      <c r="AM15" s="489"/>
      <c r="AN15" s="389"/>
      <c r="AO15" s="389"/>
      <c r="AP15" s="389"/>
      <c r="AQ15" s="389"/>
      <c r="AR15" s="389"/>
      <c r="AS15" s="389"/>
      <c r="AT15" s="390"/>
      <c r="AU15" s="490"/>
      <c r="AV15" s="491"/>
      <c r="AW15" s="491"/>
      <c r="AX15" s="491"/>
      <c r="AY15" s="458" t="s">
        <v>150</v>
      </c>
      <c r="AZ15" s="459"/>
      <c r="BA15" s="459"/>
      <c r="BB15" s="459"/>
      <c r="BC15" s="459"/>
      <c r="BD15" s="459"/>
      <c r="BE15" s="459"/>
      <c r="BF15" s="459"/>
      <c r="BG15" s="459"/>
      <c r="BH15" s="459"/>
      <c r="BI15" s="459"/>
      <c r="BJ15" s="459"/>
      <c r="BK15" s="459"/>
      <c r="BL15" s="459"/>
      <c r="BM15" s="460"/>
      <c r="BN15" s="461">
        <v>5642348</v>
      </c>
      <c r="BO15" s="462"/>
      <c r="BP15" s="462"/>
      <c r="BQ15" s="462"/>
      <c r="BR15" s="462"/>
      <c r="BS15" s="462"/>
      <c r="BT15" s="462"/>
      <c r="BU15" s="463"/>
      <c r="BV15" s="461">
        <v>5442737</v>
      </c>
      <c r="BW15" s="462"/>
      <c r="BX15" s="462"/>
      <c r="BY15" s="462"/>
      <c r="BZ15" s="462"/>
      <c r="CA15" s="462"/>
      <c r="CB15" s="462"/>
      <c r="CC15" s="463"/>
      <c r="CD15" s="532" t="s">
        <v>151</v>
      </c>
      <c r="CE15" s="533"/>
      <c r="CF15" s="533"/>
      <c r="CG15" s="533"/>
      <c r="CH15" s="533"/>
      <c r="CI15" s="533"/>
      <c r="CJ15" s="533"/>
      <c r="CK15" s="533"/>
      <c r="CL15" s="533"/>
      <c r="CM15" s="533"/>
      <c r="CN15" s="533"/>
      <c r="CO15" s="533"/>
      <c r="CP15" s="533"/>
      <c r="CQ15" s="533"/>
      <c r="CR15" s="533"/>
      <c r="CS15" s="534"/>
      <c r="CT15" s="183"/>
      <c r="CU15" s="184"/>
      <c r="CV15" s="184"/>
      <c r="CW15" s="184"/>
      <c r="CX15" s="184"/>
      <c r="CY15" s="184"/>
      <c r="CZ15" s="184"/>
      <c r="DA15" s="185"/>
      <c r="DB15" s="183"/>
      <c r="DC15" s="184"/>
      <c r="DD15" s="184"/>
      <c r="DE15" s="184"/>
      <c r="DF15" s="184"/>
      <c r="DG15" s="184"/>
      <c r="DH15" s="184"/>
      <c r="DI15" s="185"/>
    </row>
    <row r="16" spans="1:119" ht="18.75" customHeight="1" x14ac:dyDescent="0.2">
      <c r="A16" s="173"/>
      <c r="B16" s="541"/>
      <c r="C16" s="542"/>
      <c r="D16" s="542"/>
      <c r="E16" s="542"/>
      <c r="F16" s="542"/>
      <c r="G16" s="542"/>
      <c r="H16" s="542"/>
      <c r="I16" s="542"/>
      <c r="J16" s="542"/>
      <c r="K16" s="543"/>
      <c r="L16" s="506" t="s">
        <v>152</v>
      </c>
      <c r="M16" s="507"/>
      <c r="N16" s="507"/>
      <c r="O16" s="507"/>
      <c r="P16" s="507"/>
      <c r="Q16" s="508"/>
      <c r="R16" s="509" t="s">
        <v>153</v>
      </c>
      <c r="S16" s="510"/>
      <c r="T16" s="510"/>
      <c r="U16" s="510"/>
      <c r="V16" s="511"/>
      <c r="W16" s="523"/>
      <c r="X16" s="421"/>
      <c r="Y16" s="421"/>
      <c r="Z16" s="421"/>
      <c r="AA16" s="421"/>
      <c r="AB16" s="422"/>
      <c r="AC16" s="512">
        <v>31.1</v>
      </c>
      <c r="AD16" s="513"/>
      <c r="AE16" s="513"/>
      <c r="AF16" s="513"/>
      <c r="AG16" s="514"/>
      <c r="AH16" s="512">
        <v>32.1</v>
      </c>
      <c r="AI16" s="513"/>
      <c r="AJ16" s="513"/>
      <c r="AK16" s="513"/>
      <c r="AL16" s="515"/>
      <c r="AM16" s="489"/>
      <c r="AN16" s="389"/>
      <c r="AO16" s="389"/>
      <c r="AP16" s="389"/>
      <c r="AQ16" s="389"/>
      <c r="AR16" s="389"/>
      <c r="AS16" s="389"/>
      <c r="AT16" s="390"/>
      <c r="AU16" s="490"/>
      <c r="AV16" s="491"/>
      <c r="AW16" s="491"/>
      <c r="AX16" s="491"/>
      <c r="AY16" s="446" t="s">
        <v>154</v>
      </c>
      <c r="AZ16" s="447"/>
      <c r="BA16" s="447"/>
      <c r="BB16" s="447"/>
      <c r="BC16" s="447"/>
      <c r="BD16" s="447"/>
      <c r="BE16" s="447"/>
      <c r="BF16" s="447"/>
      <c r="BG16" s="447"/>
      <c r="BH16" s="447"/>
      <c r="BI16" s="447"/>
      <c r="BJ16" s="447"/>
      <c r="BK16" s="447"/>
      <c r="BL16" s="447"/>
      <c r="BM16" s="448"/>
      <c r="BN16" s="432">
        <v>5688483</v>
      </c>
      <c r="BO16" s="433"/>
      <c r="BP16" s="433"/>
      <c r="BQ16" s="433"/>
      <c r="BR16" s="433"/>
      <c r="BS16" s="433"/>
      <c r="BT16" s="433"/>
      <c r="BU16" s="434"/>
      <c r="BV16" s="432">
        <v>5611070</v>
      </c>
      <c r="BW16" s="433"/>
      <c r="BX16" s="433"/>
      <c r="BY16" s="433"/>
      <c r="BZ16" s="433"/>
      <c r="CA16" s="433"/>
      <c r="CB16" s="433"/>
      <c r="CC16" s="434"/>
      <c r="CD16" s="186"/>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3"/>
      <c r="B17" s="544"/>
      <c r="C17" s="545"/>
      <c r="D17" s="545"/>
      <c r="E17" s="545"/>
      <c r="F17" s="545"/>
      <c r="G17" s="545"/>
      <c r="H17" s="545"/>
      <c r="I17" s="545"/>
      <c r="J17" s="545"/>
      <c r="K17" s="546"/>
      <c r="L17" s="187"/>
      <c r="M17" s="525" t="s">
        <v>155</v>
      </c>
      <c r="N17" s="526"/>
      <c r="O17" s="526"/>
      <c r="P17" s="526"/>
      <c r="Q17" s="527"/>
      <c r="R17" s="509" t="s">
        <v>156</v>
      </c>
      <c r="S17" s="510"/>
      <c r="T17" s="510"/>
      <c r="U17" s="510"/>
      <c r="V17" s="511"/>
      <c r="W17" s="522" t="s">
        <v>157</v>
      </c>
      <c r="X17" s="418"/>
      <c r="Y17" s="418"/>
      <c r="Z17" s="418"/>
      <c r="AA17" s="418"/>
      <c r="AB17" s="419"/>
      <c r="AC17" s="385">
        <v>9423</v>
      </c>
      <c r="AD17" s="386"/>
      <c r="AE17" s="386"/>
      <c r="AF17" s="386"/>
      <c r="AG17" s="387"/>
      <c r="AH17" s="385">
        <v>9577</v>
      </c>
      <c r="AI17" s="386"/>
      <c r="AJ17" s="386"/>
      <c r="AK17" s="386"/>
      <c r="AL17" s="445"/>
      <c r="AM17" s="489"/>
      <c r="AN17" s="389"/>
      <c r="AO17" s="389"/>
      <c r="AP17" s="389"/>
      <c r="AQ17" s="389"/>
      <c r="AR17" s="389"/>
      <c r="AS17" s="389"/>
      <c r="AT17" s="390"/>
      <c r="AU17" s="490"/>
      <c r="AV17" s="491"/>
      <c r="AW17" s="491"/>
      <c r="AX17" s="491"/>
      <c r="AY17" s="446" t="s">
        <v>158</v>
      </c>
      <c r="AZ17" s="447"/>
      <c r="BA17" s="447"/>
      <c r="BB17" s="447"/>
      <c r="BC17" s="447"/>
      <c r="BD17" s="447"/>
      <c r="BE17" s="447"/>
      <c r="BF17" s="447"/>
      <c r="BG17" s="447"/>
      <c r="BH17" s="447"/>
      <c r="BI17" s="447"/>
      <c r="BJ17" s="447"/>
      <c r="BK17" s="447"/>
      <c r="BL17" s="447"/>
      <c r="BM17" s="448"/>
      <c r="BN17" s="432">
        <v>7245505</v>
      </c>
      <c r="BO17" s="433"/>
      <c r="BP17" s="433"/>
      <c r="BQ17" s="433"/>
      <c r="BR17" s="433"/>
      <c r="BS17" s="433"/>
      <c r="BT17" s="433"/>
      <c r="BU17" s="434"/>
      <c r="BV17" s="432">
        <v>6964111</v>
      </c>
      <c r="BW17" s="433"/>
      <c r="BX17" s="433"/>
      <c r="BY17" s="433"/>
      <c r="BZ17" s="433"/>
      <c r="CA17" s="433"/>
      <c r="CB17" s="433"/>
      <c r="CC17" s="434"/>
      <c r="CD17" s="186"/>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3"/>
      <c r="B18" s="482" t="s">
        <v>159</v>
      </c>
      <c r="C18" s="483"/>
      <c r="D18" s="483"/>
      <c r="E18" s="484"/>
      <c r="F18" s="484"/>
      <c r="G18" s="484"/>
      <c r="H18" s="484"/>
      <c r="I18" s="484"/>
      <c r="J18" s="484"/>
      <c r="K18" s="484"/>
      <c r="L18" s="485">
        <v>16.850000000000001</v>
      </c>
      <c r="M18" s="485"/>
      <c r="N18" s="485"/>
      <c r="O18" s="485"/>
      <c r="P18" s="485"/>
      <c r="Q18" s="485"/>
      <c r="R18" s="486"/>
      <c r="S18" s="486"/>
      <c r="T18" s="486"/>
      <c r="U18" s="486"/>
      <c r="V18" s="487"/>
      <c r="W18" s="503"/>
      <c r="X18" s="504"/>
      <c r="Y18" s="504"/>
      <c r="Z18" s="504"/>
      <c r="AA18" s="504"/>
      <c r="AB18" s="528"/>
      <c r="AC18" s="402">
        <v>67</v>
      </c>
      <c r="AD18" s="403"/>
      <c r="AE18" s="403"/>
      <c r="AF18" s="403"/>
      <c r="AG18" s="488"/>
      <c r="AH18" s="402">
        <v>65.8</v>
      </c>
      <c r="AI18" s="403"/>
      <c r="AJ18" s="403"/>
      <c r="AK18" s="403"/>
      <c r="AL18" s="404"/>
      <c r="AM18" s="489"/>
      <c r="AN18" s="389"/>
      <c r="AO18" s="389"/>
      <c r="AP18" s="389"/>
      <c r="AQ18" s="389"/>
      <c r="AR18" s="389"/>
      <c r="AS18" s="389"/>
      <c r="AT18" s="390"/>
      <c r="AU18" s="490"/>
      <c r="AV18" s="491"/>
      <c r="AW18" s="491"/>
      <c r="AX18" s="491"/>
      <c r="AY18" s="446" t="s">
        <v>160</v>
      </c>
      <c r="AZ18" s="447"/>
      <c r="BA18" s="447"/>
      <c r="BB18" s="447"/>
      <c r="BC18" s="447"/>
      <c r="BD18" s="447"/>
      <c r="BE18" s="447"/>
      <c r="BF18" s="447"/>
      <c r="BG18" s="447"/>
      <c r="BH18" s="447"/>
      <c r="BI18" s="447"/>
      <c r="BJ18" s="447"/>
      <c r="BK18" s="447"/>
      <c r="BL18" s="447"/>
      <c r="BM18" s="448"/>
      <c r="BN18" s="432">
        <v>7516016</v>
      </c>
      <c r="BO18" s="433"/>
      <c r="BP18" s="433"/>
      <c r="BQ18" s="433"/>
      <c r="BR18" s="433"/>
      <c r="BS18" s="433"/>
      <c r="BT18" s="433"/>
      <c r="BU18" s="434"/>
      <c r="BV18" s="432">
        <v>7179683</v>
      </c>
      <c r="BW18" s="433"/>
      <c r="BX18" s="433"/>
      <c r="BY18" s="433"/>
      <c r="BZ18" s="433"/>
      <c r="CA18" s="433"/>
      <c r="CB18" s="433"/>
      <c r="CC18" s="434"/>
      <c r="CD18" s="186"/>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3"/>
      <c r="B19" s="482" t="s">
        <v>161</v>
      </c>
      <c r="C19" s="483"/>
      <c r="D19" s="483"/>
      <c r="E19" s="484"/>
      <c r="F19" s="484"/>
      <c r="G19" s="484"/>
      <c r="H19" s="484"/>
      <c r="I19" s="484"/>
      <c r="J19" s="484"/>
      <c r="K19" s="484"/>
      <c r="L19" s="492">
        <v>1885</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162</v>
      </c>
      <c r="AZ19" s="447"/>
      <c r="BA19" s="447"/>
      <c r="BB19" s="447"/>
      <c r="BC19" s="447"/>
      <c r="BD19" s="447"/>
      <c r="BE19" s="447"/>
      <c r="BF19" s="447"/>
      <c r="BG19" s="447"/>
      <c r="BH19" s="447"/>
      <c r="BI19" s="447"/>
      <c r="BJ19" s="447"/>
      <c r="BK19" s="447"/>
      <c r="BL19" s="447"/>
      <c r="BM19" s="448"/>
      <c r="BN19" s="432">
        <v>10715766</v>
      </c>
      <c r="BO19" s="433"/>
      <c r="BP19" s="433"/>
      <c r="BQ19" s="433"/>
      <c r="BR19" s="433"/>
      <c r="BS19" s="433"/>
      <c r="BT19" s="433"/>
      <c r="BU19" s="434"/>
      <c r="BV19" s="432">
        <v>10715550</v>
      </c>
      <c r="BW19" s="433"/>
      <c r="BX19" s="433"/>
      <c r="BY19" s="433"/>
      <c r="BZ19" s="433"/>
      <c r="CA19" s="433"/>
      <c r="CB19" s="433"/>
      <c r="CC19" s="434"/>
      <c r="CD19" s="186"/>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3"/>
      <c r="B20" s="482" t="s">
        <v>163</v>
      </c>
      <c r="C20" s="483"/>
      <c r="D20" s="483"/>
      <c r="E20" s="484"/>
      <c r="F20" s="484"/>
      <c r="G20" s="484"/>
      <c r="H20" s="484"/>
      <c r="I20" s="484"/>
      <c r="J20" s="484"/>
      <c r="K20" s="484"/>
      <c r="L20" s="492">
        <v>13017</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6"/>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3"/>
      <c r="B21" s="479" t="s">
        <v>164</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6"/>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3"/>
      <c r="B22" s="408" t="s">
        <v>165</v>
      </c>
      <c r="C22" s="409"/>
      <c r="D22" s="410"/>
      <c r="E22" s="417" t="s">
        <v>1</v>
      </c>
      <c r="F22" s="418"/>
      <c r="G22" s="418"/>
      <c r="H22" s="418"/>
      <c r="I22" s="418"/>
      <c r="J22" s="418"/>
      <c r="K22" s="419"/>
      <c r="L22" s="417" t="s">
        <v>166</v>
      </c>
      <c r="M22" s="418"/>
      <c r="N22" s="418"/>
      <c r="O22" s="418"/>
      <c r="P22" s="419"/>
      <c r="Q22" s="423" t="s">
        <v>167</v>
      </c>
      <c r="R22" s="424"/>
      <c r="S22" s="424"/>
      <c r="T22" s="424"/>
      <c r="U22" s="424"/>
      <c r="V22" s="425"/>
      <c r="W22" s="474" t="s">
        <v>168</v>
      </c>
      <c r="X22" s="409"/>
      <c r="Y22" s="410"/>
      <c r="Z22" s="417" t="s">
        <v>1</v>
      </c>
      <c r="AA22" s="418"/>
      <c r="AB22" s="418"/>
      <c r="AC22" s="418"/>
      <c r="AD22" s="418"/>
      <c r="AE22" s="418"/>
      <c r="AF22" s="418"/>
      <c r="AG22" s="419"/>
      <c r="AH22" s="435" t="s">
        <v>169</v>
      </c>
      <c r="AI22" s="418"/>
      <c r="AJ22" s="418"/>
      <c r="AK22" s="418"/>
      <c r="AL22" s="419"/>
      <c r="AM22" s="435" t="s">
        <v>170</v>
      </c>
      <c r="AN22" s="436"/>
      <c r="AO22" s="436"/>
      <c r="AP22" s="436"/>
      <c r="AQ22" s="436"/>
      <c r="AR22" s="437"/>
      <c r="AS22" s="423" t="s">
        <v>167</v>
      </c>
      <c r="AT22" s="424"/>
      <c r="AU22" s="424"/>
      <c r="AV22" s="424"/>
      <c r="AW22" s="424"/>
      <c r="AX22" s="441"/>
      <c r="AY22" s="458" t="s">
        <v>171</v>
      </c>
      <c r="AZ22" s="459"/>
      <c r="BA22" s="459"/>
      <c r="BB22" s="459"/>
      <c r="BC22" s="459"/>
      <c r="BD22" s="459"/>
      <c r="BE22" s="459"/>
      <c r="BF22" s="459"/>
      <c r="BG22" s="459"/>
      <c r="BH22" s="459"/>
      <c r="BI22" s="459"/>
      <c r="BJ22" s="459"/>
      <c r="BK22" s="459"/>
      <c r="BL22" s="459"/>
      <c r="BM22" s="460"/>
      <c r="BN22" s="461">
        <v>7917798</v>
      </c>
      <c r="BO22" s="462"/>
      <c r="BP22" s="462"/>
      <c r="BQ22" s="462"/>
      <c r="BR22" s="462"/>
      <c r="BS22" s="462"/>
      <c r="BT22" s="462"/>
      <c r="BU22" s="463"/>
      <c r="BV22" s="461">
        <v>8205091</v>
      </c>
      <c r="BW22" s="462"/>
      <c r="BX22" s="462"/>
      <c r="BY22" s="462"/>
      <c r="BZ22" s="462"/>
      <c r="CA22" s="462"/>
      <c r="CB22" s="462"/>
      <c r="CC22" s="463"/>
      <c r="CD22" s="186"/>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3"/>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172</v>
      </c>
      <c r="AZ23" s="447"/>
      <c r="BA23" s="447"/>
      <c r="BB23" s="447"/>
      <c r="BC23" s="447"/>
      <c r="BD23" s="447"/>
      <c r="BE23" s="447"/>
      <c r="BF23" s="447"/>
      <c r="BG23" s="447"/>
      <c r="BH23" s="447"/>
      <c r="BI23" s="447"/>
      <c r="BJ23" s="447"/>
      <c r="BK23" s="447"/>
      <c r="BL23" s="447"/>
      <c r="BM23" s="448"/>
      <c r="BN23" s="432">
        <v>3091051</v>
      </c>
      <c r="BO23" s="433"/>
      <c r="BP23" s="433"/>
      <c r="BQ23" s="433"/>
      <c r="BR23" s="433"/>
      <c r="BS23" s="433"/>
      <c r="BT23" s="433"/>
      <c r="BU23" s="434"/>
      <c r="BV23" s="432">
        <v>3306120</v>
      </c>
      <c r="BW23" s="433"/>
      <c r="BX23" s="433"/>
      <c r="BY23" s="433"/>
      <c r="BZ23" s="433"/>
      <c r="CA23" s="433"/>
      <c r="CB23" s="433"/>
      <c r="CC23" s="434"/>
      <c r="CD23" s="186"/>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3"/>
      <c r="B24" s="411"/>
      <c r="C24" s="412"/>
      <c r="D24" s="413"/>
      <c r="E24" s="388" t="s">
        <v>173</v>
      </c>
      <c r="F24" s="389"/>
      <c r="G24" s="389"/>
      <c r="H24" s="389"/>
      <c r="I24" s="389"/>
      <c r="J24" s="389"/>
      <c r="K24" s="390"/>
      <c r="L24" s="385">
        <v>1</v>
      </c>
      <c r="M24" s="386"/>
      <c r="N24" s="386"/>
      <c r="O24" s="386"/>
      <c r="P24" s="387"/>
      <c r="Q24" s="385">
        <v>7630</v>
      </c>
      <c r="R24" s="386"/>
      <c r="S24" s="386"/>
      <c r="T24" s="386"/>
      <c r="U24" s="386"/>
      <c r="V24" s="387"/>
      <c r="W24" s="475"/>
      <c r="X24" s="412"/>
      <c r="Y24" s="413"/>
      <c r="Z24" s="388" t="s">
        <v>174</v>
      </c>
      <c r="AA24" s="389"/>
      <c r="AB24" s="389"/>
      <c r="AC24" s="389"/>
      <c r="AD24" s="389"/>
      <c r="AE24" s="389"/>
      <c r="AF24" s="389"/>
      <c r="AG24" s="390"/>
      <c r="AH24" s="385">
        <v>201</v>
      </c>
      <c r="AI24" s="386"/>
      <c r="AJ24" s="386"/>
      <c r="AK24" s="386"/>
      <c r="AL24" s="387"/>
      <c r="AM24" s="385">
        <v>655260</v>
      </c>
      <c r="AN24" s="386"/>
      <c r="AO24" s="386"/>
      <c r="AP24" s="386"/>
      <c r="AQ24" s="386"/>
      <c r="AR24" s="387"/>
      <c r="AS24" s="385">
        <v>3260</v>
      </c>
      <c r="AT24" s="386"/>
      <c r="AU24" s="386"/>
      <c r="AV24" s="386"/>
      <c r="AW24" s="386"/>
      <c r="AX24" s="445"/>
      <c r="AY24" s="405" t="s">
        <v>175</v>
      </c>
      <c r="AZ24" s="406"/>
      <c r="BA24" s="406"/>
      <c r="BB24" s="406"/>
      <c r="BC24" s="406"/>
      <c r="BD24" s="406"/>
      <c r="BE24" s="406"/>
      <c r="BF24" s="406"/>
      <c r="BG24" s="406"/>
      <c r="BH24" s="406"/>
      <c r="BI24" s="406"/>
      <c r="BJ24" s="406"/>
      <c r="BK24" s="406"/>
      <c r="BL24" s="406"/>
      <c r="BM24" s="407"/>
      <c r="BN24" s="432">
        <v>6915341</v>
      </c>
      <c r="BO24" s="433"/>
      <c r="BP24" s="433"/>
      <c r="BQ24" s="433"/>
      <c r="BR24" s="433"/>
      <c r="BS24" s="433"/>
      <c r="BT24" s="433"/>
      <c r="BU24" s="434"/>
      <c r="BV24" s="432">
        <v>7020922</v>
      </c>
      <c r="BW24" s="433"/>
      <c r="BX24" s="433"/>
      <c r="BY24" s="433"/>
      <c r="BZ24" s="433"/>
      <c r="CA24" s="433"/>
      <c r="CB24" s="433"/>
      <c r="CC24" s="434"/>
      <c r="CD24" s="186"/>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3"/>
      <c r="B25" s="411"/>
      <c r="C25" s="412"/>
      <c r="D25" s="413"/>
      <c r="E25" s="388" t="s">
        <v>176</v>
      </c>
      <c r="F25" s="389"/>
      <c r="G25" s="389"/>
      <c r="H25" s="389"/>
      <c r="I25" s="389"/>
      <c r="J25" s="389"/>
      <c r="K25" s="390"/>
      <c r="L25" s="385">
        <v>1</v>
      </c>
      <c r="M25" s="386"/>
      <c r="N25" s="386"/>
      <c r="O25" s="386"/>
      <c r="P25" s="387"/>
      <c r="Q25" s="385">
        <v>6660</v>
      </c>
      <c r="R25" s="386"/>
      <c r="S25" s="386"/>
      <c r="T25" s="386"/>
      <c r="U25" s="386"/>
      <c r="V25" s="387"/>
      <c r="W25" s="475"/>
      <c r="X25" s="412"/>
      <c r="Y25" s="413"/>
      <c r="Z25" s="388" t="s">
        <v>177</v>
      </c>
      <c r="AA25" s="389"/>
      <c r="AB25" s="389"/>
      <c r="AC25" s="389"/>
      <c r="AD25" s="389"/>
      <c r="AE25" s="389"/>
      <c r="AF25" s="389"/>
      <c r="AG25" s="390"/>
      <c r="AH25" s="385" t="s">
        <v>138</v>
      </c>
      <c r="AI25" s="386"/>
      <c r="AJ25" s="386"/>
      <c r="AK25" s="386"/>
      <c r="AL25" s="387"/>
      <c r="AM25" s="385" t="s">
        <v>138</v>
      </c>
      <c r="AN25" s="386"/>
      <c r="AO25" s="386"/>
      <c r="AP25" s="386"/>
      <c r="AQ25" s="386"/>
      <c r="AR25" s="387"/>
      <c r="AS25" s="385" t="s">
        <v>138</v>
      </c>
      <c r="AT25" s="386"/>
      <c r="AU25" s="386"/>
      <c r="AV25" s="386"/>
      <c r="AW25" s="386"/>
      <c r="AX25" s="445"/>
      <c r="AY25" s="458" t="s">
        <v>178</v>
      </c>
      <c r="AZ25" s="459"/>
      <c r="BA25" s="459"/>
      <c r="BB25" s="459"/>
      <c r="BC25" s="459"/>
      <c r="BD25" s="459"/>
      <c r="BE25" s="459"/>
      <c r="BF25" s="459"/>
      <c r="BG25" s="459"/>
      <c r="BH25" s="459"/>
      <c r="BI25" s="459"/>
      <c r="BJ25" s="459"/>
      <c r="BK25" s="459"/>
      <c r="BL25" s="459"/>
      <c r="BM25" s="460"/>
      <c r="BN25" s="461">
        <v>2412242</v>
      </c>
      <c r="BO25" s="462"/>
      <c r="BP25" s="462"/>
      <c r="BQ25" s="462"/>
      <c r="BR25" s="462"/>
      <c r="BS25" s="462"/>
      <c r="BT25" s="462"/>
      <c r="BU25" s="463"/>
      <c r="BV25" s="461">
        <v>3856007</v>
      </c>
      <c r="BW25" s="462"/>
      <c r="BX25" s="462"/>
      <c r="BY25" s="462"/>
      <c r="BZ25" s="462"/>
      <c r="CA25" s="462"/>
      <c r="CB25" s="462"/>
      <c r="CC25" s="463"/>
      <c r="CD25" s="186"/>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3"/>
      <c r="B26" s="411"/>
      <c r="C26" s="412"/>
      <c r="D26" s="413"/>
      <c r="E26" s="388" t="s">
        <v>179</v>
      </c>
      <c r="F26" s="389"/>
      <c r="G26" s="389"/>
      <c r="H26" s="389"/>
      <c r="I26" s="389"/>
      <c r="J26" s="389"/>
      <c r="K26" s="390"/>
      <c r="L26" s="385">
        <v>1</v>
      </c>
      <c r="M26" s="386"/>
      <c r="N26" s="386"/>
      <c r="O26" s="386"/>
      <c r="P26" s="387"/>
      <c r="Q26" s="385">
        <v>6370</v>
      </c>
      <c r="R26" s="386"/>
      <c r="S26" s="386"/>
      <c r="T26" s="386"/>
      <c r="U26" s="386"/>
      <c r="V26" s="387"/>
      <c r="W26" s="475"/>
      <c r="X26" s="412"/>
      <c r="Y26" s="413"/>
      <c r="Z26" s="388" t="s">
        <v>180</v>
      </c>
      <c r="AA26" s="443"/>
      <c r="AB26" s="443"/>
      <c r="AC26" s="443"/>
      <c r="AD26" s="443"/>
      <c r="AE26" s="443"/>
      <c r="AF26" s="443"/>
      <c r="AG26" s="444"/>
      <c r="AH26" s="385" t="s">
        <v>138</v>
      </c>
      <c r="AI26" s="386"/>
      <c r="AJ26" s="386"/>
      <c r="AK26" s="386"/>
      <c r="AL26" s="387"/>
      <c r="AM26" s="385" t="s">
        <v>138</v>
      </c>
      <c r="AN26" s="386"/>
      <c r="AO26" s="386"/>
      <c r="AP26" s="386"/>
      <c r="AQ26" s="386"/>
      <c r="AR26" s="387"/>
      <c r="AS26" s="385" t="s">
        <v>138</v>
      </c>
      <c r="AT26" s="386"/>
      <c r="AU26" s="386"/>
      <c r="AV26" s="386"/>
      <c r="AW26" s="386"/>
      <c r="AX26" s="445"/>
      <c r="AY26" s="472" t="s">
        <v>181</v>
      </c>
      <c r="AZ26" s="392"/>
      <c r="BA26" s="392"/>
      <c r="BB26" s="392"/>
      <c r="BC26" s="392"/>
      <c r="BD26" s="392"/>
      <c r="BE26" s="392"/>
      <c r="BF26" s="392"/>
      <c r="BG26" s="392"/>
      <c r="BH26" s="392"/>
      <c r="BI26" s="392"/>
      <c r="BJ26" s="392"/>
      <c r="BK26" s="392"/>
      <c r="BL26" s="392"/>
      <c r="BM26" s="473"/>
      <c r="BN26" s="432" t="s">
        <v>138</v>
      </c>
      <c r="BO26" s="433"/>
      <c r="BP26" s="433"/>
      <c r="BQ26" s="433"/>
      <c r="BR26" s="433"/>
      <c r="BS26" s="433"/>
      <c r="BT26" s="433"/>
      <c r="BU26" s="434"/>
      <c r="BV26" s="432" t="s">
        <v>138</v>
      </c>
      <c r="BW26" s="433"/>
      <c r="BX26" s="433"/>
      <c r="BY26" s="433"/>
      <c r="BZ26" s="433"/>
      <c r="CA26" s="433"/>
      <c r="CB26" s="433"/>
      <c r="CC26" s="434"/>
      <c r="CD26" s="186"/>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3"/>
      <c r="B27" s="411"/>
      <c r="C27" s="412"/>
      <c r="D27" s="413"/>
      <c r="E27" s="388" t="s">
        <v>182</v>
      </c>
      <c r="F27" s="389"/>
      <c r="G27" s="389"/>
      <c r="H27" s="389"/>
      <c r="I27" s="389"/>
      <c r="J27" s="389"/>
      <c r="K27" s="390"/>
      <c r="L27" s="385">
        <v>1</v>
      </c>
      <c r="M27" s="386"/>
      <c r="N27" s="386"/>
      <c r="O27" s="386"/>
      <c r="P27" s="387"/>
      <c r="Q27" s="385">
        <v>4200</v>
      </c>
      <c r="R27" s="386"/>
      <c r="S27" s="386"/>
      <c r="T27" s="386"/>
      <c r="U27" s="386"/>
      <c r="V27" s="387"/>
      <c r="W27" s="475"/>
      <c r="X27" s="412"/>
      <c r="Y27" s="413"/>
      <c r="Z27" s="388" t="s">
        <v>183</v>
      </c>
      <c r="AA27" s="389"/>
      <c r="AB27" s="389"/>
      <c r="AC27" s="389"/>
      <c r="AD27" s="389"/>
      <c r="AE27" s="389"/>
      <c r="AF27" s="389"/>
      <c r="AG27" s="390"/>
      <c r="AH27" s="385">
        <v>2</v>
      </c>
      <c r="AI27" s="386"/>
      <c r="AJ27" s="386"/>
      <c r="AK27" s="386"/>
      <c r="AL27" s="387"/>
      <c r="AM27" s="385" t="s">
        <v>184</v>
      </c>
      <c r="AN27" s="386"/>
      <c r="AO27" s="386"/>
      <c r="AP27" s="386"/>
      <c r="AQ27" s="386"/>
      <c r="AR27" s="387"/>
      <c r="AS27" s="385" t="s">
        <v>184</v>
      </c>
      <c r="AT27" s="386"/>
      <c r="AU27" s="386"/>
      <c r="AV27" s="386"/>
      <c r="AW27" s="386"/>
      <c r="AX27" s="445"/>
      <c r="AY27" s="469" t="s">
        <v>185</v>
      </c>
      <c r="AZ27" s="470"/>
      <c r="BA27" s="470"/>
      <c r="BB27" s="470"/>
      <c r="BC27" s="470"/>
      <c r="BD27" s="470"/>
      <c r="BE27" s="470"/>
      <c r="BF27" s="470"/>
      <c r="BG27" s="470"/>
      <c r="BH27" s="470"/>
      <c r="BI27" s="470"/>
      <c r="BJ27" s="470"/>
      <c r="BK27" s="470"/>
      <c r="BL27" s="470"/>
      <c r="BM27" s="471"/>
      <c r="BN27" s="466" t="s">
        <v>138</v>
      </c>
      <c r="BO27" s="467"/>
      <c r="BP27" s="467"/>
      <c r="BQ27" s="467"/>
      <c r="BR27" s="467"/>
      <c r="BS27" s="467"/>
      <c r="BT27" s="467"/>
      <c r="BU27" s="468"/>
      <c r="BV27" s="466" t="s">
        <v>138</v>
      </c>
      <c r="BW27" s="467"/>
      <c r="BX27" s="467"/>
      <c r="BY27" s="467"/>
      <c r="BZ27" s="467"/>
      <c r="CA27" s="467"/>
      <c r="CB27" s="467"/>
      <c r="CC27" s="468"/>
      <c r="CD27" s="188"/>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3"/>
      <c r="B28" s="411"/>
      <c r="C28" s="412"/>
      <c r="D28" s="413"/>
      <c r="E28" s="388" t="s">
        <v>186</v>
      </c>
      <c r="F28" s="389"/>
      <c r="G28" s="389"/>
      <c r="H28" s="389"/>
      <c r="I28" s="389"/>
      <c r="J28" s="389"/>
      <c r="K28" s="390"/>
      <c r="L28" s="385">
        <v>1</v>
      </c>
      <c r="M28" s="386"/>
      <c r="N28" s="386"/>
      <c r="O28" s="386"/>
      <c r="P28" s="387"/>
      <c r="Q28" s="385">
        <v>3600</v>
      </c>
      <c r="R28" s="386"/>
      <c r="S28" s="386"/>
      <c r="T28" s="386"/>
      <c r="U28" s="386"/>
      <c r="V28" s="387"/>
      <c r="W28" s="475"/>
      <c r="X28" s="412"/>
      <c r="Y28" s="413"/>
      <c r="Z28" s="388" t="s">
        <v>187</v>
      </c>
      <c r="AA28" s="389"/>
      <c r="AB28" s="389"/>
      <c r="AC28" s="389"/>
      <c r="AD28" s="389"/>
      <c r="AE28" s="389"/>
      <c r="AF28" s="389"/>
      <c r="AG28" s="390"/>
      <c r="AH28" s="385" t="s">
        <v>138</v>
      </c>
      <c r="AI28" s="386"/>
      <c r="AJ28" s="386"/>
      <c r="AK28" s="386"/>
      <c r="AL28" s="387"/>
      <c r="AM28" s="385" t="s">
        <v>138</v>
      </c>
      <c r="AN28" s="386"/>
      <c r="AO28" s="386"/>
      <c r="AP28" s="386"/>
      <c r="AQ28" s="386"/>
      <c r="AR28" s="387"/>
      <c r="AS28" s="385" t="s">
        <v>138</v>
      </c>
      <c r="AT28" s="386"/>
      <c r="AU28" s="386"/>
      <c r="AV28" s="386"/>
      <c r="AW28" s="386"/>
      <c r="AX28" s="445"/>
      <c r="AY28" s="449" t="s">
        <v>188</v>
      </c>
      <c r="AZ28" s="450"/>
      <c r="BA28" s="450"/>
      <c r="BB28" s="451"/>
      <c r="BC28" s="458" t="s">
        <v>49</v>
      </c>
      <c r="BD28" s="459"/>
      <c r="BE28" s="459"/>
      <c r="BF28" s="459"/>
      <c r="BG28" s="459"/>
      <c r="BH28" s="459"/>
      <c r="BI28" s="459"/>
      <c r="BJ28" s="459"/>
      <c r="BK28" s="459"/>
      <c r="BL28" s="459"/>
      <c r="BM28" s="460"/>
      <c r="BN28" s="461">
        <v>2077656</v>
      </c>
      <c r="BO28" s="462"/>
      <c r="BP28" s="462"/>
      <c r="BQ28" s="462"/>
      <c r="BR28" s="462"/>
      <c r="BS28" s="462"/>
      <c r="BT28" s="462"/>
      <c r="BU28" s="463"/>
      <c r="BV28" s="461">
        <v>1740829</v>
      </c>
      <c r="BW28" s="462"/>
      <c r="BX28" s="462"/>
      <c r="BY28" s="462"/>
      <c r="BZ28" s="462"/>
      <c r="CA28" s="462"/>
      <c r="CB28" s="462"/>
      <c r="CC28" s="463"/>
      <c r="CD28" s="186"/>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3"/>
      <c r="B29" s="411"/>
      <c r="C29" s="412"/>
      <c r="D29" s="413"/>
      <c r="E29" s="388" t="s">
        <v>189</v>
      </c>
      <c r="F29" s="389"/>
      <c r="G29" s="389"/>
      <c r="H29" s="389"/>
      <c r="I29" s="389"/>
      <c r="J29" s="389"/>
      <c r="K29" s="390"/>
      <c r="L29" s="385">
        <v>14</v>
      </c>
      <c r="M29" s="386"/>
      <c r="N29" s="386"/>
      <c r="O29" s="386"/>
      <c r="P29" s="387"/>
      <c r="Q29" s="385">
        <v>3400</v>
      </c>
      <c r="R29" s="386"/>
      <c r="S29" s="386"/>
      <c r="T29" s="386"/>
      <c r="U29" s="386"/>
      <c r="V29" s="387"/>
      <c r="W29" s="476"/>
      <c r="X29" s="477"/>
      <c r="Y29" s="478"/>
      <c r="Z29" s="388" t="s">
        <v>190</v>
      </c>
      <c r="AA29" s="389"/>
      <c r="AB29" s="389"/>
      <c r="AC29" s="389"/>
      <c r="AD29" s="389"/>
      <c r="AE29" s="389"/>
      <c r="AF29" s="389"/>
      <c r="AG29" s="390"/>
      <c r="AH29" s="385">
        <v>203</v>
      </c>
      <c r="AI29" s="386"/>
      <c r="AJ29" s="386"/>
      <c r="AK29" s="386"/>
      <c r="AL29" s="387"/>
      <c r="AM29" s="385">
        <v>664852</v>
      </c>
      <c r="AN29" s="386"/>
      <c r="AO29" s="386"/>
      <c r="AP29" s="386"/>
      <c r="AQ29" s="386"/>
      <c r="AR29" s="387"/>
      <c r="AS29" s="385">
        <v>3275</v>
      </c>
      <c r="AT29" s="386"/>
      <c r="AU29" s="386"/>
      <c r="AV29" s="386"/>
      <c r="AW29" s="386"/>
      <c r="AX29" s="445"/>
      <c r="AY29" s="452"/>
      <c r="AZ29" s="453"/>
      <c r="BA29" s="453"/>
      <c r="BB29" s="454"/>
      <c r="BC29" s="446" t="s">
        <v>191</v>
      </c>
      <c r="BD29" s="447"/>
      <c r="BE29" s="447"/>
      <c r="BF29" s="447"/>
      <c r="BG29" s="447"/>
      <c r="BH29" s="447"/>
      <c r="BI29" s="447"/>
      <c r="BJ29" s="447"/>
      <c r="BK29" s="447"/>
      <c r="BL29" s="447"/>
      <c r="BM29" s="448"/>
      <c r="BN29" s="432" t="s">
        <v>138</v>
      </c>
      <c r="BO29" s="433"/>
      <c r="BP29" s="433"/>
      <c r="BQ29" s="433"/>
      <c r="BR29" s="433"/>
      <c r="BS29" s="433"/>
      <c r="BT29" s="433"/>
      <c r="BU29" s="434"/>
      <c r="BV29" s="432" t="s">
        <v>138</v>
      </c>
      <c r="BW29" s="433"/>
      <c r="BX29" s="433"/>
      <c r="BY29" s="433"/>
      <c r="BZ29" s="433"/>
      <c r="CA29" s="433"/>
      <c r="CB29" s="433"/>
      <c r="CC29" s="434"/>
      <c r="CD29" s="188"/>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3"/>
      <c r="B30" s="414"/>
      <c r="C30" s="415"/>
      <c r="D30" s="416"/>
      <c r="E30" s="393"/>
      <c r="F30" s="394"/>
      <c r="G30" s="394"/>
      <c r="H30" s="394"/>
      <c r="I30" s="394"/>
      <c r="J30" s="394"/>
      <c r="K30" s="395"/>
      <c r="L30" s="396"/>
      <c r="M30" s="397"/>
      <c r="N30" s="397"/>
      <c r="O30" s="397"/>
      <c r="P30" s="398"/>
      <c r="Q30" s="396"/>
      <c r="R30" s="397"/>
      <c r="S30" s="397"/>
      <c r="T30" s="397"/>
      <c r="U30" s="397"/>
      <c r="V30" s="398"/>
      <c r="W30" s="399" t="s">
        <v>192</v>
      </c>
      <c r="X30" s="400"/>
      <c r="Y30" s="400"/>
      <c r="Z30" s="400"/>
      <c r="AA30" s="400"/>
      <c r="AB30" s="400"/>
      <c r="AC30" s="400"/>
      <c r="AD30" s="400"/>
      <c r="AE30" s="400"/>
      <c r="AF30" s="400"/>
      <c r="AG30" s="401"/>
      <c r="AH30" s="402">
        <v>100.5</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51</v>
      </c>
      <c r="BD30" s="406"/>
      <c r="BE30" s="406"/>
      <c r="BF30" s="406"/>
      <c r="BG30" s="406"/>
      <c r="BH30" s="406"/>
      <c r="BI30" s="406"/>
      <c r="BJ30" s="406"/>
      <c r="BK30" s="406"/>
      <c r="BL30" s="406"/>
      <c r="BM30" s="407"/>
      <c r="BN30" s="466">
        <v>4143805</v>
      </c>
      <c r="BO30" s="467"/>
      <c r="BP30" s="467"/>
      <c r="BQ30" s="467"/>
      <c r="BR30" s="467"/>
      <c r="BS30" s="467"/>
      <c r="BT30" s="467"/>
      <c r="BU30" s="468"/>
      <c r="BV30" s="466">
        <v>3858881</v>
      </c>
      <c r="BW30" s="467"/>
      <c r="BX30" s="467"/>
      <c r="BY30" s="467"/>
      <c r="BZ30" s="467"/>
      <c r="CA30" s="467"/>
      <c r="CB30" s="467"/>
      <c r="CC30" s="468"/>
      <c r="CD30" s="189"/>
      <c r="CE30" s="190"/>
      <c r="CF30" s="190"/>
      <c r="CG30" s="190"/>
      <c r="CH30" s="190"/>
      <c r="CI30" s="190"/>
      <c r="CJ30" s="190"/>
      <c r="CK30" s="190"/>
      <c r="CL30" s="190"/>
      <c r="CM30" s="190"/>
      <c r="CN30" s="190"/>
      <c r="CO30" s="190"/>
      <c r="CP30" s="190"/>
      <c r="CQ30" s="190"/>
      <c r="CR30" s="190"/>
      <c r="CS30" s="191"/>
      <c r="CT30" s="192"/>
      <c r="CU30" s="193"/>
      <c r="CV30" s="193"/>
      <c r="CW30" s="193"/>
      <c r="CX30" s="193"/>
      <c r="CY30" s="193"/>
      <c r="CZ30" s="193"/>
      <c r="DA30" s="194"/>
      <c r="DB30" s="192"/>
      <c r="DC30" s="193"/>
      <c r="DD30" s="193"/>
      <c r="DE30" s="193"/>
      <c r="DF30" s="193"/>
      <c r="DG30" s="193"/>
      <c r="DH30" s="193"/>
      <c r="DI30" s="194"/>
    </row>
    <row r="31" spans="1:113" ht="13.5" customHeight="1" x14ac:dyDescent="0.2">
      <c r="A31" s="173"/>
      <c r="B31" s="195"/>
      <c r="DI31" s="196"/>
    </row>
    <row r="32" spans="1:113" ht="13.5" customHeight="1" x14ac:dyDescent="0.2">
      <c r="A32" s="173"/>
      <c r="B32" s="197"/>
      <c r="C32" s="391" t="s">
        <v>193</v>
      </c>
      <c r="D32" s="391"/>
      <c r="E32" s="391"/>
      <c r="F32" s="391"/>
      <c r="G32" s="391"/>
      <c r="H32" s="391"/>
      <c r="I32" s="391"/>
      <c r="J32" s="391"/>
      <c r="K32" s="391"/>
      <c r="L32" s="391"/>
      <c r="M32" s="391"/>
      <c r="N32" s="391"/>
      <c r="O32" s="391"/>
      <c r="P32" s="391"/>
      <c r="Q32" s="391"/>
      <c r="R32" s="391"/>
      <c r="S32" s="391"/>
      <c r="U32" s="392" t="s">
        <v>194</v>
      </c>
      <c r="V32" s="392"/>
      <c r="W32" s="392"/>
      <c r="X32" s="392"/>
      <c r="Y32" s="392"/>
      <c r="Z32" s="392"/>
      <c r="AA32" s="392"/>
      <c r="AB32" s="392"/>
      <c r="AC32" s="392"/>
      <c r="AD32" s="392"/>
      <c r="AE32" s="392"/>
      <c r="AF32" s="392"/>
      <c r="AG32" s="392"/>
      <c r="AH32" s="392"/>
      <c r="AI32" s="392"/>
      <c r="AJ32" s="392"/>
      <c r="AK32" s="392"/>
      <c r="AM32" s="392" t="s">
        <v>195</v>
      </c>
      <c r="AN32" s="392"/>
      <c r="AO32" s="392"/>
      <c r="AP32" s="392"/>
      <c r="AQ32" s="392"/>
      <c r="AR32" s="392"/>
      <c r="AS32" s="392"/>
      <c r="AT32" s="392"/>
      <c r="AU32" s="392"/>
      <c r="AV32" s="392"/>
      <c r="AW32" s="392"/>
      <c r="AX32" s="392"/>
      <c r="AY32" s="392"/>
      <c r="AZ32" s="392"/>
      <c r="BA32" s="392"/>
      <c r="BB32" s="392"/>
      <c r="BC32" s="392"/>
      <c r="BE32" s="392" t="s">
        <v>196</v>
      </c>
      <c r="BF32" s="392"/>
      <c r="BG32" s="392"/>
      <c r="BH32" s="392"/>
      <c r="BI32" s="392"/>
      <c r="BJ32" s="392"/>
      <c r="BK32" s="392"/>
      <c r="BL32" s="392"/>
      <c r="BM32" s="392"/>
      <c r="BN32" s="392"/>
      <c r="BO32" s="392"/>
      <c r="BP32" s="392"/>
      <c r="BQ32" s="392"/>
      <c r="BR32" s="392"/>
      <c r="BS32" s="392"/>
      <c r="BT32" s="392"/>
      <c r="BU32" s="392"/>
      <c r="BW32" s="392" t="s">
        <v>197</v>
      </c>
      <c r="BX32" s="392"/>
      <c r="BY32" s="392"/>
      <c r="BZ32" s="392"/>
      <c r="CA32" s="392"/>
      <c r="CB32" s="392"/>
      <c r="CC32" s="392"/>
      <c r="CD32" s="392"/>
      <c r="CE32" s="392"/>
      <c r="CF32" s="392"/>
      <c r="CG32" s="392"/>
      <c r="CH32" s="392"/>
      <c r="CI32" s="392"/>
      <c r="CJ32" s="392"/>
      <c r="CK32" s="392"/>
      <c r="CL32" s="392"/>
      <c r="CM32" s="392"/>
      <c r="CO32" s="392" t="s">
        <v>198</v>
      </c>
      <c r="CP32" s="392"/>
      <c r="CQ32" s="392"/>
      <c r="CR32" s="392"/>
      <c r="CS32" s="392"/>
      <c r="CT32" s="392"/>
      <c r="CU32" s="392"/>
      <c r="CV32" s="392"/>
      <c r="CW32" s="392"/>
      <c r="CX32" s="392"/>
      <c r="CY32" s="392"/>
      <c r="CZ32" s="392"/>
      <c r="DA32" s="392"/>
      <c r="DB32" s="392"/>
      <c r="DC32" s="392"/>
      <c r="DD32" s="392"/>
      <c r="DE32" s="392"/>
      <c r="DI32" s="196"/>
    </row>
    <row r="33" spans="1:113" ht="13.5" customHeight="1" x14ac:dyDescent="0.2">
      <c r="A33" s="173"/>
      <c r="B33" s="197"/>
      <c r="C33" s="384" t="s">
        <v>199</v>
      </c>
      <c r="D33" s="384"/>
      <c r="E33" s="383" t="s">
        <v>200</v>
      </c>
      <c r="F33" s="383"/>
      <c r="G33" s="383"/>
      <c r="H33" s="383"/>
      <c r="I33" s="383"/>
      <c r="J33" s="383"/>
      <c r="K33" s="383"/>
      <c r="L33" s="383"/>
      <c r="M33" s="383"/>
      <c r="N33" s="383"/>
      <c r="O33" s="383"/>
      <c r="P33" s="383"/>
      <c r="Q33" s="383"/>
      <c r="R33" s="383"/>
      <c r="S33" s="383"/>
      <c r="T33" s="198"/>
      <c r="U33" s="384" t="s">
        <v>199</v>
      </c>
      <c r="V33" s="384"/>
      <c r="W33" s="383" t="s">
        <v>200</v>
      </c>
      <c r="X33" s="383"/>
      <c r="Y33" s="383"/>
      <c r="Z33" s="383"/>
      <c r="AA33" s="383"/>
      <c r="AB33" s="383"/>
      <c r="AC33" s="383"/>
      <c r="AD33" s="383"/>
      <c r="AE33" s="383"/>
      <c r="AF33" s="383"/>
      <c r="AG33" s="383"/>
      <c r="AH33" s="383"/>
      <c r="AI33" s="383"/>
      <c r="AJ33" s="383"/>
      <c r="AK33" s="383"/>
      <c r="AL33" s="198"/>
      <c r="AM33" s="384" t="s">
        <v>201</v>
      </c>
      <c r="AN33" s="384"/>
      <c r="AO33" s="383" t="s">
        <v>200</v>
      </c>
      <c r="AP33" s="383"/>
      <c r="AQ33" s="383"/>
      <c r="AR33" s="383"/>
      <c r="AS33" s="383"/>
      <c r="AT33" s="383"/>
      <c r="AU33" s="383"/>
      <c r="AV33" s="383"/>
      <c r="AW33" s="383"/>
      <c r="AX33" s="383"/>
      <c r="AY33" s="383"/>
      <c r="AZ33" s="383"/>
      <c r="BA33" s="383"/>
      <c r="BB33" s="383"/>
      <c r="BC33" s="383"/>
      <c r="BD33" s="199"/>
      <c r="BE33" s="383" t="s">
        <v>202</v>
      </c>
      <c r="BF33" s="383"/>
      <c r="BG33" s="383" t="s">
        <v>203</v>
      </c>
      <c r="BH33" s="383"/>
      <c r="BI33" s="383"/>
      <c r="BJ33" s="383"/>
      <c r="BK33" s="383"/>
      <c r="BL33" s="383"/>
      <c r="BM33" s="383"/>
      <c r="BN33" s="383"/>
      <c r="BO33" s="383"/>
      <c r="BP33" s="383"/>
      <c r="BQ33" s="383"/>
      <c r="BR33" s="383"/>
      <c r="BS33" s="383"/>
      <c r="BT33" s="383"/>
      <c r="BU33" s="383"/>
      <c r="BV33" s="199"/>
      <c r="BW33" s="384" t="s">
        <v>202</v>
      </c>
      <c r="BX33" s="384"/>
      <c r="BY33" s="383" t="s">
        <v>204</v>
      </c>
      <c r="BZ33" s="383"/>
      <c r="CA33" s="383"/>
      <c r="CB33" s="383"/>
      <c r="CC33" s="383"/>
      <c r="CD33" s="383"/>
      <c r="CE33" s="383"/>
      <c r="CF33" s="383"/>
      <c r="CG33" s="383"/>
      <c r="CH33" s="383"/>
      <c r="CI33" s="383"/>
      <c r="CJ33" s="383"/>
      <c r="CK33" s="383"/>
      <c r="CL33" s="383"/>
      <c r="CM33" s="383"/>
      <c r="CN33" s="198"/>
      <c r="CO33" s="384" t="s">
        <v>199</v>
      </c>
      <c r="CP33" s="384"/>
      <c r="CQ33" s="383" t="s">
        <v>205</v>
      </c>
      <c r="CR33" s="383"/>
      <c r="CS33" s="383"/>
      <c r="CT33" s="383"/>
      <c r="CU33" s="383"/>
      <c r="CV33" s="383"/>
      <c r="CW33" s="383"/>
      <c r="CX33" s="383"/>
      <c r="CY33" s="383"/>
      <c r="CZ33" s="383"/>
      <c r="DA33" s="383"/>
      <c r="DB33" s="383"/>
      <c r="DC33" s="383"/>
      <c r="DD33" s="383"/>
      <c r="DE33" s="383"/>
      <c r="DF33" s="198"/>
      <c r="DG33" s="382" t="s">
        <v>206</v>
      </c>
      <c r="DH33" s="382"/>
      <c r="DI33" s="200"/>
    </row>
    <row r="34" spans="1:113" ht="32.25" customHeight="1" x14ac:dyDescent="0.2">
      <c r="A34" s="173"/>
      <c r="B34" s="197"/>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3"/>
      <c r="U34" s="380">
        <f>IF(W34="","",MAX(C34:D43)+1)</f>
        <v>3</v>
      </c>
      <c r="V34" s="380"/>
      <c r="W34" s="381" t="str">
        <f>IF('各会計、関係団体の財政状況及び健全化判断比率'!B28="","",'各会計、関係団体の財政状況及び健全化判断比率'!B28)</f>
        <v>瑞穂町国民健康保険特別会計</v>
      </c>
      <c r="X34" s="381"/>
      <c r="Y34" s="381"/>
      <c r="Z34" s="381"/>
      <c r="AA34" s="381"/>
      <c r="AB34" s="381"/>
      <c r="AC34" s="381"/>
      <c r="AD34" s="381"/>
      <c r="AE34" s="381"/>
      <c r="AF34" s="381"/>
      <c r="AG34" s="381"/>
      <c r="AH34" s="381"/>
      <c r="AI34" s="381"/>
      <c r="AJ34" s="381"/>
      <c r="AK34" s="381"/>
      <c r="AL34" s="173"/>
      <c r="AM34" s="380">
        <f>IF(AO34="","",MAX(C34:D43,U34:V43)+1)</f>
        <v>6</v>
      </c>
      <c r="AN34" s="380"/>
      <c r="AO34" s="381" t="str">
        <f>IF('各会計、関係団体の財政状況及び健全化判断比率'!B31="","",'各会計、関係団体の財政状況及び健全化判断比率'!B31)</f>
        <v>瑞穂町下水道事業会計</v>
      </c>
      <c r="AP34" s="381"/>
      <c r="AQ34" s="381"/>
      <c r="AR34" s="381"/>
      <c r="AS34" s="381"/>
      <c r="AT34" s="381"/>
      <c r="AU34" s="381"/>
      <c r="AV34" s="381"/>
      <c r="AW34" s="381"/>
      <c r="AX34" s="381"/>
      <c r="AY34" s="381"/>
      <c r="AZ34" s="381"/>
      <c r="BA34" s="381"/>
      <c r="BB34" s="381"/>
      <c r="BC34" s="381"/>
      <c r="BD34" s="173"/>
      <c r="BE34" s="380" t="str">
        <f>IF(BG34="","",MAX(C34:D43,U34:V43,AM34:AN43)+1)</f>
        <v/>
      </c>
      <c r="BF34" s="380"/>
      <c r="BG34" s="381"/>
      <c r="BH34" s="381"/>
      <c r="BI34" s="381"/>
      <c r="BJ34" s="381"/>
      <c r="BK34" s="381"/>
      <c r="BL34" s="381"/>
      <c r="BM34" s="381"/>
      <c r="BN34" s="381"/>
      <c r="BO34" s="381"/>
      <c r="BP34" s="381"/>
      <c r="BQ34" s="381"/>
      <c r="BR34" s="381"/>
      <c r="BS34" s="381"/>
      <c r="BT34" s="381"/>
      <c r="BU34" s="381"/>
      <c r="BV34" s="173"/>
      <c r="BW34" s="380">
        <f>IF(BY34="","",MAX(C34:D43,U34:V43,AM34:AN43,BE34:BF43)+1)</f>
        <v>7</v>
      </c>
      <c r="BX34" s="380"/>
      <c r="BY34" s="381" t="str">
        <f>IF('各会計、関係団体の財政状況及び健全化判断比率'!B68="","",'各会計、関係団体の財政状況及び健全化判断比率'!B68)</f>
        <v>福生病院企業団</v>
      </c>
      <c r="BZ34" s="381"/>
      <c r="CA34" s="381"/>
      <c r="CB34" s="381"/>
      <c r="CC34" s="381"/>
      <c r="CD34" s="381"/>
      <c r="CE34" s="381"/>
      <c r="CF34" s="381"/>
      <c r="CG34" s="381"/>
      <c r="CH34" s="381"/>
      <c r="CI34" s="381"/>
      <c r="CJ34" s="381"/>
      <c r="CK34" s="381"/>
      <c r="CL34" s="381"/>
      <c r="CM34" s="381"/>
      <c r="CN34" s="173"/>
      <c r="CO34" s="380">
        <f>IF(CQ34="","",MAX(C34:D43,U34:V43,AM34:AN43,BE34:BF43,BW34:BX43)+1)</f>
        <v>17</v>
      </c>
      <c r="CP34" s="380"/>
      <c r="CQ34" s="381" t="str">
        <f>IF('各会計、関係団体の財政状況及び健全化判断比率'!BS7="","",'各会計、関係団体の財政状況及び健全化判断比率'!BS7)</f>
        <v>瑞穂町土地開発公社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v>
      </c>
      <c r="DH34" s="378"/>
      <c r="DI34" s="200"/>
    </row>
    <row r="35" spans="1:113" ht="32.25" customHeight="1" x14ac:dyDescent="0.2">
      <c r="A35" s="173"/>
      <c r="B35" s="197"/>
      <c r="C35" s="380">
        <f>IF(E35="","",C34+1)</f>
        <v>2</v>
      </c>
      <c r="D35" s="380"/>
      <c r="E35" s="381" t="str">
        <f>IF('各会計、関係団体の財政状況及び健全化判断比率'!B8="","",'各会計、関係団体の財政状況及び健全化判断比率'!B8)</f>
        <v>福生都市計画瑞穂町箱根ケ崎駅西土地区画整理事業特別会計</v>
      </c>
      <c r="F35" s="381"/>
      <c r="G35" s="381"/>
      <c r="H35" s="381"/>
      <c r="I35" s="381"/>
      <c r="J35" s="381"/>
      <c r="K35" s="381"/>
      <c r="L35" s="381"/>
      <c r="M35" s="381"/>
      <c r="N35" s="381"/>
      <c r="O35" s="381"/>
      <c r="P35" s="381"/>
      <c r="Q35" s="381"/>
      <c r="R35" s="381"/>
      <c r="S35" s="381"/>
      <c r="T35" s="173"/>
      <c r="U35" s="380">
        <f>IF(W35="","",U34+1)</f>
        <v>4</v>
      </c>
      <c r="V35" s="380"/>
      <c r="W35" s="381" t="str">
        <f>IF('各会計、関係団体の財政状況及び健全化判断比率'!B29="","",'各会計、関係団体の財政状況及び健全化判断比率'!B29)</f>
        <v>瑞穂町介護保険特別会計</v>
      </c>
      <c r="X35" s="381"/>
      <c r="Y35" s="381"/>
      <c r="Z35" s="381"/>
      <c r="AA35" s="381"/>
      <c r="AB35" s="381"/>
      <c r="AC35" s="381"/>
      <c r="AD35" s="381"/>
      <c r="AE35" s="381"/>
      <c r="AF35" s="381"/>
      <c r="AG35" s="381"/>
      <c r="AH35" s="381"/>
      <c r="AI35" s="381"/>
      <c r="AJ35" s="381"/>
      <c r="AK35" s="381"/>
      <c r="AL35" s="173"/>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3"/>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3"/>
      <c r="BW35" s="380">
        <f t="shared" ref="BW35:BW43" si="2">IF(BY35="","",BW34+1)</f>
        <v>8</v>
      </c>
      <c r="BX35" s="380"/>
      <c r="BY35" s="381" t="str">
        <f>IF('各会計、関係団体の財政状況及び健全化判断比率'!B69="","",'各会計、関係団体の財政状況及び健全化判断比率'!B69)</f>
        <v>東京都後期高齢者医療広域連合（一般会計）</v>
      </c>
      <c r="BZ35" s="381"/>
      <c r="CA35" s="381"/>
      <c r="CB35" s="381"/>
      <c r="CC35" s="381"/>
      <c r="CD35" s="381"/>
      <c r="CE35" s="381"/>
      <c r="CF35" s="381"/>
      <c r="CG35" s="381"/>
      <c r="CH35" s="381"/>
      <c r="CI35" s="381"/>
      <c r="CJ35" s="381"/>
      <c r="CK35" s="381"/>
      <c r="CL35" s="381"/>
      <c r="CM35" s="381"/>
      <c r="CN35" s="173"/>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0"/>
    </row>
    <row r="36" spans="1:113" ht="32.25" customHeight="1" x14ac:dyDescent="0.2">
      <c r="A36" s="173"/>
      <c r="B36" s="197"/>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3"/>
      <c r="U36" s="380">
        <f t="shared" ref="U36:U43" si="4">IF(W36="","",U35+1)</f>
        <v>5</v>
      </c>
      <c r="V36" s="380"/>
      <c r="W36" s="381" t="str">
        <f>IF('各会計、関係団体の財政状況及び健全化判断比率'!B30="","",'各会計、関係団体の財政状況及び健全化判断比率'!B30)</f>
        <v>瑞穂町後期高齢者医療特別会計</v>
      </c>
      <c r="X36" s="381"/>
      <c r="Y36" s="381"/>
      <c r="Z36" s="381"/>
      <c r="AA36" s="381"/>
      <c r="AB36" s="381"/>
      <c r="AC36" s="381"/>
      <c r="AD36" s="381"/>
      <c r="AE36" s="381"/>
      <c r="AF36" s="381"/>
      <c r="AG36" s="381"/>
      <c r="AH36" s="381"/>
      <c r="AI36" s="381"/>
      <c r="AJ36" s="381"/>
      <c r="AK36" s="381"/>
      <c r="AL36" s="173"/>
      <c r="AM36" s="380" t="str">
        <f t="shared" si="0"/>
        <v/>
      </c>
      <c r="AN36" s="380"/>
      <c r="AO36" s="381"/>
      <c r="AP36" s="381"/>
      <c r="AQ36" s="381"/>
      <c r="AR36" s="381"/>
      <c r="AS36" s="381"/>
      <c r="AT36" s="381"/>
      <c r="AU36" s="381"/>
      <c r="AV36" s="381"/>
      <c r="AW36" s="381"/>
      <c r="AX36" s="381"/>
      <c r="AY36" s="381"/>
      <c r="AZ36" s="381"/>
      <c r="BA36" s="381"/>
      <c r="BB36" s="381"/>
      <c r="BC36" s="381"/>
      <c r="BD36" s="173"/>
      <c r="BE36" s="380" t="str">
        <f t="shared" si="1"/>
        <v/>
      </c>
      <c r="BF36" s="380"/>
      <c r="BG36" s="381"/>
      <c r="BH36" s="381"/>
      <c r="BI36" s="381"/>
      <c r="BJ36" s="381"/>
      <c r="BK36" s="381"/>
      <c r="BL36" s="381"/>
      <c r="BM36" s="381"/>
      <c r="BN36" s="381"/>
      <c r="BO36" s="381"/>
      <c r="BP36" s="381"/>
      <c r="BQ36" s="381"/>
      <c r="BR36" s="381"/>
      <c r="BS36" s="381"/>
      <c r="BT36" s="381"/>
      <c r="BU36" s="381"/>
      <c r="BV36" s="173"/>
      <c r="BW36" s="380">
        <f t="shared" si="2"/>
        <v>9</v>
      </c>
      <c r="BX36" s="380"/>
      <c r="BY36" s="381" t="str">
        <f>IF('各会計、関係団体の財政状況及び健全化判断比率'!B70="","",'各会計、関係団体の財政状況及び健全化判断比率'!B70)</f>
        <v>東京都後期高齢者医療広域連合（後期高齢者医療特別会計）</v>
      </c>
      <c r="BZ36" s="381"/>
      <c r="CA36" s="381"/>
      <c r="CB36" s="381"/>
      <c r="CC36" s="381"/>
      <c r="CD36" s="381"/>
      <c r="CE36" s="381"/>
      <c r="CF36" s="381"/>
      <c r="CG36" s="381"/>
      <c r="CH36" s="381"/>
      <c r="CI36" s="381"/>
      <c r="CJ36" s="381"/>
      <c r="CK36" s="381"/>
      <c r="CL36" s="381"/>
      <c r="CM36" s="381"/>
      <c r="CN36" s="173"/>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0"/>
    </row>
    <row r="37" spans="1:113" ht="32.25" customHeight="1" x14ac:dyDescent="0.2">
      <c r="A37" s="173"/>
      <c r="B37" s="197"/>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3"/>
      <c r="U37" s="380" t="str">
        <f t="shared" si="4"/>
        <v/>
      </c>
      <c r="V37" s="380"/>
      <c r="W37" s="381"/>
      <c r="X37" s="381"/>
      <c r="Y37" s="381"/>
      <c r="Z37" s="381"/>
      <c r="AA37" s="381"/>
      <c r="AB37" s="381"/>
      <c r="AC37" s="381"/>
      <c r="AD37" s="381"/>
      <c r="AE37" s="381"/>
      <c r="AF37" s="381"/>
      <c r="AG37" s="381"/>
      <c r="AH37" s="381"/>
      <c r="AI37" s="381"/>
      <c r="AJ37" s="381"/>
      <c r="AK37" s="381"/>
      <c r="AL37" s="173"/>
      <c r="AM37" s="380" t="str">
        <f t="shared" si="0"/>
        <v/>
      </c>
      <c r="AN37" s="380"/>
      <c r="AO37" s="381"/>
      <c r="AP37" s="381"/>
      <c r="AQ37" s="381"/>
      <c r="AR37" s="381"/>
      <c r="AS37" s="381"/>
      <c r="AT37" s="381"/>
      <c r="AU37" s="381"/>
      <c r="AV37" s="381"/>
      <c r="AW37" s="381"/>
      <c r="AX37" s="381"/>
      <c r="AY37" s="381"/>
      <c r="AZ37" s="381"/>
      <c r="BA37" s="381"/>
      <c r="BB37" s="381"/>
      <c r="BC37" s="381"/>
      <c r="BD37" s="173"/>
      <c r="BE37" s="380" t="str">
        <f t="shared" si="1"/>
        <v/>
      </c>
      <c r="BF37" s="380"/>
      <c r="BG37" s="381"/>
      <c r="BH37" s="381"/>
      <c r="BI37" s="381"/>
      <c r="BJ37" s="381"/>
      <c r="BK37" s="381"/>
      <c r="BL37" s="381"/>
      <c r="BM37" s="381"/>
      <c r="BN37" s="381"/>
      <c r="BO37" s="381"/>
      <c r="BP37" s="381"/>
      <c r="BQ37" s="381"/>
      <c r="BR37" s="381"/>
      <c r="BS37" s="381"/>
      <c r="BT37" s="381"/>
      <c r="BU37" s="381"/>
      <c r="BV37" s="173"/>
      <c r="BW37" s="380">
        <f t="shared" si="2"/>
        <v>10</v>
      </c>
      <c r="BX37" s="380"/>
      <c r="BY37" s="381" t="str">
        <f>IF('各会計、関係団体の財政状況及び健全化判断比率'!B71="","",'各会計、関係団体の財政状況及び健全化判断比率'!B71)</f>
        <v>東京たま広域資源循環組合</v>
      </c>
      <c r="BZ37" s="381"/>
      <c r="CA37" s="381"/>
      <c r="CB37" s="381"/>
      <c r="CC37" s="381"/>
      <c r="CD37" s="381"/>
      <c r="CE37" s="381"/>
      <c r="CF37" s="381"/>
      <c r="CG37" s="381"/>
      <c r="CH37" s="381"/>
      <c r="CI37" s="381"/>
      <c r="CJ37" s="381"/>
      <c r="CK37" s="381"/>
      <c r="CL37" s="381"/>
      <c r="CM37" s="381"/>
      <c r="CN37" s="173"/>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0"/>
    </row>
    <row r="38" spans="1:113" ht="32.25" customHeight="1" x14ac:dyDescent="0.2">
      <c r="A38" s="173"/>
      <c r="B38" s="197"/>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3"/>
      <c r="U38" s="380" t="str">
        <f t="shared" si="4"/>
        <v/>
      </c>
      <c r="V38" s="380"/>
      <c r="W38" s="381"/>
      <c r="X38" s="381"/>
      <c r="Y38" s="381"/>
      <c r="Z38" s="381"/>
      <c r="AA38" s="381"/>
      <c r="AB38" s="381"/>
      <c r="AC38" s="381"/>
      <c r="AD38" s="381"/>
      <c r="AE38" s="381"/>
      <c r="AF38" s="381"/>
      <c r="AG38" s="381"/>
      <c r="AH38" s="381"/>
      <c r="AI38" s="381"/>
      <c r="AJ38" s="381"/>
      <c r="AK38" s="381"/>
      <c r="AL38" s="173"/>
      <c r="AM38" s="380" t="str">
        <f t="shared" si="0"/>
        <v/>
      </c>
      <c r="AN38" s="380"/>
      <c r="AO38" s="381"/>
      <c r="AP38" s="381"/>
      <c r="AQ38" s="381"/>
      <c r="AR38" s="381"/>
      <c r="AS38" s="381"/>
      <c r="AT38" s="381"/>
      <c r="AU38" s="381"/>
      <c r="AV38" s="381"/>
      <c r="AW38" s="381"/>
      <c r="AX38" s="381"/>
      <c r="AY38" s="381"/>
      <c r="AZ38" s="381"/>
      <c r="BA38" s="381"/>
      <c r="BB38" s="381"/>
      <c r="BC38" s="381"/>
      <c r="BD38" s="173"/>
      <c r="BE38" s="380" t="str">
        <f t="shared" si="1"/>
        <v/>
      </c>
      <c r="BF38" s="380"/>
      <c r="BG38" s="381"/>
      <c r="BH38" s="381"/>
      <c r="BI38" s="381"/>
      <c r="BJ38" s="381"/>
      <c r="BK38" s="381"/>
      <c r="BL38" s="381"/>
      <c r="BM38" s="381"/>
      <c r="BN38" s="381"/>
      <c r="BO38" s="381"/>
      <c r="BP38" s="381"/>
      <c r="BQ38" s="381"/>
      <c r="BR38" s="381"/>
      <c r="BS38" s="381"/>
      <c r="BT38" s="381"/>
      <c r="BU38" s="381"/>
      <c r="BV38" s="173"/>
      <c r="BW38" s="380">
        <f t="shared" si="2"/>
        <v>11</v>
      </c>
      <c r="BX38" s="380"/>
      <c r="BY38" s="381" t="str">
        <f>IF('各会計、関係団体の財政状況及び健全化判断比率'!B72="","",'各会計、関係団体の財政状況及び健全化判断比率'!B72)</f>
        <v>瑞穂斎場組合</v>
      </c>
      <c r="BZ38" s="381"/>
      <c r="CA38" s="381"/>
      <c r="CB38" s="381"/>
      <c r="CC38" s="381"/>
      <c r="CD38" s="381"/>
      <c r="CE38" s="381"/>
      <c r="CF38" s="381"/>
      <c r="CG38" s="381"/>
      <c r="CH38" s="381"/>
      <c r="CI38" s="381"/>
      <c r="CJ38" s="381"/>
      <c r="CK38" s="381"/>
      <c r="CL38" s="381"/>
      <c r="CM38" s="381"/>
      <c r="CN38" s="173"/>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0"/>
    </row>
    <row r="39" spans="1:113" ht="32.25" customHeight="1" x14ac:dyDescent="0.2">
      <c r="A39" s="173"/>
      <c r="B39" s="197"/>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3"/>
      <c r="U39" s="380" t="str">
        <f t="shared" si="4"/>
        <v/>
      </c>
      <c r="V39" s="380"/>
      <c r="W39" s="381"/>
      <c r="X39" s="381"/>
      <c r="Y39" s="381"/>
      <c r="Z39" s="381"/>
      <c r="AA39" s="381"/>
      <c r="AB39" s="381"/>
      <c r="AC39" s="381"/>
      <c r="AD39" s="381"/>
      <c r="AE39" s="381"/>
      <c r="AF39" s="381"/>
      <c r="AG39" s="381"/>
      <c r="AH39" s="381"/>
      <c r="AI39" s="381"/>
      <c r="AJ39" s="381"/>
      <c r="AK39" s="381"/>
      <c r="AL39" s="173"/>
      <c r="AM39" s="380" t="str">
        <f t="shared" si="0"/>
        <v/>
      </c>
      <c r="AN39" s="380"/>
      <c r="AO39" s="381"/>
      <c r="AP39" s="381"/>
      <c r="AQ39" s="381"/>
      <c r="AR39" s="381"/>
      <c r="AS39" s="381"/>
      <c r="AT39" s="381"/>
      <c r="AU39" s="381"/>
      <c r="AV39" s="381"/>
      <c r="AW39" s="381"/>
      <c r="AX39" s="381"/>
      <c r="AY39" s="381"/>
      <c r="AZ39" s="381"/>
      <c r="BA39" s="381"/>
      <c r="BB39" s="381"/>
      <c r="BC39" s="381"/>
      <c r="BD39" s="173"/>
      <c r="BE39" s="380" t="str">
        <f t="shared" si="1"/>
        <v/>
      </c>
      <c r="BF39" s="380"/>
      <c r="BG39" s="381"/>
      <c r="BH39" s="381"/>
      <c r="BI39" s="381"/>
      <c r="BJ39" s="381"/>
      <c r="BK39" s="381"/>
      <c r="BL39" s="381"/>
      <c r="BM39" s="381"/>
      <c r="BN39" s="381"/>
      <c r="BO39" s="381"/>
      <c r="BP39" s="381"/>
      <c r="BQ39" s="381"/>
      <c r="BR39" s="381"/>
      <c r="BS39" s="381"/>
      <c r="BT39" s="381"/>
      <c r="BU39" s="381"/>
      <c r="BV39" s="173"/>
      <c r="BW39" s="380">
        <f t="shared" si="2"/>
        <v>12</v>
      </c>
      <c r="BX39" s="380"/>
      <c r="BY39" s="381" t="str">
        <f>IF('各会計、関係団体の財政状況及び健全化判断比率'!B73="","",'各会計、関係団体の財政状況及び健全化判断比率'!B73)</f>
        <v>西多摩衛生組合</v>
      </c>
      <c r="BZ39" s="381"/>
      <c r="CA39" s="381"/>
      <c r="CB39" s="381"/>
      <c r="CC39" s="381"/>
      <c r="CD39" s="381"/>
      <c r="CE39" s="381"/>
      <c r="CF39" s="381"/>
      <c r="CG39" s="381"/>
      <c r="CH39" s="381"/>
      <c r="CI39" s="381"/>
      <c r="CJ39" s="381"/>
      <c r="CK39" s="381"/>
      <c r="CL39" s="381"/>
      <c r="CM39" s="381"/>
      <c r="CN39" s="173"/>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0"/>
    </row>
    <row r="40" spans="1:113" ht="32.25" customHeight="1" x14ac:dyDescent="0.2">
      <c r="A40" s="173"/>
      <c r="B40" s="197"/>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3"/>
      <c r="U40" s="380" t="str">
        <f t="shared" si="4"/>
        <v/>
      </c>
      <c r="V40" s="380"/>
      <c r="W40" s="381"/>
      <c r="X40" s="381"/>
      <c r="Y40" s="381"/>
      <c r="Z40" s="381"/>
      <c r="AA40" s="381"/>
      <c r="AB40" s="381"/>
      <c r="AC40" s="381"/>
      <c r="AD40" s="381"/>
      <c r="AE40" s="381"/>
      <c r="AF40" s="381"/>
      <c r="AG40" s="381"/>
      <c r="AH40" s="381"/>
      <c r="AI40" s="381"/>
      <c r="AJ40" s="381"/>
      <c r="AK40" s="381"/>
      <c r="AL40" s="173"/>
      <c r="AM40" s="380" t="str">
        <f t="shared" si="0"/>
        <v/>
      </c>
      <c r="AN40" s="380"/>
      <c r="AO40" s="381"/>
      <c r="AP40" s="381"/>
      <c r="AQ40" s="381"/>
      <c r="AR40" s="381"/>
      <c r="AS40" s="381"/>
      <c r="AT40" s="381"/>
      <c r="AU40" s="381"/>
      <c r="AV40" s="381"/>
      <c r="AW40" s="381"/>
      <c r="AX40" s="381"/>
      <c r="AY40" s="381"/>
      <c r="AZ40" s="381"/>
      <c r="BA40" s="381"/>
      <c r="BB40" s="381"/>
      <c r="BC40" s="381"/>
      <c r="BD40" s="173"/>
      <c r="BE40" s="380" t="str">
        <f t="shared" si="1"/>
        <v/>
      </c>
      <c r="BF40" s="380"/>
      <c r="BG40" s="381"/>
      <c r="BH40" s="381"/>
      <c r="BI40" s="381"/>
      <c r="BJ40" s="381"/>
      <c r="BK40" s="381"/>
      <c r="BL40" s="381"/>
      <c r="BM40" s="381"/>
      <c r="BN40" s="381"/>
      <c r="BO40" s="381"/>
      <c r="BP40" s="381"/>
      <c r="BQ40" s="381"/>
      <c r="BR40" s="381"/>
      <c r="BS40" s="381"/>
      <c r="BT40" s="381"/>
      <c r="BU40" s="381"/>
      <c r="BV40" s="173"/>
      <c r="BW40" s="380">
        <f t="shared" si="2"/>
        <v>13</v>
      </c>
      <c r="BX40" s="380"/>
      <c r="BY40" s="381" t="str">
        <f>IF('各会計、関係団体の財政状況及び健全化判断比率'!B74="","",'各会計、関係団体の財政状況及び健全化判断比率'!B74)</f>
        <v>羽村・瑞穂地区学校給食組合</v>
      </c>
      <c r="BZ40" s="381"/>
      <c r="CA40" s="381"/>
      <c r="CB40" s="381"/>
      <c r="CC40" s="381"/>
      <c r="CD40" s="381"/>
      <c r="CE40" s="381"/>
      <c r="CF40" s="381"/>
      <c r="CG40" s="381"/>
      <c r="CH40" s="381"/>
      <c r="CI40" s="381"/>
      <c r="CJ40" s="381"/>
      <c r="CK40" s="381"/>
      <c r="CL40" s="381"/>
      <c r="CM40" s="381"/>
      <c r="CN40" s="173"/>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0"/>
    </row>
    <row r="41" spans="1:113" ht="32.25" customHeight="1" x14ac:dyDescent="0.2">
      <c r="A41" s="173"/>
      <c r="B41" s="197"/>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3"/>
      <c r="U41" s="380" t="str">
        <f t="shared" si="4"/>
        <v/>
      </c>
      <c r="V41" s="380"/>
      <c r="W41" s="381"/>
      <c r="X41" s="381"/>
      <c r="Y41" s="381"/>
      <c r="Z41" s="381"/>
      <c r="AA41" s="381"/>
      <c r="AB41" s="381"/>
      <c r="AC41" s="381"/>
      <c r="AD41" s="381"/>
      <c r="AE41" s="381"/>
      <c r="AF41" s="381"/>
      <c r="AG41" s="381"/>
      <c r="AH41" s="381"/>
      <c r="AI41" s="381"/>
      <c r="AJ41" s="381"/>
      <c r="AK41" s="381"/>
      <c r="AL41" s="173"/>
      <c r="AM41" s="380" t="str">
        <f t="shared" si="0"/>
        <v/>
      </c>
      <c r="AN41" s="380"/>
      <c r="AO41" s="381"/>
      <c r="AP41" s="381"/>
      <c r="AQ41" s="381"/>
      <c r="AR41" s="381"/>
      <c r="AS41" s="381"/>
      <c r="AT41" s="381"/>
      <c r="AU41" s="381"/>
      <c r="AV41" s="381"/>
      <c r="AW41" s="381"/>
      <c r="AX41" s="381"/>
      <c r="AY41" s="381"/>
      <c r="AZ41" s="381"/>
      <c r="BA41" s="381"/>
      <c r="BB41" s="381"/>
      <c r="BC41" s="381"/>
      <c r="BD41" s="173"/>
      <c r="BE41" s="380" t="str">
        <f t="shared" si="1"/>
        <v/>
      </c>
      <c r="BF41" s="380"/>
      <c r="BG41" s="381"/>
      <c r="BH41" s="381"/>
      <c r="BI41" s="381"/>
      <c r="BJ41" s="381"/>
      <c r="BK41" s="381"/>
      <c r="BL41" s="381"/>
      <c r="BM41" s="381"/>
      <c r="BN41" s="381"/>
      <c r="BO41" s="381"/>
      <c r="BP41" s="381"/>
      <c r="BQ41" s="381"/>
      <c r="BR41" s="381"/>
      <c r="BS41" s="381"/>
      <c r="BT41" s="381"/>
      <c r="BU41" s="381"/>
      <c r="BV41" s="173"/>
      <c r="BW41" s="380">
        <f t="shared" si="2"/>
        <v>14</v>
      </c>
      <c r="BX41" s="380"/>
      <c r="BY41" s="381" t="str">
        <f>IF('各会計、関係団体の財政状況及び健全化判断比率'!B75="","",'各会計、関係団体の財政状況及び健全化判断比率'!B75)</f>
        <v>東京市町村総合事務組合（一般会計）</v>
      </c>
      <c r="BZ41" s="381"/>
      <c r="CA41" s="381"/>
      <c r="CB41" s="381"/>
      <c r="CC41" s="381"/>
      <c r="CD41" s="381"/>
      <c r="CE41" s="381"/>
      <c r="CF41" s="381"/>
      <c r="CG41" s="381"/>
      <c r="CH41" s="381"/>
      <c r="CI41" s="381"/>
      <c r="CJ41" s="381"/>
      <c r="CK41" s="381"/>
      <c r="CL41" s="381"/>
      <c r="CM41" s="381"/>
      <c r="CN41" s="173"/>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0"/>
    </row>
    <row r="42" spans="1:113" ht="32.25" customHeight="1" x14ac:dyDescent="0.2">
      <c r="B42" s="197"/>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3"/>
      <c r="U42" s="380" t="str">
        <f t="shared" si="4"/>
        <v/>
      </c>
      <c r="V42" s="380"/>
      <c r="W42" s="381"/>
      <c r="X42" s="381"/>
      <c r="Y42" s="381"/>
      <c r="Z42" s="381"/>
      <c r="AA42" s="381"/>
      <c r="AB42" s="381"/>
      <c r="AC42" s="381"/>
      <c r="AD42" s="381"/>
      <c r="AE42" s="381"/>
      <c r="AF42" s="381"/>
      <c r="AG42" s="381"/>
      <c r="AH42" s="381"/>
      <c r="AI42" s="381"/>
      <c r="AJ42" s="381"/>
      <c r="AK42" s="381"/>
      <c r="AL42" s="173"/>
      <c r="AM42" s="380" t="str">
        <f t="shared" si="0"/>
        <v/>
      </c>
      <c r="AN42" s="380"/>
      <c r="AO42" s="381"/>
      <c r="AP42" s="381"/>
      <c r="AQ42" s="381"/>
      <c r="AR42" s="381"/>
      <c r="AS42" s="381"/>
      <c r="AT42" s="381"/>
      <c r="AU42" s="381"/>
      <c r="AV42" s="381"/>
      <c r="AW42" s="381"/>
      <c r="AX42" s="381"/>
      <c r="AY42" s="381"/>
      <c r="AZ42" s="381"/>
      <c r="BA42" s="381"/>
      <c r="BB42" s="381"/>
      <c r="BC42" s="381"/>
      <c r="BD42" s="173"/>
      <c r="BE42" s="380" t="str">
        <f t="shared" si="1"/>
        <v/>
      </c>
      <c r="BF42" s="380"/>
      <c r="BG42" s="381"/>
      <c r="BH42" s="381"/>
      <c r="BI42" s="381"/>
      <c r="BJ42" s="381"/>
      <c r="BK42" s="381"/>
      <c r="BL42" s="381"/>
      <c r="BM42" s="381"/>
      <c r="BN42" s="381"/>
      <c r="BO42" s="381"/>
      <c r="BP42" s="381"/>
      <c r="BQ42" s="381"/>
      <c r="BR42" s="381"/>
      <c r="BS42" s="381"/>
      <c r="BT42" s="381"/>
      <c r="BU42" s="381"/>
      <c r="BV42" s="173"/>
      <c r="BW42" s="380">
        <f t="shared" si="2"/>
        <v>15</v>
      </c>
      <c r="BX42" s="380"/>
      <c r="BY42" s="381" t="str">
        <f>IF('各会計、関係団体の財政状況及び健全化判断比率'!B76="","",'各会計、関係団体の財政状況及び健全化判断比率'!B76)</f>
        <v>東京市町村総合事務組合（東京都市町村民交通災害共済事業）</v>
      </c>
      <c r="BZ42" s="381"/>
      <c r="CA42" s="381"/>
      <c r="CB42" s="381"/>
      <c r="CC42" s="381"/>
      <c r="CD42" s="381"/>
      <c r="CE42" s="381"/>
      <c r="CF42" s="381"/>
      <c r="CG42" s="381"/>
      <c r="CH42" s="381"/>
      <c r="CI42" s="381"/>
      <c r="CJ42" s="381"/>
      <c r="CK42" s="381"/>
      <c r="CL42" s="381"/>
      <c r="CM42" s="381"/>
      <c r="CN42" s="173"/>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0"/>
    </row>
    <row r="43" spans="1:113" ht="32.25" customHeight="1" x14ac:dyDescent="0.2">
      <c r="B43" s="197"/>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3"/>
      <c r="U43" s="380" t="str">
        <f t="shared" si="4"/>
        <v/>
      </c>
      <c r="V43" s="380"/>
      <c r="W43" s="381"/>
      <c r="X43" s="381"/>
      <c r="Y43" s="381"/>
      <c r="Z43" s="381"/>
      <c r="AA43" s="381"/>
      <c r="AB43" s="381"/>
      <c r="AC43" s="381"/>
      <c r="AD43" s="381"/>
      <c r="AE43" s="381"/>
      <c r="AF43" s="381"/>
      <c r="AG43" s="381"/>
      <c r="AH43" s="381"/>
      <c r="AI43" s="381"/>
      <c r="AJ43" s="381"/>
      <c r="AK43" s="381"/>
      <c r="AL43" s="173"/>
      <c r="AM43" s="380" t="str">
        <f t="shared" si="0"/>
        <v/>
      </c>
      <c r="AN43" s="380"/>
      <c r="AO43" s="381"/>
      <c r="AP43" s="381"/>
      <c r="AQ43" s="381"/>
      <c r="AR43" s="381"/>
      <c r="AS43" s="381"/>
      <c r="AT43" s="381"/>
      <c r="AU43" s="381"/>
      <c r="AV43" s="381"/>
      <c r="AW43" s="381"/>
      <c r="AX43" s="381"/>
      <c r="AY43" s="381"/>
      <c r="AZ43" s="381"/>
      <c r="BA43" s="381"/>
      <c r="BB43" s="381"/>
      <c r="BC43" s="381"/>
      <c r="BD43" s="173"/>
      <c r="BE43" s="380" t="str">
        <f t="shared" si="1"/>
        <v/>
      </c>
      <c r="BF43" s="380"/>
      <c r="BG43" s="381"/>
      <c r="BH43" s="381"/>
      <c r="BI43" s="381"/>
      <c r="BJ43" s="381"/>
      <c r="BK43" s="381"/>
      <c r="BL43" s="381"/>
      <c r="BM43" s="381"/>
      <c r="BN43" s="381"/>
      <c r="BO43" s="381"/>
      <c r="BP43" s="381"/>
      <c r="BQ43" s="381"/>
      <c r="BR43" s="381"/>
      <c r="BS43" s="381"/>
      <c r="BT43" s="381"/>
      <c r="BU43" s="381"/>
      <c r="BV43" s="173"/>
      <c r="BW43" s="380">
        <f t="shared" si="2"/>
        <v>16</v>
      </c>
      <c r="BX43" s="380"/>
      <c r="BY43" s="381" t="str">
        <f>IF('各会計、関係団体の財政状況及び健全化判断比率'!B77="","",'各会計、関係団体の財政状況及び健全化判断比率'!B77)</f>
        <v>東京都市町村議会議員公務災害補償等組合</v>
      </c>
      <c r="BZ43" s="381"/>
      <c r="CA43" s="381"/>
      <c r="CB43" s="381"/>
      <c r="CC43" s="381"/>
      <c r="CD43" s="381"/>
      <c r="CE43" s="381"/>
      <c r="CF43" s="381"/>
      <c r="CG43" s="381"/>
      <c r="CH43" s="381"/>
      <c r="CI43" s="381"/>
      <c r="CJ43" s="381"/>
      <c r="CK43" s="381"/>
      <c r="CL43" s="381"/>
      <c r="CM43" s="381"/>
      <c r="CN43" s="173"/>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0"/>
    </row>
    <row r="44" spans="1:113" ht="13.5" customHeight="1" thickBot="1" x14ac:dyDescent="0.25">
      <c r="B44" s="201"/>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3"/>
    </row>
    <row r="45" spans="1:113" x14ac:dyDescent="0.2"/>
    <row r="46" spans="1:113" x14ac:dyDescent="0.2">
      <c r="B46" s="172" t="s">
        <v>207</v>
      </c>
      <c r="E46" s="377" t="s">
        <v>208</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209</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210</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211</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212</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213</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214</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215</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dR/UOGNo4p5XOyqOtU21zteR0pnseCL68g65oE4NG06tUHAr5WEeUqacSBQhky65I9r2A77h0FGhh57NfmNQlA==" saltValue="OTatwPSozU/wBdKXtsJDO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552</v>
      </c>
      <c r="G33" s="29" t="s">
        <v>553</v>
      </c>
      <c r="H33" s="29" t="s">
        <v>554</v>
      </c>
      <c r="I33" s="29" t="s">
        <v>555</v>
      </c>
      <c r="J33" s="30" t="s">
        <v>556</v>
      </c>
      <c r="K33" s="22"/>
      <c r="L33" s="22"/>
      <c r="M33" s="22"/>
      <c r="N33" s="22"/>
      <c r="O33" s="22"/>
      <c r="P33" s="22"/>
    </row>
    <row r="34" spans="1:16" ht="39" customHeight="1" x14ac:dyDescent="0.2">
      <c r="A34" s="22"/>
      <c r="B34" s="31"/>
      <c r="C34" s="1162" t="s">
        <v>560</v>
      </c>
      <c r="D34" s="1162"/>
      <c r="E34" s="1163"/>
      <c r="F34" s="32">
        <v>2.48</v>
      </c>
      <c r="G34" s="33">
        <v>2.89</v>
      </c>
      <c r="H34" s="33">
        <v>5.45</v>
      </c>
      <c r="I34" s="33">
        <v>8.76</v>
      </c>
      <c r="J34" s="34">
        <v>6</v>
      </c>
      <c r="K34" s="22"/>
      <c r="L34" s="22"/>
      <c r="M34" s="22"/>
      <c r="N34" s="22"/>
      <c r="O34" s="22"/>
      <c r="P34" s="22"/>
    </row>
    <row r="35" spans="1:16" ht="39" customHeight="1" x14ac:dyDescent="0.2">
      <c r="A35" s="22"/>
      <c r="B35" s="35"/>
      <c r="C35" s="1158" t="s">
        <v>561</v>
      </c>
      <c r="D35" s="1158"/>
      <c r="E35" s="1159"/>
      <c r="F35" s="36" t="s">
        <v>511</v>
      </c>
      <c r="G35" s="37" t="s">
        <v>511</v>
      </c>
      <c r="H35" s="37">
        <v>1.37</v>
      </c>
      <c r="I35" s="37">
        <v>2.4300000000000002</v>
      </c>
      <c r="J35" s="38">
        <v>3.28</v>
      </c>
      <c r="K35" s="22"/>
      <c r="L35" s="22"/>
      <c r="M35" s="22"/>
      <c r="N35" s="22"/>
      <c r="O35" s="22"/>
      <c r="P35" s="22"/>
    </row>
    <row r="36" spans="1:16" ht="39" customHeight="1" x14ac:dyDescent="0.2">
      <c r="A36" s="22"/>
      <c r="B36" s="35"/>
      <c r="C36" s="1158" t="s">
        <v>562</v>
      </c>
      <c r="D36" s="1158"/>
      <c r="E36" s="1159"/>
      <c r="F36" s="36">
        <v>0.22</v>
      </c>
      <c r="G36" s="37">
        <v>0.88</v>
      </c>
      <c r="H36" s="37">
        <v>0</v>
      </c>
      <c r="I36" s="37">
        <v>0.48</v>
      </c>
      <c r="J36" s="38">
        <v>0.35</v>
      </c>
      <c r="K36" s="22"/>
      <c r="L36" s="22"/>
      <c r="M36" s="22"/>
      <c r="N36" s="22"/>
      <c r="O36" s="22"/>
      <c r="P36" s="22"/>
    </row>
    <row r="37" spans="1:16" ht="39" customHeight="1" x14ac:dyDescent="0.2">
      <c r="A37" s="22"/>
      <c r="B37" s="35"/>
      <c r="C37" s="1158" t="s">
        <v>563</v>
      </c>
      <c r="D37" s="1158"/>
      <c r="E37" s="1159"/>
      <c r="F37" s="36">
        <v>0.12</v>
      </c>
      <c r="G37" s="37">
        <v>0.11</v>
      </c>
      <c r="H37" s="37">
        <v>0.09</v>
      </c>
      <c r="I37" s="37">
        <v>0.11</v>
      </c>
      <c r="J37" s="38">
        <v>0.14000000000000001</v>
      </c>
      <c r="K37" s="22"/>
      <c r="L37" s="22"/>
      <c r="M37" s="22"/>
      <c r="N37" s="22"/>
      <c r="O37" s="22"/>
      <c r="P37" s="22"/>
    </row>
    <row r="38" spans="1:16" ht="39" customHeight="1" x14ac:dyDescent="0.2">
      <c r="A38" s="22"/>
      <c r="B38" s="35"/>
      <c r="C38" s="1158" t="s">
        <v>564</v>
      </c>
      <c r="D38" s="1158"/>
      <c r="E38" s="1159"/>
      <c r="F38" s="36">
        <v>0.56999999999999995</v>
      </c>
      <c r="G38" s="37">
        <v>0.06</v>
      </c>
      <c r="H38" s="37">
        <v>0.84</v>
      </c>
      <c r="I38" s="37">
        <v>0.11</v>
      </c>
      <c r="J38" s="38">
        <v>0.13</v>
      </c>
      <c r="K38" s="22"/>
      <c r="L38" s="22"/>
      <c r="M38" s="22"/>
      <c r="N38" s="22"/>
      <c r="O38" s="22"/>
      <c r="P38" s="22"/>
    </row>
    <row r="39" spans="1:16" ht="39" customHeight="1" x14ac:dyDescent="0.2">
      <c r="A39" s="22"/>
      <c r="B39" s="35"/>
      <c r="C39" s="1158" t="s">
        <v>565</v>
      </c>
      <c r="D39" s="1158"/>
      <c r="E39" s="1159"/>
      <c r="F39" s="36">
        <v>0.22</v>
      </c>
      <c r="G39" s="37">
        <v>0.59</v>
      </c>
      <c r="H39" s="37">
        <v>0.41</v>
      </c>
      <c r="I39" s="37">
        <v>0.49</v>
      </c>
      <c r="J39" s="38">
        <v>0.09</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566</v>
      </c>
      <c r="D42" s="1158"/>
      <c r="E42" s="1159"/>
      <c r="F42" s="36" t="s">
        <v>511</v>
      </c>
      <c r="G42" s="37" t="s">
        <v>511</v>
      </c>
      <c r="H42" s="37" t="s">
        <v>511</v>
      </c>
      <c r="I42" s="37" t="s">
        <v>511</v>
      </c>
      <c r="J42" s="38" t="s">
        <v>511</v>
      </c>
      <c r="K42" s="22"/>
      <c r="L42" s="22"/>
      <c r="M42" s="22"/>
      <c r="N42" s="22"/>
      <c r="O42" s="22"/>
      <c r="P42" s="22"/>
    </row>
    <row r="43" spans="1:16" ht="39" customHeight="1" thickBot="1" x14ac:dyDescent="0.25">
      <c r="A43" s="22"/>
      <c r="B43" s="40"/>
      <c r="C43" s="1160" t="s">
        <v>567</v>
      </c>
      <c r="D43" s="1160"/>
      <c r="E43" s="1161"/>
      <c r="F43" s="41">
        <v>0.46</v>
      </c>
      <c r="G43" s="42">
        <v>1.79</v>
      </c>
      <c r="H43" s="42" t="s">
        <v>511</v>
      </c>
      <c r="I43" s="42" t="s">
        <v>511</v>
      </c>
      <c r="J43" s="43" t="s">
        <v>511</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UJWxQlevdYwHzko64vKSSW2zsAG2FkvDQ7dPZnP6+hmcs5dMms4gz0B6AfdQseBzfARjC62zPgCMNV5zD6aKLA==" saltValue="2EtkR7a7NxKTc+MFUXICA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552</v>
      </c>
      <c r="L44" s="54" t="s">
        <v>553</v>
      </c>
      <c r="M44" s="54" t="s">
        <v>554</v>
      </c>
      <c r="N44" s="54" t="s">
        <v>555</v>
      </c>
      <c r="O44" s="55" t="s">
        <v>556</v>
      </c>
      <c r="P44" s="46"/>
      <c r="Q44" s="46"/>
      <c r="R44" s="46"/>
      <c r="S44" s="46"/>
      <c r="T44" s="46"/>
      <c r="U44" s="46"/>
    </row>
    <row r="45" spans="1:21" ht="30.75" customHeight="1" x14ac:dyDescent="0.2">
      <c r="A45" s="46"/>
      <c r="B45" s="1187" t="s">
        <v>10</v>
      </c>
      <c r="C45" s="1188"/>
      <c r="D45" s="56"/>
      <c r="E45" s="1193" t="s">
        <v>11</v>
      </c>
      <c r="F45" s="1193"/>
      <c r="G45" s="1193"/>
      <c r="H45" s="1193"/>
      <c r="I45" s="1193"/>
      <c r="J45" s="1194"/>
      <c r="K45" s="57">
        <v>501</v>
      </c>
      <c r="L45" s="58">
        <v>498</v>
      </c>
      <c r="M45" s="58">
        <v>516</v>
      </c>
      <c r="N45" s="58">
        <v>550</v>
      </c>
      <c r="O45" s="59">
        <v>605</v>
      </c>
      <c r="P45" s="46"/>
      <c r="Q45" s="46"/>
      <c r="R45" s="46"/>
      <c r="S45" s="46"/>
      <c r="T45" s="46"/>
      <c r="U45" s="46"/>
    </row>
    <row r="46" spans="1:21" ht="30.75" customHeight="1" x14ac:dyDescent="0.2">
      <c r="A46" s="46"/>
      <c r="B46" s="1189"/>
      <c r="C46" s="1190"/>
      <c r="D46" s="60"/>
      <c r="E46" s="1166" t="s">
        <v>12</v>
      </c>
      <c r="F46" s="1166"/>
      <c r="G46" s="1166"/>
      <c r="H46" s="1166"/>
      <c r="I46" s="1166"/>
      <c r="J46" s="1167"/>
      <c r="K46" s="61" t="s">
        <v>511</v>
      </c>
      <c r="L46" s="62" t="s">
        <v>511</v>
      </c>
      <c r="M46" s="62" t="s">
        <v>511</v>
      </c>
      <c r="N46" s="62" t="s">
        <v>511</v>
      </c>
      <c r="O46" s="63" t="s">
        <v>511</v>
      </c>
      <c r="P46" s="46"/>
      <c r="Q46" s="46"/>
      <c r="R46" s="46"/>
      <c r="S46" s="46"/>
      <c r="T46" s="46"/>
      <c r="U46" s="46"/>
    </row>
    <row r="47" spans="1:21" ht="30.75" customHeight="1" x14ac:dyDescent="0.2">
      <c r="A47" s="46"/>
      <c r="B47" s="1189"/>
      <c r="C47" s="1190"/>
      <c r="D47" s="60"/>
      <c r="E47" s="1166" t="s">
        <v>13</v>
      </c>
      <c r="F47" s="1166"/>
      <c r="G47" s="1166"/>
      <c r="H47" s="1166"/>
      <c r="I47" s="1166"/>
      <c r="J47" s="1167"/>
      <c r="K47" s="61" t="s">
        <v>511</v>
      </c>
      <c r="L47" s="62" t="s">
        <v>511</v>
      </c>
      <c r="M47" s="62" t="s">
        <v>511</v>
      </c>
      <c r="N47" s="62" t="s">
        <v>511</v>
      </c>
      <c r="O47" s="63" t="s">
        <v>511</v>
      </c>
      <c r="P47" s="46"/>
      <c r="Q47" s="46"/>
      <c r="R47" s="46"/>
      <c r="S47" s="46"/>
      <c r="T47" s="46"/>
      <c r="U47" s="46"/>
    </row>
    <row r="48" spans="1:21" ht="30.75" customHeight="1" x14ac:dyDescent="0.2">
      <c r="A48" s="46"/>
      <c r="B48" s="1189"/>
      <c r="C48" s="1190"/>
      <c r="D48" s="60"/>
      <c r="E48" s="1166" t="s">
        <v>14</v>
      </c>
      <c r="F48" s="1166"/>
      <c r="G48" s="1166"/>
      <c r="H48" s="1166"/>
      <c r="I48" s="1166"/>
      <c r="J48" s="1167"/>
      <c r="K48" s="61">
        <v>168</v>
      </c>
      <c r="L48" s="62">
        <v>168</v>
      </c>
      <c r="M48" s="62">
        <v>95</v>
      </c>
      <c r="N48" s="62">
        <v>99</v>
      </c>
      <c r="O48" s="63">
        <v>91</v>
      </c>
      <c r="P48" s="46"/>
      <c r="Q48" s="46"/>
      <c r="R48" s="46"/>
      <c r="S48" s="46"/>
      <c r="T48" s="46"/>
      <c r="U48" s="46"/>
    </row>
    <row r="49" spans="1:21" ht="30.75" customHeight="1" x14ac:dyDescent="0.2">
      <c r="A49" s="46"/>
      <c r="B49" s="1189"/>
      <c r="C49" s="1190"/>
      <c r="D49" s="60"/>
      <c r="E49" s="1166" t="s">
        <v>15</v>
      </c>
      <c r="F49" s="1166"/>
      <c r="G49" s="1166"/>
      <c r="H49" s="1166"/>
      <c r="I49" s="1166"/>
      <c r="J49" s="1167"/>
      <c r="K49" s="61">
        <v>130</v>
      </c>
      <c r="L49" s="62">
        <v>137</v>
      </c>
      <c r="M49" s="62">
        <v>139</v>
      </c>
      <c r="N49" s="62">
        <v>121</v>
      </c>
      <c r="O49" s="63">
        <v>125</v>
      </c>
      <c r="P49" s="46"/>
      <c r="Q49" s="46"/>
      <c r="R49" s="46"/>
      <c r="S49" s="46"/>
      <c r="T49" s="46"/>
      <c r="U49" s="46"/>
    </row>
    <row r="50" spans="1:21" ht="30.75" customHeight="1" x14ac:dyDescent="0.2">
      <c r="A50" s="46"/>
      <c r="B50" s="1189"/>
      <c r="C50" s="1190"/>
      <c r="D50" s="60"/>
      <c r="E50" s="1166" t="s">
        <v>16</v>
      </c>
      <c r="F50" s="1166"/>
      <c r="G50" s="1166"/>
      <c r="H50" s="1166"/>
      <c r="I50" s="1166"/>
      <c r="J50" s="1167"/>
      <c r="K50" s="61">
        <v>1</v>
      </c>
      <c r="L50" s="62">
        <v>1</v>
      </c>
      <c r="M50" s="62">
        <v>1</v>
      </c>
      <c r="N50" s="62">
        <v>1</v>
      </c>
      <c r="O50" s="63">
        <v>2</v>
      </c>
      <c r="P50" s="46"/>
      <c r="Q50" s="46"/>
      <c r="R50" s="46"/>
      <c r="S50" s="46"/>
      <c r="T50" s="46"/>
      <c r="U50" s="46"/>
    </row>
    <row r="51" spans="1:21" ht="30.75" customHeight="1" x14ac:dyDescent="0.2">
      <c r="A51" s="46"/>
      <c r="B51" s="1191"/>
      <c r="C51" s="1192"/>
      <c r="D51" s="64"/>
      <c r="E51" s="1166" t="s">
        <v>17</v>
      </c>
      <c r="F51" s="1166"/>
      <c r="G51" s="1166"/>
      <c r="H51" s="1166"/>
      <c r="I51" s="1166"/>
      <c r="J51" s="1167"/>
      <c r="K51" s="61" t="s">
        <v>511</v>
      </c>
      <c r="L51" s="62" t="s">
        <v>511</v>
      </c>
      <c r="M51" s="62" t="s">
        <v>511</v>
      </c>
      <c r="N51" s="62" t="s">
        <v>511</v>
      </c>
      <c r="O51" s="63" t="s">
        <v>511</v>
      </c>
      <c r="P51" s="46"/>
      <c r="Q51" s="46"/>
      <c r="R51" s="46"/>
      <c r="S51" s="46"/>
      <c r="T51" s="46"/>
      <c r="U51" s="46"/>
    </row>
    <row r="52" spans="1:21" ht="30.75" customHeight="1" x14ac:dyDescent="0.2">
      <c r="A52" s="46"/>
      <c r="B52" s="1164" t="s">
        <v>18</v>
      </c>
      <c r="C52" s="1165"/>
      <c r="D52" s="64"/>
      <c r="E52" s="1166" t="s">
        <v>19</v>
      </c>
      <c r="F52" s="1166"/>
      <c r="G52" s="1166"/>
      <c r="H52" s="1166"/>
      <c r="I52" s="1166"/>
      <c r="J52" s="1167"/>
      <c r="K52" s="61">
        <v>747</v>
      </c>
      <c r="L52" s="62">
        <v>796</v>
      </c>
      <c r="M52" s="62">
        <v>687</v>
      </c>
      <c r="N52" s="62">
        <v>704</v>
      </c>
      <c r="O52" s="63">
        <v>787</v>
      </c>
      <c r="P52" s="46"/>
      <c r="Q52" s="46"/>
      <c r="R52" s="46"/>
      <c r="S52" s="46"/>
      <c r="T52" s="46"/>
      <c r="U52" s="46"/>
    </row>
    <row r="53" spans="1:21" ht="30.75" customHeight="1" thickBot="1" x14ac:dyDescent="0.25">
      <c r="A53" s="46"/>
      <c r="B53" s="1168" t="s">
        <v>20</v>
      </c>
      <c r="C53" s="1169"/>
      <c r="D53" s="65"/>
      <c r="E53" s="1170" t="s">
        <v>21</v>
      </c>
      <c r="F53" s="1170"/>
      <c r="G53" s="1170"/>
      <c r="H53" s="1170"/>
      <c r="I53" s="1170"/>
      <c r="J53" s="1171"/>
      <c r="K53" s="66">
        <v>53</v>
      </c>
      <c r="L53" s="67">
        <v>8</v>
      </c>
      <c r="M53" s="67">
        <v>64</v>
      </c>
      <c r="N53" s="67">
        <v>67</v>
      </c>
      <c r="O53" s="68">
        <v>36</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24</v>
      </c>
      <c r="C56" s="71"/>
      <c r="D56" s="71"/>
      <c r="E56" s="71"/>
      <c r="F56" s="71"/>
      <c r="G56" s="71"/>
      <c r="H56" s="71"/>
      <c r="I56" s="71"/>
      <c r="J56" s="71"/>
      <c r="K56" s="72"/>
      <c r="L56" s="72"/>
      <c r="M56" s="72"/>
      <c r="N56" s="72"/>
      <c r="O56" s="73" t="s">
        <v>568</v>
      </c>
      <c r="P56" s="46"/>
      <c r="Q56" s="46"/>
      <c r="R56" s="46"/>
      <c r="S56" s="46"/>
      <c r="T56" s="46"/>
      <c r="U56" s="46"/>
    </row>
    <row r="57" spans="1:21" ht="31.5" customHeight="1" thickBot="1" x14ac:dyDescent="0.25">
      <c r="A57" s="46"/>
      <c r="B57" s="74"/>
      <c r="C57" s="75"/>
      <c r="D57" s="75"/>
      <c r="E57" s="76"/>
      <c r="F57" s="76"/>
      <c r="G57" s="76"/>
      <c r="H57" s="76"/>
      <c r="I57" s="76"/>
      <c r="J57" s="77" t="s">
        <v>2</v>
      </c>
      <c r="K57" s="78" t="s">
        <v>569</v>
      </c>
      <c r="L57" s="79" t="s">
        <v>570</v>
      </c>
      <c r="M57" s="79" t="s">
        <v>571</v>
      </c>
      <c r="N57" s="79" t="s">
        <v>572</v>
      </c>
      <c r="O57" s="80" t="s">
        <v>573</v>
      </c>
      <c r="P57" s="46"/>
      <c r="Q57" s="46"/>
      <c r="R57" s="46"/>
      <c r="S57" s="46"/>
      <c r="T57" s="46"/>
      <c r="U57" s="46"/>
    </row>
    <row r="58" spans="1:21" ht="31.5" customHeight="1" x14ac:dyDescent="0.2">
      <c r="B58" s="1172" t="s">
        <v>25</v>
      </c>
      <c r="C58" s="1173"/>
      <c r="D58" s="1178" t="s">
        <v>26</v>
      </c>
      <c r="E58" s="1179"/>
      <c r="F58" s="1179"/>
      <c r="G58" s="1179"/>
      <c r="H58" s="1179"/>
      <c r="I58" s="1179"/>
      <c r="J58" s="1180"/>
      <c r="K58" s="81"/>
      <c r="L58" s="82"/>
      <c r="M58" s="82"/>
      <c r="N58" s="82"/>
      <c r="O58" s="83"/>
    </row>
    <row r="59" spans="1:21" ht="31.5" customHeight="1" x14ac:dyDescent="0.2">
      <c r="B59" s="1174"/>
      <c r="C59" s="1175"/>
      <c r="D59" s="1181" t="s">
        <v>27</v>
      </c>
      <c r="E59" s="1182"/>
      <c r="F59" s="1182"/>
      <c r="G59" s="1182"/>
      <c r="H59" s="1182"/>
      <c r="I59" s="1182"/>
      <c r="J59" s="1183"/>
      <c r="K59" s="84"/>
      <c r="L59" s="85"/>
      <c r="M59" s="85"/>
      <c r="N59" s="85"/>
      <c r="O59" s="86"/>
    </row>
    <row r="60" spans="1:21" ht="31.5" customHeight="1" thickBot="1" x14ac:dyDescent="0.25">
      <c r="B60" s="1176"/>
      <c r="C60" s="1177"/>
      <c r="D60" s="1184" t="s">
        <v>28</v>
      </c>
      <c r="E60" s="1185"/>
      <c r="F60" s="1185"/>
      <c r="G60" s="1185"/>
      <c r="H60" s="1185"/>
      <c r="I60" s="1185"/>
      <c r="J60" s="1186"/>
      <c r="K60" s="87"/>
      <c r="L60" s="88"/>
      <c r="M60" s="88"/>
      <c r="N60" s="88"/>
      <c r="O60" s="89"/>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L1/C3H62MAZ0NjFXMESHgvdOTxx2vUaxsRBpmNF/YKJLD6pCnTSy5qXKX9N82Y9G/W5bbJqZrzMEPxLhfiBOBg==" saltValue="2iOdCwhRy6sH8+6l/ORda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25">
      <c r="B40" s="96" t="s">
        <v>9</v>
      </c>
      <c r="C40" s="97"/>
      <c r="D40" s="97"/>
      <c r="E40" s="98"/>
      <c r="F40" s="98"/>
      <c r="G40" s="98"/>
      <c r="H40" s="99" t="s">
        <v>2</v>
      </c>
      <c r="I40" s="100" t="s">
        <v>552</v>
      </c>
      <c r="J40" s="101" t="s">
        <v>553</v>
      </c>
      <c r="K40" s="101" t="s">
        <v>554</v>
      </c>
      <c r="L40" s="101" t="s">
        <v>555</v>
      </c>
      <c r="M40" s="102" t="s">
        <v>556</v>
      </c>
    </row>
    <row r="41" spans="2:13" ht="27.75" customHeight="1" x14ac:dyDescent="0.2">
      <c r="B41" s="1207" t="s">
        <v>31</v>
      </c>
      <c r="C41" s="1208"/>
      <c r="D41" s="103"/>
      <c r="E41" s="1209" t="s">
        <v>32</v>
      </c>
      <c r="F41" s="1209"/>
      <c r="G41" s="1209"/>
      <c r="H41" s="1210"/>
      <c r="I41" s="340">
        <v>6814</v>
      </c>
      <c r="J41" s="341">
        <v>7925</v>
      </c>
      <c r="K41" s="341">
        <v>8172</v>
      </c>
      <c r="L41" s="341">
        <v>8205</v>
      </c>
      <c r="M41" s="342">
        <v>7918</v>
      </c>
    </row>
    <row r="42" spans="2:13" ht="27.75" customHeight="1" x14ac:dyDescent="0.2">
      <c r="B42" s="1197"/>
      <c r="C42" s="1198"/>
      <c r="D42" s="104"/>
      <c r="E42" s="1201" t="s">
        <v>33</v>
      </c>
      <c r="F42" s="1201"/>
      <c r="G42" s="1201"/>
      <c r="H42" s="1202"/>
      <c r="I42" s="343">
        <v>669</v>
      </c>
      <c r="J42" s="344">
        <v>669</v>
      </c>
      <c r="K42" s="344">
        <v>708</v>
      </c>
      <c r="L42" s="344">
        <v>722</v>
      </c>
      <c r="M42" s="345">
        <v>799</v>
      </c>
    </row>
    <row r="43" spans="2:13" ht="27.75" customHeight="1" x14ac:dyDescent="0.2">
      <c r="B43" s="1197"/>
      <c r="C43" s="1198"/>
      <c r="D43" s="104"/>
      <c r="E43" s="1201" t="s">
        <v>34</v>
      </c>
      <c r="F43" s="1201"/>
      <c r="G43" s="1201"/>
      <c r="H43" s="1202"/>
      <c r="I43" s="343">
        <v>1760</v>
      </c>
      <c r="J43" s="344">
        <v>1843</v>
      </c>
      <c r="K43" s="344">
        <v>1664</v>
      </c>
      <c r="L43" s="344">
        <v>1445</v>
      </c>
      <c r="M43" s="345">
        <v>1190</v>
      </c>
    </row>
    <row r="44" spans="2:13" ht="27.75" customHeight="1" x14ac:dyDescent="0.2">
      <c r="B44" s="1197"/>
      <c r="C44" s="1198"/>
      <c r="D44" s="104"/>
      <c r="E44" s="1201" t="s">
        <v>35</v>
      </c>
      <c r="F44" s="1201"/>
      <c r="G44" s="1201"/>
      <c r="H44" s="1202"/>
      <c r="I44" s="343">
        <v>1165</v>
      </c>
      <c r="J44" s="344">
        <v>1009</v>
      </c>
      <c r="K44" s="344">
        <v>914</v>
      </c>
      <c r="L44" s="344">
        <v>847</v>
      </c>
      <c r="M44" s="345">
        <v>926</v>
      </c>
    </row>
    <row r="45" spans="2:13" ht="27.75" customHeight="1" x14ac:dyDescent="0.2">
      <c r="B45" s="1197"/>
      <c r="C45" s="1198"/>
      <c r="D45" s="104"/>
      <c r="E45" s="1201" t="s">
        <v>36</v>
      </c>
      <c r="F45" s="1201"/>
      <c r="G45" s="1201"/>
      <c r="H45" s="1202"/>
      <c r="I45" s="343">
        <v>1512</v>
      </c>
      <c r="J45" s="344">
        <v>1496</v>
      </c>
      <c r="K45" s="344">
        <v>1463</v>
      </c>
      <c r="L45" s="344">
        <v>1552</v>
      </c>
      <c r="M45" s="345">
        <v>1397</v>
      </c>
    </row>
    <row r="46" spans="2:13" ht="27.75" customHeight="1" x14ac:dyDescent="0.2">
      <c r="B46" s="1197"/>
      <c r="C46" s="1198"/>
      <c r="D46" s="105"/>
      <c r="E46" s="1201" t="s">
        <v>37</v>
      </c>
      <c r="F46" s="1201"/>
      <c r="G46" s="1201"/>
      <c r="H46" s="1202"/>
      <c r="I46" s="343" t="s">
        <v>511</v>
      </c>
      <c r="J46" s="344" t="s">
        <v>511</v>
      </c>
      <c r="K46" s="344" t="s">
        <v>511</v>
      </c>
      <c r="L46" s="344" t="s">
        <v>511</v>
      </c>
      <c r="M46" s="345" t="s">
        <v>511</v>
      </c>
    </row>
    <row r="47" spans="2:13" ht="27.75" customHeight="1" x14ac:dyDescent="0.2">
      <c r="B47" s="1197"/>
      <c r="C47" s="1198"/>
      <c r="D47" s="106"/>
      <c r="E47" s="1211" t="s">
        <v>38</v>
      </c>
      <c r="F47" s="1212"/>
      <c r="G47" s="1212"/>
      <c r="H47" s="1213"/>
      <c r="I47" s="343" t="s">
        <v>511</v>
      </c>
      <c r="J47" s="344" t="s">
        <v>511</v>
      </c>
      <c r="K47" s="344" t="s">
        <v>511</v>
      </c>
      <c r="L47" s="344" t="s">
        <v>511</v>
      </c>
      <c r="M47" s="345" t="s">
        <v>511</v>
      </c>
    </row>
    <row r="48" spans="2:13" ht="27.75" customHeight="1" x14ac:dyDescent="0.2">
      <c r="B48" s="1197"/>
      <c r="C48" s="1198"/>
      <c r="D48" s="104"/>
      <c r="E48" s="1201" t="s">
        <v>39</v>
      </c>
      <c r="F48" s="1201"/>
      <c r="G48" s="1201"/>
      <c r="H48" s="1202"/>
      <c r="I48" s="343" t="s">
        <v>511</v>
      </c>
      <c r="J48" s="344" t="s">
        <v>511</v>
      </c>
      <c r="K48" s="344" t="s">
        <v>511</v>
      </c>
      <c r="L48" s="344" t="s">
        <v>511</v>
      </c>
      <c r="M48" s="345" t="s">
        <v>511</v>
      </c>
    </row>
    <row r="49" spans="2:13" ht="27.75" customHeight="1" x14ac:dyDescent="0.2">
      <c r="B49" s="1199"/>
      <c r="C49" s="1200"/>
      <c r="D49" s="104"/>
      <c r="E49" s="1201" t="s">
        <v>40</v>
      </c>
      <c r="F49" s="1201"/>
      <c r="G49" s="1201"/>
      <c r="H49" s="1202"/>
      <c r="I49" s="343" t="s">
        <v>511</v>
      </c>
      <c r="J49" s="344" t="s">
        <v>511</v>
      </c>
      <c r="K49" s="344" t="s">
        <v>511</v>
      </c>
      <c r="L49" s="344" t="s">
        <v>511</v>
      </c>
      <c r="M49" s="345" t="s">
        <v>511</v>
      </c>
    </row>
    <row r="50" spans="2:13" ht="27.75" customHeight="1" x14ac:dyDescent="0.2">
      <c r="B50" s="1195" t="s">
        <v>41</v>
      </c>
      <c r="C50" s="1196"/>
      <c r="D50" s="107"/>
      <c r="E50" s="1201" t="s">
        <v>42</v>
      </c>
      <c r="F50" s="1201"/>
      <c r="G50" s="1201"/>
      <c r="H50" s="1202"/>
      <c r="I50" s="343">
        <v>6659</v>
      </c>
      <c r="J50" s="344">
        <v>5390</v>
      </c>
      <c r="K50" s="344">
        <v>5018</v>
      </c>
      <c r="L50" s="344">
        <v>5790</v>
      </c>
      <c r="M50" s="345">
        <v>6215</v>
      </c>
    </row>
    <row r="51" spans="2:13" ht="27.75" customHeight="1" x14ac:dyDescent="0.2">
      <c r="B51" s="1197"/>
      <c r="C51" s="1198"/>
      <c r="D51" s="104"/>
      <c r="E51" s="1201" t="s">
        <v>43</v>
      </c>
      <c r="F51" s="1201"/>
      <c r="G51" s="1201"/>
      <c r="H51" s="1202"/>
      <c r="I51" s="343">
        <v>3598</v>
      </c>
      <c r="J51" s="344">
        <v>4049</v>
      </c>
      <c r="K51" s="344">
        <v>3956</v>
      </c>
      <c r="L51" s="344">
        <v>4322</v>
      </c>
      <c r="M51" s="345">
        <v>4344</v>
      </c>
    </row>
    <row r="52" spans="2:13" ht="27.75" customHeight="1" x14ac:dyDescent="0.2">
      <c r="B52" s="1199"/>
      <c r="C52" s="1200"/>
      <c r="D52" s="104"/>
      <c r="E52" s="1201" t="s">
        <v>44</v>
      </c>
      <c r="F52" s="1201"/>
      <c r="G52" s="1201"/>
      <c r="H52" s="1202"/>
      <c r="I52" s="343">
        <v>4277</v>
      </c>
      <c r="J52" s="344">
        <v>3910</v>
      </c>
      <c r="K52" s="344">
        <v>3543</v>
      </c>
      <c r="L52" s="344">
        <v>3333</v>
      </c>
      <c r="M52" s="345">
        <v>2992</v>
      </c>
    </row>
    <row r="53" spans="2:13" ht="27.75" customHeight="1" thickBot="1" x14ac:dyDescent="0.25">
      <c r="B53" s="1203" t="s">
        <v>45</v>
      </c>
      <c r="C53" s="1204"/>
      <c r="D53" s="108"/>
      <c r="E53" s="1205" t="s">
        <v>46</v>
      </c>
      <c r="F53" s="1205"/>
      <c r="G53" s="1205"/>
      <c r="H53" s="1206"/>
      <c r="I53" s="346">
        <v>-2613</v>
      </c>
      <c r="J53" s="347">
        <v>-406</v>
      </c>
      <c r="K53" s="347">
        <v>404</v>
      </c>
      <c r="L53" s="347">
        <v>-673</v>
      </c>
      <c r="M53" s="348">
        <v>-1322</v>
      </c>
    </row>
    <row r="54" spans="2:13" ht="27.75" customHeight="1" x14ac:dyDescent="0.2">
      <c r="B54" s="109" t="s">
        <v>47</v>
      </c>
      <c r="C54" s="110"/>
      <c r="D54" s="110"/>
      <c r="E54" s="111"/>
      <c r="F54" s="111"/>
      <c r="G54" s="111"/>
      <c r="H54" s="111"/>
      <c r="I54" s="112"/>
      <c r="J54" s="112"/>
      <c r="K54" s="112"/>
      <c r="L54" s="112"/>
      <c r="M54" s="112"/>
    </row>
    <row r="55" spans="2:13" ht="13.2" x14ac:dyDescent="0.2"/>
  </sheetData>
  <sheetProtection algorithmName="SHA-512" hashValue="Wlp4FpSr7tupUF6UpbAnB9rkb1BZb4mWQst3SOtvT8YeosIrswrOt3rNOBEmnq/+0u1Zuy+GIiCFtYZ1SUrS7w==" saltValue="7gjWlPw8cSD8BsOKSm7An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48</v>
      </c>
    </row>
    <row r="54" spans="2:8" ht="29.25" customHeight="1" thickBot="1" x14ac:dyDescent="0.3">
      <c r="B54" s="114" t="s">
        <v>1</v>
      </c>
      <c r="C54" s="115"/>
      <c r="D54" s="115"/>
      <c r="E54" s="116" t="s">
        <v>2</v>
      </c>
      <c r="F54" s="117" t="s">
        <v>554</v>
      </c>
      <c r="G54" s="117" t="s">
        <v>555</v>
      </c>
      <c r="H54" s="118" t="s">
        <v>556</v>
      </c>
    </row>
    <row r="55" spans="2:8" ht="52.5" customHeight="1" x14ac:dyDescent="0.2">
      <c r="B55" s="119"/>
      <c r="C55" s="1222" t="s">
        <v>49</v>
      </c>
      <c r="D55" s="1222"/>
      <c r="E55" s="1223"/>
      <c r="F55" s="120">
        <v>1025</v>
      </c>
      <c r="G55" s="120">
        <v>1741</v>
      </c>
      <c r="H55" s="121">
        <v>2078</v>
      </c>
    </row>
    <row r="56" spans="2:8" ht="52.5" customHeight="1" x14ac:dyDescent="0.2">
      <c r="B56" s="122"/>
      <c r="C56" s="1224" t="s">
        <v>50</v>
      </c>
      <c r="D56" s="1224"/>
      <c r="E56" s="1225"/>
      <c r="F56" s="123" t="s">
        <v>511</v>
      </c>
      <c r="G56" s="123" t="s">
        <v>511</v>
      </c>
      <c r="H56" s="124" t="s">
        <v>511</v>
      </c>
    </row>
    <row r="57" spans="2:8" ht="53.25" customHeight="1" x14ac:dyDescent="0.2">
      <c r="B57" s="122"/>
      <c r="C57" s="1226" t="s">
        <v>51</v>
      </c>
      <c r="D57" s="1226"/>
      <c r="E57" s="1227"/>
      <c r="F57" s="125">
        <v>4321</v>
      </c>
      <c r="G57" s="125">
        <v>3859</v>
      </c>
      <c r="H57" s="126">
        <v>4144</v>
      </c>
    </row>
    <row r="58" spans="2:8" ht="45.75" customHeight="1" x14ac:dyDescent="0.2">
      <c r="B58" s="127"/>
      <c r="C58" s="1214" t="s">
        <v>590</v>
      </c>
      <c r="D58" s="1215"/>
      <c r="E58" s="1216"/>
      <c r="F58" s="349">
        <v>2655</v>
      </c>
      <c r="G58" s="349">
        <v>2617</v>
      </c>
      <c r="H58" s="128">
        <v>2616</v>
      </c>
    </row>
    <row r="59" spans="2:8" ht="45.75" customHeight="1" x14ac:dyDescent="0.2">
      <c r="B59" s="127"/>
      <c r="C59" s="1214" t="s">
        <v>591</v>
      </c>
      <c r="D59" s="1215"/>
      <c r="E59" s="1216"/>
      <c r="F59" s="349">
        <v>435</v>
      </c>
      <c r="G59" s="349">
        <v>537</v>
      </c>
      <c r="H59" s="128">
        <v>637</v>
      </c>
    </row>
    <row r="60" spans="2:8" ht="45.75" customHeight="1" x14ac:dyDescent="0.2">
      <c r="B60" s="127"/>
      <c r="C60" s="1214" t="s">
        <v>594</v>
      </c>
      <c r="D60" s="1215"/>
      <c r="E60" s="1216"/>
      <c r="F60" s="349">
        <v>508</v>
      </c>
      <c r="G60" s="349">
        <v>145</v>
      </c>
      <c r="H60" s="128">
        <v>376</v>
      </c>
    </row>
    <row r="61" spans="2:8" ht="45.75" customHeight="1" x14ac:dyDescent="0.2">
      <c r="B61" s="127"/>
      <c r="C61" s="1214" t="s">
        <v>593</v>
      </c>
      <c r="D61" s="1215"/>
      <c r="E61" s="1216"/>
      <c r="F61" s="349">
        <v>180</v>
      </c>
      <c r="G61" s="349">
        <v>175</v>
      </c>
      <c r="H61" s="128">
        <v>170</v>
      </c>
    </row>
    <row r="62" spans="2:8" ht="45.75" customHeight="1" thickBot="1" x14ac:dyDescent="0.25">
      <c r="B62" s="129"/>
      <c r="C62" s="1217" t="s">
        <v>592</v>
      </c>
      <c r="D62" s="1218"/>
      <c r="E62" s="1219"/>
      <c r="F62" s="350">
        <v>146</v>
      </c>
      <c r="G62" s="350">
        <v>129</v>
      </c>
      <c r="H62" s="130">
        <v>129</v>
      </c>
    </row>
    <row r="63" spans="2:8" ht="52.5" customHeight="1" thickBot="1" x14ac:dyDescent="0.25">
      <c r="B63" s="131"/>
      <c r="C63" s="1220" t="s">
        <v>52</v>
      </c>
      <c r="D63" s="1220"/>
      <c r="E63" s="1221"/>
      <c r="F63" s="132">
        <v>5346</v>
      </c>
      <c r="G63" s="132">
        <v>5600</v>
      </c>
      <c r="H63" s="133">
        <v>6221</v>
      </c>
    </row>
    <row r="64" spans="2:8" ht="13.2" x14ac:dyDescent="0.2"/>
  </sheetData>
  <sheetProtection algorithmName="SHA-512" hashValue="uOp27pX/rJDNK83X7L0SUoHemGZAvJGo9LKAeY6wULaf+hxqZqn5XrRv1vsjdkSaFHhHfJHqJV9B4Qa1xVw+Fw==" saltValue="QD+M0PhJ8qaDeOgp1lzXL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AFEB9-40F0-4041-92A4-CED9BF3518C4}">
  <dimension ref="A1:DE85"/>
  <sheetViews>
    <sheetView showGridLines="0" zoomScale="70" zoomScaleNormal="70" zoomScaleSheetLayoutView="55" workbookViewId="0"/>
  </sheetViews>
  <sheetFormatPr defaultColWidth="0" defaultRowHeight="13.5" customHeight="1" zeroHeight="1" x14ac:dyDescent="0.2"/>
  <cols>
    <col min="1" max="1" width="6.33203125" style="253" customWidth="1"/>
    <col min="2" max="107" width="2.44140625" style="253" customWidth="1"/>
    <col min="108" max="108" width="6.109375" style="259" customWidth="1"/>
    <col min="109" max="109" width="5.88671875" style="257" customWidth="1"/>
    <col min="110" max="16384" width="8.6640625" style="253" hidden="1"/>
  </cols>
  <sheetData>
    <row r="1" spans="1:109" ht="42.75" customHeight="1" x14ac:dyDescent="0.2">
      <c r="A1" s="351"/>
      <c r="B1" s="352"/>
      <c r="DD1" s="253"/>
      <c r="DE1" s="253"/>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3"/>
      <c r="DE2" s="253"/>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3"/>
      <c r="DE3" s="253"/>
    </row>
    <row r="4" spans="1:109" s="251"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1"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1"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1"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1"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1"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1"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1"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1"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1"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1"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1" customFormat="1" ht="13.2" x14ac:dyDescent="0.2">
      <c r="A15" s="253"/>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1" customFormat="1" ht="13.2" x14ac:dyDescent="0.2">
      <c r="A16" s="253"/>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1" customFormat="1" ht="13.2" x14ac:dyDescent="0.2">
      <c r="A17" s="253"/>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1" customFormat="1" ht="13.2" x14ac:dyDescent="0.2">
      <c r="A18" s="253"/>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3"/>
      <c r="DE19" s="253"/>
    </row>
    <row r="20" spans="1:109" ht="13.2" x14ac:dyDescent="0.2">
      <c r="DD20" s="253"/>
      <c r="DE20" s="253"/>
    </row>
    <row r="21" spans="1:109" ht="17.25" customHeight="1" x14ac:dyDescent="0.2">
      <c r="B21" s="354"/>
      <c r="C21" s="255"/>
      <c r="D21" s="255"/>
      <c r="E21" s="255"/>
      <c r="F21" s="255"/>
      <c r="G21" s="255"/>
      <c r="H21" s="255"/>
      <c r="I21" s="255"/>
      <c r="J21" s="255"/>
      <c r="K21" s="255"/>
      <c r="L21" s="255"/>
      <c r="M21" s="255"/>
      <c r="N21" s="3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355"/>
      <c r="AU21" s="255"/>
      <c r="AV21" s="255"/>
      <c r="AW21" s="255"/>
      <c r="AX21" s="255"/>
      <c r="AY21" s="255"/>
      <c r="AZ21" s="255"/>
      <c r="BA21" s="255"/>
      <c r="BB21" s="255"/>
      <c r="BC21" s="255"/>
      <c r="BD21" s="255"/>
      <c r="BE21" s="255"/>
      <c r="BF21" s="355"/>
      <c r="BG21" s="255"/>
      <c r="BH21" s="255"/>
      <c r="BI21" s="255"/>
      <c r="BJ21" s="255"/>
      <c r="BK21" s="255"/>
      <c r="BL21" s="255"/>
      <c r="BM21" s="255"/>
      <c r="BN21" s="255"/>
      <c r="BO21" s="255"/>
      <c r="BP21" s="255"/>
      <c r="BQ21" s="255"/>
      <c r="BR21" s="355"/>
      <c r="BS21" s="255"/>
      <c r="BT21" s="255"/>
      <c r="BU21" s="255"/>
      <c r="BV21" s="255"/>
      <c r="BW21" s="255"/>
      <c r="BX21" s="255"/>
      <c r="BY21" s="255"/>
      <c r="BZ21" s="255"/>
      <c r="CA21" s="255"/>
      <c r="CB21" s="255"/>
      <c r="CC21" s="255"/>
      <c r="CD21" s="355"/>
      <c r="CE21" s="255"/>
      <c r="CF21" s="255"/>
      <c r="CG21" s="255"/>
      <c r="CH21" s="255"/>
      <c r="CI21" s="255"/>
      <c r="CJ21" s="255"/>
      <c r="CK21" s="255"/>
      <c r="CL21" s="255"/>
      <c r="CM21" s="255"/>
      <c r="CN21" s="255"/>
      <c r="CO21" s="255"/>
      <c r="CP21" s="355"/>
      <c r="CQ21" s="255"/>
      <c r="CR21" s="255"/>
      <c r="CS21" s="255"/>
      <c r="CT21" s="255"/>
      <c r="CU21" s="255"/>
      <c r="CV21" s="255"/>
      <c r="CW21" s="255"/>
      <c r="CX21" s="255"/>
      <c r="CY21" s="255"/>
      <c r="CZ21" s="255"/>
      <c r="DA21" s="255"/>
      <c r="DB21" s="355"/>
      <c r="DC21" s="255"/>
      <c r="DD21" s="256"/>
      <c r="DE21" s="253"/>
    </row>
    <row r="22" spans="1:109" ht="17.25" customHeight="1" x14ac:dyDescent="0.2">
      <c r="B22" s="257"/>
    </row>
    <row r="23" spans="1:109" ht="13.2" x14ac:dyDescent="0.2">
      <c r="B23" s="257"/>
    </row>
    <row r="24" spans="1:109" ht="13.2" x14ac:dyDescent="0.2">
      <c r="B24" s="257"/>
    </row>
    <row r="25" spans="1:109" ht="13.2" x14ac:dyDescent="0.2">
      <c r="B25" s="257"/>
    </row>
    <row r="26" spans="1:109" ht="13.2" x14ac:dyDescent="0.2">
      <c r="B26" s="257"/>
    </row>
    <row r="27" spans="1:109" ht="13.2" x14ac:dyDescent="0.2">
      <c r="B27" s="257"/>
    </row>
    <row r="28" spans="1:109" ht="13.2" x14ac:dyDescent="0.2">
      <c r="B28" s="257"/>
    </row>
    <row r="29" spans="1:109" ht="13.2" x14ac:dyDescent="0.2">
      <c r="B29" s="257"/>
    </row>
    <row r="30" spans="1:109" ht="13.2" x14ac:dyDescent="0.2">
      <c r="B30" s="257"/>
    </row>
    <row r="31" spans="1:109" ht="13.2" x14ac:dyDescent="0.2">
      <c r="B31" s="257"/>
    </row>
    <row r="32" spans="1:109" ht="13.2" x14ac:dyDescent="0.2">
      <c r="B32" s="257"/>
    </row>
    <row r="33" spans="2:109" ht="13.2" x14ac:dyDescent="0.2">
      <c r="B33" s="257"/>
    </row>
    <row r="34" spans="2:109" ht="13.2" x14ac:dyDescent="0.2">
      <c r="B34" s="257"/>
    </row>
    <row r="35" spans="2:109" ht="13.2" x14ac:dyDescent="0.2">
      <c r="B35" s="257"/>
    </row>
    <row r="36" spans="2:109" ht="13.2" x14ac:dyDescent="0.2">
      <c r="B36" s="257"/>
    </row>
    <row r="37" spans="2:109" ht="13.2" x14ac:dyDescent="0.2">
      <c r="B37" s="257"/>
    </row>
    <row r="38" spans="2:109" ht="13.2" x14ac:dyDescent="0.2">
      <c r="B38" s="257"/>
    </row>
    <row r="39" spans="2:109" ht="13.2" x14ac:dyDescent="0.2">
      <c r="B39" s="338"/>
      <c r="C39" s="309"/>
      <c r="D39" s="309"/>
      <c r="E39" s="309"/>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09"/>
      <c r="BN39" s="309"/>
      <c r="BO39" s="309"/>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309"/>
      <c r="CR39" s="309"/>
      <c r="CS39" s="309"/>
      <c r="CT39" s="309"/>
      <c r="CU39" s="309"/>
      <c r="CV39" s="309"/>
      <c r="CW39" s="309"/>
      <c r="CX39" s="309"/>
      <c r="CY39" s="309"/>
      <c r="CZ39" s="309"/>
      <c r="DA39" s="309"/>
      <c r="DB39" s="309"/>
      <c r="DC39" s="309"/>
      <c r="DD39" s="339"/>
    </row>
    <row r="40" spans="2:109" ht="13.2" x14ac:dyDescent="0.2">
      <c r="B40" s="356"/>
      <c r="DD40" s="356"/>
      <c r="DE40" s="253"/>
    </row>
    <row r="41" spans="2:109" ht="16.2" x14ac:dyDescent="0.2">
      <c r="B41" s="254" t="s">
        <v>597</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6"/>
    </row>
    <row r="42" spans="2:109" ht="13.2" x14ac:dyDescent="0.2">
      <c r="B42" s="257"/>
      <c r="G42" s="357"/>
      <c r="I42" s="358"/>
      <c r="J42" s="358"/>
      <c r="K42" s="358"/>
      <c r="AM42" s="357"/>
      <c r="AN42" s="357" t="s">
        <v>598</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7"/>
      <c r="AN43" s="1240" t="s">
        <v>599</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7"/>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7"/>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7"/>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7"/>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7"/>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7"/>
      <c r="AN49" s="253" t="s">
        <v>600</v>
      </c>
    </row>
    <row r="50" spans="1:109" ht="13.2" x14ac:dyDescent="0.2">
      <c r="B50" s="257"/>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552</v>
      </c>
      <c r="BQ50" s="1233"/>
      <c r="BR50" s="1233"/>
      <c r="BS50" s="1233"/>
      <c r="BT50" s="1233"/>
      <c r="BU50" s="1233"/>
      <c r="BV50" s="1233"/>
      <c r="BW50" s="1233"/>
      <c r="BX50" s="1233" t="s">
        <v>553</v>
      </c>
      <c r="BY50" s="1233"/>
      <c r="BZ50" s="1233"/>
      <c r="CA50" s="1233"/>
      <c r="CB50" s="1233"/>
      <c r="CC50" s="1233"/>
      <c r="CD50" s="1233"/>
      <c r="CE50" s="1233"/>
      <c r="CF50" s="1233" t="s">
        <v>554</v>
      </c>
      <c r="CG50" s="1233"/>
      <c r="CH50" s="1233"/>
      <c r="CI50" s="1233"/>
      <c r="CJ50" s="1233"/>
      <c r="CK50" s="1233"/>
      <c r="CL50" s="1233"/>
      <c r="CM50" s="1233"/>
      <c r="CN50" s="1233" t="s">
        <v>555</v>
      </c>
      <c r="CO50" s="1233"/>
      <c r="CP50" s="1233"/>
      <c r="CQ50" s="1233"/>
      <c r="CR50" s="1233"/>
      <c r="CS50" s="1233"/>
      <c r="CT50" s="1233"/>
      <c r="CU50" s="1233"/>
      <c r="CV50" s="1233" t="s">
        <v>556</v>
      </c>
      <c r="CW50" s="1233"/>
      <c r="CX50" s="1233"/>
      <c r="CY50" s="1233"/>
      <c r="CZ50" s="1233"/>
      <c r="DA50" s="1233"/>
      <c r="DB50" s="1233"/>
      <c r="DC50" s="1233"/>
    </row>
    <row r="51" spans="1:109" ht="13.5" customHeight="1" x14ac:dyDescent="0.2">
      <c r="B51" s="257"/>
      <c r="G51" s="1236"/>
      <c r="H51" s="1236"/>
      <c r="I51" s="1249"/>
      <c r="J51" s="1249"/>
      <c r="K51" s="1235"/>
      <c r="L51" s="1235"/>
      <c r="M51" s="1235"/>
      <c r="N51" s="1235"/>
      <c r="AM51" s="359"/>
      <c r="AN51" s="1231" t="s">
        <v>601</v>
      </c>
      <c r="AO51" s="1231"/>
      <c r="AP51" s="1231"/>
      <c r="AQ51" s="1231"/>
      <c r="AR51" s="1231"/>
      <c r="AS51" s="1231"/>
      <c r="AT51" s="1231"/>
      <c r="AU51" s="1231"/>
      <c r="AV51" s="1231"/>
      <c r="AW51" s="1231"/>
      <c r="AX51" s="1231"/>
      <c r="AY51" s="1231"/>
      <c r="AZ51" s="1231"/>
      <c r="BA51" s="1231"/>
      <c r="BB51" s="1231" t="s">
        <v>602</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v>6</v>
      </c>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7"/>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7"/>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603</v>
      </c>
      <c r="BC53" s="1231"/>
      <c r="BD53" s="1231"/>
      <c r="BE53" s="1231"/>
      <c r="BF53" s="1231"/>
      <c r="BG53" s="1231"/>
      <c r="BH53" s="1231"/>
      <c r="BI53" s="1231"/>
      <c r="BJ53" s="1231"/>
      <c r="BK53" s="1231"/>
      <c r="BL53" s="1231"/>
      <c r="BM53" s="1231"/>
      <c r="BN53" s="1231"/>
      <c r="BO53" s="1231"/>
      <c r="BP53" s="1228">
        <v>52</v>
      </c>
      <c r="BQ53" s="1228"/>
      <c r="BR53" s="1228"/>
      <c r="BS53" s="1228"/>
      <c r="BT53" s="1228"/>
      <c r="BU53" s="1228"/>
      <c r="BV53" s="1228"/>
      <c r="BW53" s="1228"/>
      <c r="BX53" s="1228">
        <v>54.1</v>
      </c>
      <c r="BY53" s="1228"/>
      <c r="BZ53" s="1228"/>
      <c r="CA53" s="1228"/>
      <c r="CB53" s="1228"/>
      <c r="CC53" s="1228"/>
      <c r="CD53" s="1228"/>
      <c r="CE53" s="1228"/>
      <c r="CF53" s="1228">
        <v>49.3</v>
      </c>
      <c r="CG53" s="1228"/>
      <c r="CH53" s="1228"/>
      <c r="CI53" s="1228"/>
      <c r="CJ53" s="1228"/>
      <c r="CK53" s="1228"/>
      <c r="CL53" s="1228"/>
      <c r="CM53" s="1228"/>
      <c r="CN53" s="1228">
        <v>51</v>
      </c>
      <c r="CO53" s="1228"/>
      <c r="CP53" s="1228"/>
      <c r="CQ53" s="1228"/>
      <c r="CR53" s="1228"/>
      <c r="CS53" s="1228"/>
      <c r="CT53" s="1228"/>
      <c r="CU53" s="1228"/>
      <c r="CV53" s="1228">
        <v>53</v>
      </c>
      <c r="CW53" s="1228"/>
      <c r="CX53" s="1228"/>
      <c r="CY53" s="1228"/>
      <c r="CZ53" s="1228"/>
      <c r="DA53" s="1228"/>
      <c r="DB53" s="1228"/>
      <c r="DC53" s="1228"/>
    </row>
    <row r="54" spans="1:109" ht="13.2" x14ac:dyDescent="0.2">
      <c r="A54" s="358"/>
      <c r="B54" s="257"/>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7"/>
      <c r="G55" s="1234"/>
      <c r="H55" s="1234"/>
      <c r="I55" s="1234"/>
      <c r="J55" s="1234"/>
      <c r="K55" s="1235"/>
      <c r="L55" s="1235"/>
      <c r="M55" s="1235"/>
      <c r="N55" s="1235"/>
      <c r="AN55" s="1233" t="s">
        <v>604</v>
      </c>
      <c r="AO55" s="1233"/>
      <c r="AP55" s="1233"/>
      <c r="AQ55" s="1233"/>
      <c r="AR55" s="1233"/>
      <c r="AS55" s="1233"/>
      <c r="AT55" s="1233"/>
      <c r="AU55" s="1233"/>
      <c r="AV55" s="1233"/>
      <c r="AW55" s="1233"/>
      <c r="AX55" s="1233"/>
      <c r="AY55" s="1233"/>
      <c r="AZ55" s="1233"/>
      <c r="BA55" s="1233"/>
      <c r="BB55" s="1231" t="s">
        <v>602</v>
      </c>
      <c r="BC55" s="1231"/>
      <c r="BD55" s="1231"/>
      <c r="BE55" s="1231"/>
      <c r="BF55" s="1231"/>
      <c r="BG55" s="1231"/>
      <c r="BH55" s="1231"/>
      <c r="BI55" s="1231"/>
      <c r="BJ55" s="1231"/>
      <c r="BK55" s="1231"/>
      <c r="BL55" s="1231"/>
      <c r="BM55" s="1231"/>
      <c r="BN55" s="1231"/>
      <c r="BO55" s="1231"/>
      <c r="BP55" s="1228">
        <v>18.2</v>
      </c>
      <c r="BQ55" s="1228"/>
      <c r="BR55" s="1228"/>
      <c r="BS55" s="1228"/>
      <c r="BT55" s="1228"/>
      <c r="BU55" s="1228"/>
      <c r="BV55" s="1228"/>
      <c r="BW55" s="1228"/>
      <c r="BX55" s="1228">
        <v>20.3</v>
      </c>
      <c r="BY55" s="1228"/>
      <c r="BZ55" s="1228"/>
      <c r="CA55" s="1228"/>
      <c r="CB55" s="1228"/>
      <c r="CC55" s="1228"/>
      <c r="CD55" s="1228"/>
      <c r="CE55" s="1228"/>
      <c r="CF55" s="1228">
        <v>15.5</v>
      </c>
      <c r="CG55" s="1228"/>
      <c r="CH55" s="1228"/>
      <c r="CI55" s="1228"/>
      <c r="CJ55" s="1228"/>
      <c r="CK55" s="1228"/>
      <c r="CL55" s="1228"/>
      <c r="CM55" s="1228"/>
      <c r="CN55" s="1228">
        <v>4.5999999999999996</v>
      </c>
      <c r="CO55" s="1228"/>
      <c r="CP55" s="1228"/>
      <c r="CQ55" s="1228"/>
      <c r="CR55" s="1228"/>
      <c r="CS55" s="1228"/>
      <c r="CT55" s="1228"/>
      <c r="CU55" s="1228"/>
      <c r="CV55" s="1228">
        <v>1.6</v>
      </c>
      <c r="CW55" s="1228"/>
      <c r="CX55" s="1228"/>
      <c r="CY55" s="1228"/>
      <c r="CZ55" s="1228"/>
      <c r="DA55" s="1228"/>
      <c r="DB55" s="1228"/>
      <c r="DC55" s="1228"/>
    </row>
    <row r="56" spans="1:109" ht="13.2" x14ac:dyDescent="0.2">
      <c r="A56" s="358"/>
      <c r="B56" s="257"/>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3"/>
      <c r="AN57" s="1233"/>
      <c r="AO57" s="1233"/>
      <c r="AP57" s="1233"/>
      <c r="AQ57" s="1233"/>
      <c r="AR57" s="1233"/>
      <c r="AS57" s="1233"/>
      <c r="AT57" s="1233"/>
      <c r="AU57" s="1233"/>
      <c r="AV57" s="1233"/>
      <c r="AW57" s="1233"/>
      <c r="AX57" s="1233"/>
      <c r="AY57" s="1233"/>
      <c r="AZ57" s="1233"/>
      <c r="BA57" s="1233"/>
      <c r="BB57" s="1231" t="s">
        <v>603</v>
      </c>
      <c r="BC57" s="1231"/>
      <c r="BD57" s="1231"/>
      <c r="BE57" s="1231"/>
      <c r="BF57" s="1231"/>
      <c r="BG57" s="1231"/>
      <c r="BH57" s="1231"/>
      <c r="BI57" s="1231"/>
      <c r="BJ57" s="1231"/>
      <c r="BK57" s="1231"/>
      <c r="BL57" s="1231"/>
      <c r="BM57" s="1231"/>
      <c r="BN57" s="1231"/>
      <c r="BO57" s="1231"/>
      <c r="BP57" s="1228">
        <v>59.3</v>
      </c>
      <c r="BQ57" s="1228"/>
      <c r="BR57" s="1228"/>
      <c r="BS57" s="1228"/>
      <c r="BT57" s="1228"/>
      <c r="BU57" s="1228"/>
      <c r="BV57" s="1228"/>
      <c r="BW57" s="1228"/>
      <c r="BX57" s="1228">
        <v>60.3</v>
      </c>
      <c r="BY57" s="1228"/>
      <c r="BZ57" s="1228"/>
      <c r="CA57" s="1228"/>
      <c r="CB57" s="1228"/>
      <c r="CC57" s="1228"/>
      <c r="CD57" s="1228"/>
      <c r="CE57" s="1228"/>
      <c r="CF57" s="1228">
        <v>61.5</v>
      </c>
      <c r="CG57" s="1228"/>
      <c r="CH57" s="1228"/>
      <c r="CI57" s="1228"/>
      <c r="CJ57" s="1228"/>
      <c r="CK57" s="1228"/>
      <c r="CL57" s="1228"/>
      <c r="CM57" s="1228"/>
      <c r="CN57" s="1228">
        <v>61</v>
      </c>
      <c r="CO57" s="1228"/>
      <c r="CP57" s="1228"/>
      <c r="CQ57" s="1228"/>
      <c r="CR57" s="1228"/>
      <c r="CS57" s="1228"/>
      <c r="CT57" s="1228"/>
      <c r="CU57" s="1228"/>
      <c r="CV57" s="1228">
        <v>62.3</v>
      </c>
      <c r="CW57" s="1228"/>
      <c r="CX57" s="1228"/>
      <c r="CY57" s="1228"/>
      <c r="CZ57" s="1228"/>
      <c r="DA57" s="1228"/>
      <c r="DB57" s="1228"/>
      <c r="DC57" s="1228"/>
      <c r="DD57" s="363"/>
      <c r="DE57" s="362"/>
    </row>
    <row r="58" spans="1:109" s="358" customFormat="1" ht="13.2" x14ac:dyDescent="0.2">
      <c r="A58" s="253"/>
      <c r="B58" s="362"/>
      <c r="G58" s="1234"/>
      <c r="H58" s="1234"/>
      <c r="I58" s="1229"/>
      <c r="J58" s="1229"/>
      <c r="K58" s="1235"/>
      <c r="L58" s="1235"/>
      <c r="M58" s="1235"/>
      <c r="N58" s="1235"/>
      <c r="AM58" s="253"/>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3"/>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3"/>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3"/>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3"/>
    </row>
    <row r="63" spans="1:109" ht="16.2" x14ac:dyDescent="0.2">
      <c r="B63" s="310" t="s">
        <v>605</v>
      </c>
    </row>
    <row r="64" spans="1:109" ht="13.2" x14ac:dyDescent="0.2">
      <c r="B64" s="257"/>
      <c r="G64" s="357"/>
      <c r="I64" s="369"/>
      <c r="J64" s="369"/>
      <c r="K64" s="369"/>
      <c r="L64" s="369"/>
      <c r="M64" s="369"/>
      <c r="N64" s="370"/>
      <c r="AM64" s="357"/>
      <c r="AN64" s="357" t="s">
        <v>598</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7"/>
      <c r="AN65" s="1240" t="s">
        <v>606</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7"/>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7"/>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7"/>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7"/>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7"/>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7"/>
      <c r="G71" s="374"/>
      <c r="I71" s="375"/>
      <c r="J71" s="372"/>
      <c r="K71" s="372"/>
      <c r="L71" s="373"/>
      <c r="M71" s="372"/>
      <c r="N71" s="373"/>
      <c r="AM71" s="374"/>
      <c r="AN71" s="253" t="s">
        <v>600</v>
      </c>
    </row>
    <row r="72" spans="2:107" ht="13.2" x14ac:dyDescent="0.2">
      <c r="B72" s="257"/>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552</v>
      </c>
      <c r="BQ72" s="1233"/>
      <c r="BR72" s="1233"/>
      <c r="BS72" s="1233"/>
      <c r="BT72" s="1233"/>
      <c r="BU72" s="1233"/>
      <c r="BV72" s="1233"/>
      <c r="BW72" s="1233"/>
      <c r="BX72" s="1233" t="s">
        <v>553</v>
      </c>
      <c r="BY72" s="1233"/>
      <c r="BZ72" s="1233"/>
      <c r="CA72" s="1233"/>
      <c r="CB72" s="1233"/>
      <c r="CC72" s="1233"/>
      <c r="CD72" s="1233"/>
      <c r="CE72" s="1233"/>
      <c r="CF72" s="1233" t="s">
        <v>554</v>
      </c>
      <c r="CG72" s="1233"/>
      <c r="CH72" s="1233"/>
      <c r="CI72" s="1233"/>
      <c r="CJ72" s="1233"/>
      <c r="CK72" s="1233"/>
      <c r="CL72" s="1233"/>
      <c r="CM72" s="1233"/>
      <c r="CN72" s="1233" t="s">
        <v>555</v>
      </c>
      <c r="CO72" s="1233"/>
      <c r="CP72" s="1233"/>
      <c r="CQ72" s="1233"/>
      <c r="CR72" s="1233"/>
      <c r="CS72" s="1233"/>
      <c r="CT72" s="1233"/>
      <c r="CU72" s="1233"/>
      <c r="CV72" s="1233" t="s">
        <v>556</v>
      </c>
      <c r="CW72" s="1233"/>
      <c r="CX72" s="1233"/>
      <c r="CY72" s="1233"/>
      <c r="CZ72" s="1233"/>
      <c r="DA72" s="1233"/>
      <c r="DB72" s="1233"/>
      <c r="DC72" s="1233"/>
    </row>
    <row r="73" spans="2:107" ht="13.2" x14ac:dyDescent="0.2">
      <c r="B73" s="257"/>
      <c r="G73" s="1236"/>
      <c r="H73" s="1236"/>
      <c r="I73" s="1236"/>
      <c r="J73" s="1236"/>
      <c r="K73" s="1232"/>
      <c r="L73" s="1232"/>
      <c r="M73" s="1232"/>
      <c r="N73" s="1232"/>
      <c r="AM73" s="359"/>
      <c r="AN73" s="1231" t="s">
        <v>601</v>
      </c>
      <c r="AO73" s="1231"/>
      <c r="AP73" s="1231"/>
      <c r="AQ73" s="1231"/>
      <c r="AR73" s="1231"/>
      <c r="AS73" s="1231"/>
      <c r="AT73" s="1231"/>
      <c r="AU73" s="1231"/>
      <c r="AV73" s="1231"/>
      <c r="AW73" s="1231"/>
      <c r="AX73" s="1231"/>
      <c r="AY73" s="1231"/>
      <c r="AZ73" s="1231"/>
      <c r="BA73" s="1231"/>
      <c r="BB73" s="1231" t="s">
        <v>602</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v>6</v>
      </c>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7"/>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7"/>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607</v>
      </c>
      <c r="BC75" s="1231"/>
      <c r="BD75" s="1231"/>
      <c r="BE75" s="1231"/>
      <c r="BF75" s="1231"/>
      <c r="BG75" s="1231"/>
      <c r="BH75" s="1231"/>
      <c r="BI75" s="1231"/>
      <c r="BJ75" s="1231"/>
      <c r="BK75" s="1231"/>
      <c r="BL75" s="1231"/>
      <c r="BM75" s="1231"/>
      <c r="BN75" s="1231"/>
      <c r="BO75" s="1231"/>
      <c r="BP75" s="1228">
        <v>0.8</v>
      </c>
      <c r="BQ75" s="1228"/>
      <c r="BR75" s="1228"/>
      <c r="BS75" s="1228"/>
      <c r="BT75" s="1228"/>
      <c r="BU75" s="1228"/>
      <c r="BV75" s="1228"/>
      <c r="BW75" s="1228"/>
      <c r="BX75" s="1228">
        <v>0.6</v>
      </c>
      <c r="BY75" s="1228"/>
      <c r="BZ75" s="1228"/>
      <c r="CA75" s="1228"/>
      <c r="CB75" s="1228"/>
      <c r="CC75" s="1228"/>
      <c r="CD75" s="1228"/>
      <c r="CE75" s="1228"/>
      <c r="CF75" s="1228">
        <v>0.6</v>
      </c>
      <c r="CG75" s="1228"/>
      <c r="CH75" s="1228"/>
      <c r="CI75" s="1228"/>
      <c r="CJ75" s="1228"/>
      <c r="CK75" s="1228"/>
      <c r="CL75" s="1228"/>
      <c r="CM75" s="1228"/>
      <c r="CN75" s="1228">
        <v>0.6</v>
      </c>
      <c r="CO75" s="1228"/>
      <c r="CP75" s="1228"/>
      <c r="CQ75" s="1228"/>
      <c r="CR75" s="1228"/>
      <c r="CS75" s="1228"/>
      <c r="CT75" s="1228"/>
      <c r="CU75" s="1228"/>
      <c r="CV75" s="1228">
        <v>0.8</v>
      </c>
      <c r="CW75" s="1228"/>
      <c r="CX75" s="1228"/>
      <c r="CY75" s="1228"/>
      <c r="CZ75" s="1228"/>
      <c r="DA75" s="1228"/>
      <c r="DB75" s="1228"/>
      <c r="DC75" s="1228"/>
    </row>
    <row r="76" spans="2:107" ht="13.2" x14ac:dyDescent="0.2">
      <c r="B76" s="257"/>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7"/>
      <c r="G77" s="1234"/>
      <c r="H77" s="1234"/>
      <c r="I77" s="1234"/>
      <c r="J77" s="1234"/>
      <c r="K77" s="1232"/>
      <c r="L77" s="1232"/>
      <c r="M77" s="1232"/>
      <c r="N77" s="1232"/>
      <c r="AN77" s="1233" t="s">
        <v>604</v>
      </c>
      <c r="AO77" s="1233"/>
      <c r="AP77" s="1233"/>
      <c r="AQ77" s="1233"/>
      <c r="AR77" s="1233"/>
      <c r="AS77" s="1233"/>
      <c r="AT77" s="1233"/>
      <c r="AU77" s="1233"/>
      <c r="AV77" s="1233"/>
      <c r="AW77" s="1233"/>
      <c r="AX77" s="1233"/>
      <c r="AY77" s="1233"/>
      <c r="AZ77" s="1233"/>
      <c r="BA77" s="1233"/>
      <c r="BB77" s="1231" t="s">
        <v>602</v>
      </c>
      <c r="BC77" s="1231"/>
      <c r="BD77" s="1231"/>
      <c r="BE77" s="1231"/>
      <c r="BF77" s="1231"/>
      <c r="BG77" s="1231"/>
      <c r="BH77" s="1231"/>
      <c r="BI77" s="1231"/>
      <c r="BJ77" s="1231"/>
      <c r="BK77" s="1231"/>
      <c r="BL77" s="1231"/>
      <c r="BM77" s="1231"/>
      <c r="BN77" s="1231"/>
      <c r="BO77" s="1231"/>
      <c r="BP77" s="1228">
        <v>18.2</v>
      </c>
      <c r="BQ77" s="1228"/>
      <c r="BR77" s="1228"/>
      <c r="BS77" s="1228"/>
      <c r="BT77" s="1228"/>
      <c r="BU77" s="1228"/>
      <c r="BV77" s="1228"/>
      <c r="BW77" s="1228"/>
      <c r="BX77" s="1228">
        <v>20.3</v>
      </c>
      <c r="BY77" s="1228"/>
      <c r="BZ77" s="1228"/>
      <c r="CA77" s="1228"/>
      <c r="CB77" s="1228"/>
      <c r="CC77" s="1228"/>
      <c r="CD77" s="1228"/>
      <c r="CE77" s="1228"/>
      <c r="CF77" s="1228">
        <v>15.5</v>
      </c>
      <c r="CG77" s="1228"/>
      <c r="CH77" s="1228"/>
      <c r="CI77" s="1228"/>
      <c r="CJ77" s="1228"/>
      <c r="CK77" s="1228"/>
      <c r="CL77" s="1228"/>
      <c r="CM77" s="1228"/>
      <c r="CN77" s="1228">
        <v>4.5999999999999996</v>
      </c>
      <c r="CO77" s="1228"/>
      <c r="CP77" s="1228"/>
      <c r="CQ77" s="1228"/>
      <c r="CR77" s="1228"/>
      <c r="CS77" s="1228"/>
      <c r="CT77" s="1228"/>
      <c r="CU77" s="1228"/>
      <c r="CV77" s="1228">
        <v>1.6</v>
      </c>
      <c r="CW77" s="1228"/>
      <c r="CX77" s="1228"/>
      <c r="CY77" s="1228"/>
      <c r="CZ77" s="1228"/>
      <c r="DA77" s="1228"/>
      <c r="DB77" s="1228"/>
      <c r="DC77" s="1228"/>
    </row>
    <row r="78" spans="2:107" ht="13.2" x14ac:dyDescent="0.2">
      <c r="B78" s="257"/>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7"/>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607</v>
      </c>
      <c r="BC79" s="1231"/>
      <c r="BD79" s="1231"/>
      <c r="BE79" s="1231"/>
      <c r="BF79" s="1231"/>
      <c r="BG79" s="1231"/>
      <c r="BH79" s="1231"/>
      <c r="BI79" s="1231"/>
      <c r="BJ79" s="1231"/>
      <c r="BK79" s="1231"/>
      <c r="BL79" s="1231"/>
      <c r="BM79" s="1231"/>
      <c r="BN79" s="1231"/>
      <c r="BO79" s="1231"/>
      <c r="BP79" s="1228">
        <v>6.8</v>
      </c>
      <c r="BQ79" s="1228"/>
      <c r="BR79" s="1228"/>
      <c r="BS79" s="1228"/>
      <c r="BT79" s="1228"/>
      <c r="BU79" s="1228"/>
      <c r="BV79" s="1228"/>
      <c r="BW79" s="1228"/>
      <c r="BX79" s="1228">
        <v>6.6</v>
      </c>
      <c r="BY79" s="1228"/>
      <c r="BZ79" s="1228"/>
      <c r="CA79" s="1228"/>
      <c r="CB79" s="1228"/>
      <c r="CC79" s="1228"/>
      <c r="CD79" s="1228"/>
      <c r="CE79" s="1228"/>
      <c r="CF79" s="1228">
        <v>6.4</v>
      </c>
      <c r="CG79" s="1228"/>
      <c r="CH79" s="1228"/>
      <c r="CI79" s="1228"/>
      <c r="CJ79" s="1228"/>
      <c r="CK79" s="1228"/>
      <c r="CL79" s="1228"/>
      <c r="CM79" s="1228"/>
      <c r="CN79" s="1228">
        <v>6.3</v>
      </c>
      <c r="CO79" s="1228"/>
      <c r="CP79" s="1228"/>
      <c r="CQ79" s="1228"/>
      <c r="CR79" s="1228"/>
      <c r="CS79" s="1228"/>
      <c r="CT79" s="1228"/>
      <c r="CU79" s="1228"/>
      <c r="CV79" s="1228">
        <v>6.6</v>
      </c>
      <c r="CW79" s="1228"/>
      <c r="CX79" s="1228"/>
      <c r="CY79" s="1228"/>
      <c r="CZ79" s="1228"/>
      <c r="DA79" s="1228"/>
      <c r="DB79" s="1228"/>
      <c r="DC79" s="1228"/>
    </row>
    <row r="80" spans="2:107" ht="13.2" x14ac:dyDescent="0.2">
      <c r="B80" s="257"/>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7"/>
    </row>
    <row r="82" spans="2:109" ht="16.2" x14ac:dyDescent="0.2">
      <c r="B82" s="257"/>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38"/>
      <c r="C83" s="309"/>
      <c r="D83" s="309"/>
      <c r="E83" s="309"/>
      <c r="F83" s="309"/>
      <c r="G83" s="309"/>
      <c r="H83" s="309"/>
      <c r="I83" s="309"/>
      <c r="J83" s="309"/>
      <c r="K83" s="309"/>
      <c r="L83" s="309"/>
      <c r="M83" s="309"/>
      <c r="N83" s="309"/>
      <c r="O83" s="309"/>
      <c r="P83" s="309"/>
      <c r="Q83" s="309"/>
      <c r="R83" s="309"/>
      <c r="S83" s="309"/>
      <c r="T83" s="309"/>
      <c r="U83" s="309"/>
      <c r="V83" s="309"/>
      <c r="W83" s="309"/>
      <c r="X83" s="309"/>
      <c r="Y83" s="309"/>
      <c r="Z83" s="309"/>
      <c r="AA83" s="309"/>
      <c r="AB83" s="309"/>
      <c r="AC83" s="309"/>
      <c r="AD83" s="309"/>
      <c r="AE83" s="309"/>
      <c r="AF83" s="309"/>
      <c r="AG83" s="309"/>
      <c r="AH83" s="309"/>
      <c r="AI83" s="309"/>
      <c r="AJ83" s="309"/>
      <c r="AK83" s="309"/>
      <c r="AL83" s="309"/>
      <c r="AM83" s="309"/>
      <c r="AN83" s="309"/>
      <c r="AO83" s="309"/>
      <c r="AP83" s="309"/>
      <c r="AQ83" s="309"/>
      <c r="AR83" s="309"/>
      <c r="AS83" s="309"/>
      <c r="AT83" s="309"/>
      <c r="AU83" s="309"/>
      <c r="AV83" s="309"/>
      <c r="AW83" s="309"/>
      <c r="AX83" s="309"/>
      <c r="AY83" s="309"/>
      <c r="AZ83" s="309"/>
      <c r="BA83" s="309"/>
      <c r="BB83" s="309"/>
      <c r="BC83" s="309"/>
      <c r="BD83" s="309"/>
      <c r="BE83" s="309"/>
      <c r="BF83" s="309"/>
      <c r="BG83" s="309"/>
      <c r="BH83" s="309"/>
      <c r="BI83" s="309"/>
      <c r="BJ83" s="309"/>
      <c r="BK83" s="309"/>
      <c r="BL83" s="309"/>
      <c r="BM83" s="309"/>
      <c r="BN83" s="309"/>
      <c r="BO83" s="309"/>
      <c r="BP83" s="309"/>
      <c r="BQ83" s="309"/>
      <c r="BR83" s="309"/>
      <c r="BS83" s="309"/>
      <c r="BT83" s="309"/>
      <c r="BU83" s="309"/>
      <c r="BV83" s="309"/>
      <c r="BW83" s="309"/>
      <c r="BX83" s="309"/>
      <c r="BY83" s="309"/>
      <c r="BZ83" s="309"/>
      <c r="CA83" s="309"/>
      <c r="CB83" s="309"/>
      <c r="CC83" s="309"/>
      <c r="CD83" s="309"/>
      <c r="CE83" s="309"/>
      <c r="CF83" s="309"/>
      <c r="CG83" s="309"/>
      <c r="CH83" s="309"/>
      <c r="CI83" s="309"/>
      <c r="CJ83" s="309"/>
      <c r="CK83" s="309"/>
      <c r="CL83" s="309"/>
      <c r="CM83" s="309"/>
      <c r="CN83" s="309"/>
      <c r="CO83" s="309"/>
      <c r="CP83" s="309"/>
      <c r="CQ83" s="309"/>
      <c r="CR83" s="309"/>
      <c r="CS83" s="309"/>
      <c r="CT83" s="309"/>
      <c r="CU83" s="309"/>
      <c r="CV83" s="309"/>
      <c r="CW83" s="309"/>
      <c r="CX83" s="309"/>
      <c r="CY83" s="309"/>
      <c r="CZ83" s="309"/>
      <c r="DA83" s="309"/>
      <c r="DB83" s="309"/>
      <c r="DC83" s="309"/>
      <c r="DD83" s="339"/>
    </row>
    <row r="84" spans="2:109" ht="13.2" x14ac:dyDescent="0.2">
      <c r="DD84" s="253"/>
      <c r="DE84" s="253"/>
    </row>
    <row r="85" spans="2:109" ht="13.2" x14ac:dyDescent="0.2">
      <c r="DD85" s="253"/>
      <c r="DE85" s="253"/>
    </row>
  </sheetData>
  <sheetProtection algorithmName="SHA-512" hashValue="XUBtg8j1besqwpx/hKE4DSG+RJ6FEmqeUCNmH59UtrjUoJCfFEH7k73DMC0+NQLEBOus16ogucfHOZ27yFPAqg==" saltValue="lbJRssiUNHrAbHjhigOmY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DA168-5F8B-45DD-8CC2-20F581ADEB4E}">
  <dimension ref="A1:DR125"/>
  <sheetViews>
    <sheetView showGridLines="0" view="pageBreakPreview" topLeftCell="A9" zoomScale="70" zoomScaleNormal="140" zoomScaleSheetLayoutView="70" workbookViewId="0">
      <selection activeCell="BG40" sqref="BG40"/>
    </sheetView>
  </sheetViews>
  <sheetFormatPr defaultColWidth="0" defaultRowHeight="13.5" customHeight="1" zeroHeight="1" x14ac:dyDescent="0.2"/>
  <cols>
    <col min="1" max="34" width="2.44140625" style="252" customWidth="1"/>
    <col min="35" max="122" width="2.44140625" style="251" customWidth="1"/>
    <col min="123" max="16384" width="2.44140625" style="251" hidden="1"/>
  </cols>
  <sheetData>
    <row r="1" spans="1:34" ht="13.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1:34" ht="13.2" x14ac:dyDescent="0.2">
      <c r="S2" s="251"/>
      <c r="AH2" s="251"/>
    </row>
    <row r="3" spans="1:34" ht="13.2"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1:34" ht="13.2" x14ac:dyDescent="0.2"/>
    <row r="5" spans="1:34" ht="13.2" x14ac:dyDescent="0.2"/>
    <row r="6" spans="1:34" ht="13.2" x14ac:dyDescent="0.2"/>
    <row r="7" spans="1:34" ht="13.2" x14ac:dyDescent="0.2"/>
    <row r="8" spans="1:34" ht="13.2" x14ac:dyDescent="0.2"/>
    <row r="9" spans="1:34" ht="13.2" x14ac:dyDescent="0.2">
      <c r="AH9" s="251"/>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1"/>
    </row>
    <row r="18" spans="12:34" ht="13.2" x14ac:dyDescent="0.2"/>
    <row r="19" spans="12:34" ht="13.2" x14ac:dyDescent="0.2"/>
    <row r="20" spans="12:34" ht="13.2" x14ac:dyDescent="0.2">
      <c r="AH20" s="251"/>
    </row>
    <row r="21" spans="12:34" ht="13.2" x14ac:dyDescent="0.2">
      <c r="AH21" s="251"/>
    </row>
    <row r="22" spans="12:34" ht="13.2" x14ac:dyDescent="0.2"/>
    <row r="23" spans="12:34" ht="13.2" x14ac:dyDescent="0.2"/>
    <row r="24" spans="12:34" ht="13.2" x14ac:dyDescent="0.2">
      <c r="Q24" s="251"/>
    </row>
    <row r="25" spans="12:34" ht="13.2" x14ac:dyDescent="0.2"/>
    <row r="26" spans="12:34" ht="13.2" x14ac:dyDescent="0.2"/>
    <row r="27" spans="12:34" ht="13.2" x14ac:dyDescent="0.2"/>
    <row r="28" spans="12:34" ht="13.2" x14ac:dyDescent="0.2">
      <c r="O28" s="251"/>
      <c r="T28" s="251"/>
      <c r="AH28" s="251"/>
    </row>
    <row r="29" spans="12:34" ht="13.2" x14ac:dyDescent="0.2"/>
    <row r="30" spans="12:34" ht="13.2" x14ac:dyDescent="0.2"/>
    <row r="31" spans="12:34" ht="13.2" x14ac:dyDescent="0.2">
      <c r="Q31" s="251"/>
    </row>
    <row r="32" spans="12:34" ht="13.2" x14ac:dyDescent="0.2">
      <c r="L32" s="251"/>
    </row>
    <row r="33" spans="2:34" ht="13.2" x14ac:dyDescent="0.2">
      <c r="C33" s="251"/>
      <c r="E33" s="251"/>
      <c r="G33" s="251"/>
      <c r="I33" s="251"/>
      <c r="X33" s="251"/>
    </row>
    <row r="34" spans="2:34" ht="13.2" x14ac:dyDescent="0.2">
      <c r="B34" s="251"/>
      <c r="P34" s="251"/>
      <c r="R34" s="251"/>
      <c r="T34" s="251"/>
    </row>
    <row r="35" spans="2:34" ht="13.2" x14ac:dyDescent="0.2">
      <c r="D35" s="251"/>
      <c r="W35" s="251"/>
      <c r="AC35" s="251"/>
      <c r="AD35" s="251"/>
      <c r="AE35" s="251"/>
      <c r="AF35" s="251"/>
      <c r="AG35" s="251"/>
      <c r="AH35" s="251"/>
    </row>
    <row r="36" spans="2:34" ht="13.2" x14ac:dyDescent="0.2">
      <c r="H36" s="251"/>
      <c r="J36" s="251"/>
      <c r="K36" s="251"/>
      <c r="M36" s="251"/>
      <c r="Y36" s="251"/>
      <c r="Z36" s="251"/>
      <c r="AA36" s="251"/>
      <c r="AB36" s="251"/>
      <c r="AC36" s="251"/>
      <c r="AD36" s="251"/>
      <c r="AE36" s="251"/>
      <c r="AF36" s="251"/>
      <c r="AG36" s="251"/>
      <c r="AH36" s="251"/>
    </row>
    <row r="37" spans="2:34" ht="13.2" x14ac:dyDescent="0.2">
      <c r="AH37" s="251"/>
    </row>
    <row r="38" spans="2:34" ht="13.2" x14ac:dyDescent="0.2">
      <c r="AG38" s="251"/>
      <c r="AH38" s="251"/>
    </row>
    <row r="39" spans="2:34" ht="13.2" x14ac:dyDescent="0.2"/>
    <row r="40" spans="2:34" ht="13.2" x14ac:dyDescent="0.2">
      <c r="X40" s="251"/>
    </row>
    <row r="41" spans="2:34" ht="13.2" x14ac:dyDescent="0.2">
      <c r="R41" s="251"/>
    </row>
    <row r="42" spans="2:34" ht="13.2" x14ac:dyDescent="0.2">
      <c r="W42" s="251"/>
    </row>
    <row r="43" spans="2:34" ht="13.2" x14ac:dyDescent="0.2">
      <c r="Y43" s="251"/>
      <c r="Z43" s="251"/>
      <c r="AA43" s="251"/>
      <c r="AB43" s="251"/>
      <c r="AC43" s="251"/>
      <c r="AD43" s="251"/>
      <c r="AE43" s="251"/>
      <c r="AF43" s="251"/>
      <c r="AG43" s="251"/>
      <c r="AH43" s="251"/>
    </row>
    <row r="44" spans="2:34" ht="13.2" x14ac:dyDescent="0.2">
      <c r="AH44" s="251"/>
    </row>
    <row r="45" spans="2:34" ht="13.2" x14ac:dyDescent="0.2">
      <c r="X45" s="251"/>
    </row>
    <row r="46" spans="2:34" ht="13.2" x14ac:dyDescent="0.2"/>
    <row r="47" spans="2:34" ht="13.2" x14ac:dyDescent="0.2"/>
    <row r="48" spans="2:34" ht="13.2" x14ac:dyDescent="0.2">
      <c r="W48" s="251"/>
      <c r="Y48" s="251"/>
      <c r="Z48" s="251"/>
      <c r="AA48" s="251"/>
      <c r="AB48" s="251"/>
      <c r="AC48" s="251"/>
      <c r="AD48" s="251"/>
      <c r="AE48" s="251"/>
      <c r="AF48" s="251"/>
      <c r="AG48" s="251"/>
      <c r="AH48" s="251"/>
    </row>
    <row r="49" spans="28:34" ht="13.2" x14ac:dyDescent="0.2"/>
    <row r="50" spans="28:34" ht="13.2" x14ac:dyDescent="0.2">
      <c r="AE50" s="251"/>
      <c r="AF50" s="251"/>
      <c r="AG50" s="251"/>
      <c r="AH50" s="251"/>
    </row>
    <row r="51" spans="28:34" ht="13.2" x14ac:dyDescent="0.2">
      <c r="AC51" s="251"/>
      <c r="AD51" s="251"/>
      <c r="AE51" s="251"/>
      <c r="AF51" s="251"/>
      <c r="AG51" s="251"/>
      <c r="AH51" s="251"/>
    </row>
    <row r="52" spans="28:34" ht="13.2" x14ac:dyDescent="0.2"/>
    <row r="53" spans="28:34" ht="13.2" x14ac:dyDescent="0.2">
      <c r="AF53" s="251"/>
      <c r="AG53" s="251"/>
      <c r="AH53" s="251"/>
    </row>
    <row r="54" spans="28:34" ht="13.2" x14ac:dyDescent="0.2">
      <c r="AH54" s="251"/>
    </row>
    <row r="55" spans="28:34" ht="13.2" x14ac:dyDescent="0.2"/>
    <row r="56" spans="28:34" ht="13.2" x14ac:dyDescent="0.2">
      <c r="AB56" s="251"/>
      <c r="AC56" s="251"/>
      <c r="AD56" s="251"/>
      <c r="AE56" s="251"/>
      <c r="AF56" s="251"/>
      <c r="AG56" s="251"/>
      <c r="AH56" s="251"/>
    </row>
    <row r="57" spans="28:34" ht="13.2" x14ac:dyDescent="0.2">
      <c r="AH57" s="251"/>
    </row>
    <row r="58" spans="28:34" ht="13.2" x14ac:dyDescent="0.2">
      <c r="AH58" s="251"/>
    </row>
    <row r="59" spans="28:34" ht="13.2" x14ac:dyDescent="0.2"/>
    <row r="60" spans="28:34" ht="13.2" x14ac:dyDescent="0.2"/>
    <row r="61" spans="28:34" ht="13.2" x14ac:dyDescent="0.2"/>
    <row r="62" spans="28:34" ht="13.2" x14ac:dyDescent="0.2"/>
    <row r="63" spans="28:34" ht="13.2" x14ac:dyDescent="0.2">
      <c r="AH63" s="251"/>
    </row>
    <row r="64" spans="28:34" ht="13.2" x14ac:dyDescent="0.2">
      <c r="AG64" s="251"/>
      <c r="AH64" s="251"/>
    </row>
    <row r="65" spans="28:34" ht="13.2" x14ac:dyDescent="0.2"/>
    <row r="66" spans="28:34" ht="13.2" x14ac:dyDescent="0.2"/>
    <row r="67" spans="28:34" ht="13.2" x14ac:dyDescent="0.2"/>
    <row r="68" spans="28:34" ht="13.2" x14ac:dyDescent="0.2">
      <c r="AB68" s="251"/>
      <c r="AC68" s="251"/>
      <c r="AD68" s="251"/>
      <c r="AE68" s="251"/>
      <c r="AF68" s="251"/>
      <c r="AG68" s="251"/>
      <c r="AH68" s="251"/>
    </row>
    <row r="69" spans="28:34" ht="13.2" x14ac:dyDescent="0.2">
      <c r="AF69" s="251"/>
      <c r="AG69" s="251"/>
      <c r="AH69" s="251"/>
    </row>
    <row r="70" spans="28:34" ht="13.2" x14ac:dyDescent="0.2"/>
    <row r="71" spans="28:34" ht="13.2" x14ac:dyDescent="0.2"/>
    <row r="72" spans="28:34" ht="13.2" x14ac:dyDescent="0.2"/>
    <row r="73" spans="28:34" ht="13.2" x14ac:dyDescent="0.2"/>
    <row r="74" spans="28:34" ht="13.2" x14ac:dyDescent="0.2"/>
    <row r="75" spans="28:34" ht="13.2" x14ac:dyDescent="0.2">
      <c r="AH75" s="251"/>
    </row>
    <row r="76" spans="28:34" ht="13.2" x14ac:dyDescent="0.2">
      <c r="AF76" s="251"/>
      <c r="AG76" s="251"/>
      <c r="AH76" s="251"/>
    </row>
    <row r="77" spans="28:34" ht="13.2" x14ac:dyDescent="0.2">
      <c r="AG77" s="251"/>
      <c r="AH77" s="251"/>
    </row>
    <row r="78" spans="28:34" ht="13.2" x14ac:dyDescent="0.2"/>
    <row r="79" spans="28:34" ht="13.2" x14ac:dyDescent="0.2"/>
    <row r="80" spans="28:34" ht="13.2" x14ac:dyDescent="0.2"/>
    <row r="81" spans="25:34" ht="13.2" x14ac:dyDescent="0.2"/>
    <row r="82" spans="25:34" ht="13.2" x14ac:dyDescent="0.2">
      <c r="Y82" s="251"/>
    </row>
    <row r="83" spans="25:34" ht="13.2" x14ac:dyDescent="0.2">
      <c r="Y83" s="251"/>
      <c r="Z83" s="251"/>
      <c r="AA83" s="251"/>
      <c r="AB83" s="251"/>
      <c r="AC83" s="251"/>
      <c r="AD83" s="251"/>
      <c r="AE83" s="251"/>
      <c r="AF83" s="251"/>
      <c r="AG83" s="251"/>
      <c r="AH83" s="251"/>
    </row>
    <row r="84" spans="25:34" ht="13.2" x14ac:dyDescent="0.2"/>
    <row r="85" spans="25:34" ht="13.2" x14ac:dyDescent="0.2"/>
    <row r="86" spans="25:34" ht="13.2" x14ac:dyDescent="0.2"/>
    <row r="87" spans="25:34" ht="13.2" x14ac:dyDescent="0.2"/>
    <row r="88" spans="25:34" ht="13.2" x14ac:dyDescent="0.2">
      <c r="AH88" s="25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1"/>
      <c r="AG94" s="251"/>
      <c r="AH94" s="251"/>
    </row>
    <row r="95" spans="25:34" ht="13.5" customHeight="1" x14ac:dyDescent="0.2">
      <c r="AH95" s="25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1"/>
    </row>
    <row r="102" spans="33:34" ht="13.5" customHeight="1" x14ac:dyDescent="0.2"/>
    <row r="103" spans="33:34" ht="13.5" customHeight="1" x14ac:dyDescent="0.2"/>
    <row r="104" spans="33:34" ht="13.5" customHeight="1" x14ac:dyDescent="0.2">
      <c r="AG104" s="251"/>
      <c r="AH104" s="25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1"/>
    </row>
    <row r="117" spans="34:122" ht="13.5" customHeight="1" x14ac:dyDescent="0.2"/>
    <row r="118" spans="34:122" ht="13.5" customHeight="1" x14ac:dyDescent="0.2"/>
    <row r="119" spans="34:122" ht="13.5" customHeight="1" x14ac:dyDescent="0.2"/>
    <row r="120" spans="34:122" ht="13.5" customHeight="1" x14ac:dyDescent="0.2">
      <c r="AH120" s="251"/>
    </row>
    <row r="121" spans="34:122" ht="13.5" customHeight="1" x14ac:dyDescent="0.2">
      <c r="AH121" s="251"/>
    </row>
    <row r="122" spans="34:122" ht="13.5" customHeight="1" x14ac:dyDescent="0.2"/>
    <row r="123" spans="34:122" ht="13.5" customHeight="1" x14ac:dyDescent="0.2"/>
    <row r="124" spans="34:122" ht="13.5" customHeight="1" x14ac:dyDescent="0.2"/>
    <row r="125" spans="34:122" ht="13.5" customHeight="1" x14ac:dyDescent="0.2">
      <c r="DR125" s="251" t="s">
        <v>499</v>
      </c>
    </row>
  </sheetData>
  <sheetProtection algorithmName="SHA-512" hashValue="qH4Hk/NurD0UWStZGqyhv6n6G/xRiyQQwLVtbTLQbX6EbiW6FoU6smejode7NBFqrSmJQOQgFbqD8Vgm0GYbmg==" saltValue="Mp7unJWXZn2cBrDAKWmw0g==" spinCount="100000" sheet="1" objects="1" scenarios="1"/>
  <dataConsolidate/>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44E7-70C5-412A-9C1A-D0DD6802FA79}">
  <dimension ref="A1:DR125"/>
  <sheetViews>
    <sheetView showGridLines="0" topLeftCell="A40" zoomScale="70" zoomScaleNormal="70" zoomScaleSheetLayoutView="55" workbookViewId="0">
      <selection activeCell="BG40" sqref="BG40"/>
    </sheetView>
  </sheetViews>
  <sheetFormatPr defaultColWidth="0" defaultRowHeight="13.5" customHeight="1" zeroHeight="1" x14ac:dyDescent="0.2"/>
  <cols>
    <col min="1" max="34" width="2.44140625" style="252" customWidth="1"/>
    <col min="35" max="122" width="2.44140625" style="251" customWidth="1"/>
    <col min="123" max="16384" width="2.44140625" style="251" hidden="1"/>
  </cols>
  <sheetData>
    <row r="1" spans="2:34" ht="13.5" customHeight="1"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2:34" ht="13.2" x14ac:dyDescent="0.2">
      <c r="S2" s="251"/>
      <c r="AH2" s="251"/>
    </row>
    <row r="3" spans="2:34" ht="13.2"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2:34" ht="13.2" x14ac:dyDescent="0.2"/>
    <row r="5" spans="2:34" ht="13.2" x14ac:dyDescent="0.2"/>
    <row r="6" spans="2:34" ht="13.2" x14ac:dyDescent="0.2"/>
    <row r="7" spans="2:34" ht="13.2" x14ac:dyDescent="0.2"/>
    <row r="8" spans="2:34" ht="13.2" x14ac:dyDescent="0.2"/>
    <row r="9" spans="2:34" ht="13.2" x14ac:dyDescent="0.2">
      <c r="AH9" s="251"/>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1"/>
    </row>
    <row r="18" spans="12:34" ht="13.2" x14ac:dyDescent="0.2"/>
    <row r="19" spans="12:34" ht="13.2" x14ac:dyDescent="0.2"/>
    <row r="20" spans="12:34" ht="13.2" x14ac:dyDescent="0.2">
      <c r="AH20" s="251"/>
    </row>
    <row r="21" spans="12:34" ht="13.2" x14ac:dyDescent="0.2">
      <c r="AH21" s="251"/>
    </row>
    <row r="22" spans="12:34" ht="13.2" x14ac:dyDescent="0.2"/>
    <row r="23" spans="12:34" ht="13.2" x14ac:dyDescent="0.2"/>
    <row r="24" spans="12:34" ht="13.2" x14ac:dyDescent="0.2">
      <c r="Q24" s="251"/>
    </row>
    <row r="25" spans="12:34" ht="13.2" x14ac:dyDescent="0.2"/>
    <row r="26" spans="12:34" ht="13.2" x14ac:dyDescent="0.2"/>
    <row r="27" spans="12:34" ht="13.2" x14ac:dyDescent="0.2"/>
    <row r="28" spans="12:34" ht="13.2" x14ac:dyDescent="0.2">
      <c r="O28" s="251"/>
      <c r="T28" s="251"/>
      <c r="AH28" s="251"/>
    </row>
    <row r="29" spans="12:34" ht="13.2" x14ac:dyDescent="0.2"/>
    <row r="30" spans="12:34" ht="13.2" x14ac:dyDescent="0.2"/>
    <row r="31" spans="12:34" ht="13.2" x14ac:dyDescent="0.2">
      <c r="Q31" s="251"/>
    </row>
    <row r="32" spans="12:34" ht="13.2" x14ac:dyDescent="0.2">
      <c r="L32" s="251"/>
    </row>
    <row r="33" spans="2:34" ht="13.2" x14ac:dyDescent="0.2">
      <c r="C33" s="251"/>
      <c r="E33" s="251"/>
      <c r="G33" s="251"/>
      <c r="I33" s="251"/>
      <c r="X33" s="251"/>
    </row>
    <row r="34" spans="2:34" ht="13.2" x14ac:dyDescent="0.2">
      <c r="B34" s="251"/>
      <c r="P34" s="251"/>
      <c r="R34" s="251"/>
      <c r="T34" s="251"/>
    </row>
    <row r="35" spans="2:34" ht="13.2" x14ac:dyDescent="0.2">
      <c r="D35" s="251"/>
      <c r="W35" s="251"/>
      <c r="AC35" s="251"/>
      <c r="AD35" s="251"/>
      <c r="AE35" s="251"/>
      <c r="AF35" s="251"/>
      <c r="AG35" s="251"/>
      <c r="AH35" s="251"/>
    </row>
    <row r="36" spans="2:34" ht="13.2" x14ac:dyDescent="0.2">
      <c r="H36" s="251"/>
      <c r="J36" s="251"/>
      <c r="K36" s="251"/>
      <c r="M36" s="251"/>
      <c r="Y36" s="251"/>
      <c r="Z36" s="251"/>
      <c r="AA36" s="251"/>
      <c r="AB36" s="251"/>
      <c r="AC36" s="251"/>
      <c r="AD36" s="251"/>
      <c r="AE36" s="251"/>
      <c r="AF36" s="251"/>
      <c r="AG36" s="251"/>
      <c r="AH36" s="251"/>
    </row>
    <row r="37" spans="2:34" ht="13.2" x14ac:dyDescent="0.2">
      <c r="AH37" s="251"/>
    </row>
    <row r="38" spans="2:34" ht="13.2" x14ac:dyDescent="0.2">
      <c r="AG38" s="251"/>
      <c r="AH38" s="251"/>
    </row>
    <row r="39" spans="2:34" ht="13.2" x14ac:dyDescent="0.2"/>
    <row r="40" spans="2:34" ht="13.2" x14ac:dyDescent="0.2">
      <c r="X40" s="251"/>
    </row>
    <row r="41" spans="2:34" ht="13.2" x14ac:dyDescent="0.2">
      <c r="R41" s="251"/>
    </row>
    <row r="42" spans="2:34" ht="13.2" x14ac:dyDescent="0.2">
      <c r="W42" s="251"/>
    </row>
    <row r="43" spans="2:34" ht="13.2" x14ac:dyDescent="0.2">
      <c r="Y43" s="251"/>
      <c r="Z43" s="251"/>
      <c r="AA43" s="251"/>
      <c r="AB43" s="251"/>
      <c r="AC43" s="251"/>
      <c r="AD43" s="251"/>
      <c r="AE43" s="251"/>
      <c r="AF43" s="251"/>
      <c r="AG43" s="251"/>
      <c r="AH43" s="251"/>
    </row>
    <row r="44" spans="2:34" ht="13.2" x14ac:dyDescent="0.2">
      <c r="AH44" s="251"/>
    </row>
    <row r="45" spans="2:34" ht="13.2" x14ac:dyDescent="0.2">
      <c r="X45" s="251"/>
    </row>
    <row r="46" spans="2:34" ht="13.2" x14ac:dyDescent="0.2"/>
    <row r="47" spans="2:34" ht="13.2" x14ac:dyDescent="0.2"/>
    <row r="48" spans="2:34" ht="13.2" x14ac:dyDescent="0.2">
      <c r="W48" s="251"/>
      <c r="Y48" s="251"/>
      <c r="Z48" s="251"/>
      <c r="AA48" s="251"/>
      <c r="AB48" s="251"/>
      <c r="AC48" s="251"/>
      <c r="AD48" s="251"/>
      <c r="AE48" s="251"/>
      <c r="AF48" s="251"/>
      <c r="AG48" s="251"/>
      <c r="AH48" s="251"/>
    </row>
    <row r="49" spans="28:34" ht="13.2" x14ac:dyDescent="0.2"/>
    <row r="50" spans="28:34" ht="13.2" x14ac:dyDescent="0.2">
      <c r="AE50" s="251"/>
      <c r="AF50" s="251"/>
      <c r="AG50" s="251"/>
      <c r="AH50" s="251"/>
    </row>
    <row r="51" spans="28:34" ht="13.2" x14ac:dyDescent="0.2">
      <c r="AC51" s="251"/>
      <c r="AD51" s="251"/>
      <c r="AE51" s="251"/>
      <c r="AF51" s="251"/>
      <c r="AG51" s="251"/>
      <c r="AH51" s="251"/>
    </row>
    <row r="52" spans="28:34" ht="13.2" x14ac:dyDescent="0.2"/>
    <row r="53" spans="28:34" ht="13.2" x14ac:dyDescent="0.2">
      <c r="AF53" s="251"/>
      <c r="AG53" s="251"/>
      <c r="AH53" s="251"/>
    </row>
    <row r="54" spans="28:34" ht="13.2" x14ac:dyDescent="0.2">
      <c r="AH54" s="251"/>
    </row>
    <row r="55" spans="28:34" ht="13.2" x14ac:dyDescent="0.2"/>
    <row r="56" spans="28:34" ht="13.2" x14ac:dyDescent="0.2">
      <c r="AB56" s="251"/>
      <c r="AC56" s="251"/>
      <c r="AD56" s="251"/>
      <c r="AE56" s="251"/>
      <c r="AF56" s="251"/>
      <c r="AG56" s="251"/>
      <c r="AH56" s="251"/>
    </row>
    <row r="57" spans="28:34" ht="13.2" x14ac:dyDescent="0.2">
      <c r="AH57" s="251"/>
    </row>
    <row r="58" spans="28:34" ht="13.2" x14ac:dyDescent="0.2">
      <c r="AH58" s="251"/>
    </row>
    <row r="59" spans="28:34" ht="13.2" x14ac:dyDescent="0.2">
      <c r="AG59" s="251"/>
      <c r="AH59" s="251"/>
    </row>
    <row r="60" spans="28:34" ht="13.2" x14ac:dyDescent="0.2"/>
    <row r="61" spans="28:34" ht="13.2" x14ac:dyDescent="0.2"/>
    <row r="62" spans="28:34" ht="13.2" x14ac:dyDescent="0.2"/>
    <row r="63" spans="28:34" ht="13.2" x14ac:dyDescent="0.2">
      <c r="AH63" s="251"/>
    </row>
    <row r="64" spans="28:34" ht="13.2" x14ac:dyDescent="0.2">
      <c r="AG64" s="251"/>
      <c r="AH64" s="251"/>
    </row>
    <row r="65" spans="28:34" ht="13.2" x14ac:dyDescent="0.2"/>
    <row r="66" spans="28:34" ht="13.2" x14ac:dyDescent="0.2"/>
    <row r="67" spans="28:34" ht="13.2" x14ac:dyDescent="0.2"/>
    <row r="68" spans="28:34" ht="13.2" x14ac:dyDescent="0.2">
      <c r="AB68" s="251"/>
      <c r="AC68" s="251"/>
      <c r="AD68" s="251"/>
      <c r="AE68" s="251"/>
      <c r="AF68" s="251"/>
      <c r="AG68" s="251"/>
      <c r="AH68" s="251"/>
    </row>
    <row r="69" spans="28:34" ht="13.2" x14ac:dyDescent="0.2">
      <c r="AF69" s="251"/>
      <c r="AG69" s="251"/>
      <c r="AH69" s="251"/>
    </row>
    <row r="70" spans="28:34" ht="13.2" x14ac:dyDescent="0.2"/>
    <row r="71" spans="28:34" ht="13.2" x14ac:dyDescent="0.2"/>
    <row r="72" spans="28:34" ht="13.2" x14ac:dyDescent="0.2"/>
    <row r="73" spans="28:34" ht="13.2" x14ac:dyDescent="0.2"/>
    <row r="74" spans="28:34" ht="13.2" x14ac:dyDescent="0.2"/>
    <row r="75" spans="28:34" ht="13.2" x14ac:dyDescent="0.2">
      <c r="AH75" s="251"/>
    </row>
    <row r="76" spans="28:34" ht="13.2" x14ac:dyDescent="0.2">
      <c r="AF76" s="251"/>
      <c r="AG76" s="251"/>
      <c r="AH76" s="251"/>
    </row>
    <row r="77" spans="28:34" ht="13.2" x14ac:dyDescent="0.2">
      <c r="AG77" s="251"/>
      <c r="AH77" s="251"/>
    </row>
    <row r="78" spans="28:34" ht="13.2" x14ac:dyDescent="0.2"/>
    <row r="79" spans="28:34" ht="13.2" x14ac:dyDescent="0.2"/>
    <row r="80" spans="28:34" ht="13.2" x14ac:dyDescent="0.2"/>
    <row r="81" spans="25:34" ht="13.2" x14ac:dyDescent="0.2"/>
    <row r="82" spans="25:34" ht="13.2" x14ac:dyDescent="0.2">
      <c r="Y82" s="251"/>
    </row>
    <row r="83" spans="25:34" ht="13.2" x14ac:dyDescent="0.2">
      <c r="Y83" s="251"/>
      <c r="Z83" s="251"/>
      <c r="AA83" s="251"/>
      <c r="AB83" s="251"/>
      <c r="AC83" s="251"/>
      <c r="AD83" s="251"/>
      <c r="AE83" s="251"/>
      <c r="AF83" s="251"/>
      <c r="AG83" s="251"/>
      <c r="AH83" s="251"/>
    </row>
    <row r="84" spans="25:34" ht="13.2" x14ac:dyDescent="0.2"/>
    <row r="85" spans="25:34" ht="13.2" x14ac:dyDescent="0.2"/>
    <row r="86" spans="25:34" ht="13.2" x14ac:dyDescent="0.2"/>
    <row r="87" spans="25:34" ht="13.2" x14ac:dyDescent="0.2"/>
    <row r="88" spans="25:34" ht="13.2" x14ac:dyDescent="0.2">
      <c r="AH88" s="251"/>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1"/>
      <c r="AG94" s="251"/>
      <c r="AH94" s="251"/>
    </row>
    <row r="95" spans="25:34" ht="13.5" customHeight="1" x14ac:dyDescent="0.2">
      <c r="AH95" s="251"/>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1"/>
    </row>
    <row r="102" spans="33:34" ht="13.5" customHeight="1" x14ac:dyDescent="0.2"/>
    <row r="103" spans="33:34" ht="13.5" customHeight="1" x14ac:dyDescent="0.2"/>
    <row r="104" spans="33:34" ht="13.5" customHeight="1" x14ac:dyDescent="0.2">
      <c r="AG104" s="251"/>
      <c r="AH104" s="251"/>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1"/>
    </row>
    <row r="117" spans="34:122" ht="13.5" customHeight="1" x14ac:dyDescent="0.2"/>
    <row r="118" spans="34:122" ht="13.5" customHeight="1" x14ac:dyDescent="0.2"/>
    <row r="119" spans="34:122" ht="13.5" customHeight="1" x14ac:dyDescent="0.2"/>
    <row r="120" spans="34:122" ht="13.5" customHeight="1" x14ac:dyDescent="0.2">
      <c r="AH120" s="251"/>
    </row>
    <row r="121" spans="34:122" ht="13.5" customHeight="1" x14ac:dyDescent="0.2">
      <c r="AH121" s="251"/>
    </row>
    <row r="122" spans="34:122" ht="13.5" customHeight="1" x14ac:dyDescent="0.2"/>
    <row r="123" spans="34:122" ht="13.5" customHeight="1" x14ac:dyDescent="0.2"/>
    <row r="124" spans="34:122" ht="13.5" customHeight="1" x14ac:dyDescent="0.2"/>
    <row r="125" spans="34:122" ht="13.5" customHeight="1" x14ac:dyDescent="0.2">
      <c r="DR125" s="251" t="s">
        <v>499</v>
      </c>
    </row>
  </sheetData>
  <sheetProtection algorithmName="SHA-512" hashValue="v5d2K3VuFEcwVh1niM0+lMaLhIXd9QgpEMc4+pO3IGaAn+w3nssvELNSmDXD2y5FFveWK8sjFzdrMkQD06VoFA==" saltValue="ljlv1PURfDE1mFYeZ+x/LA==" spinCount="100000" sheet="1" objects="1" scenarios="1"/>
  <dataConsolidate/>
  <phoneticPr fontId="2"/>
  <printOptions horizontalCentered="1" verticalCentered="1"/>
  <pageMargins left="0" right="0" top="0.19685039370078741" bottom="0.31496062992125984" header="0.39370078740157483" footer="0"/>
  <pageSetup paperSize="8" scale="7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0" customWidth="1"/>
    <col min="2" max="8" width="13.33203125" style="140" customWidth="1"/>
    <col min="9" max="16384" width="11.109375" style="140"/>
  </cols>
  <sheetData>
    <row r="1" spans="1:8" x14ac:dyDescent="0.2">
      <c r="A1" s="134"/>
      <c r="B1" s="135"/>
      <c r="C1" s="136"/>
      <c r="D1" s="137"/>
      <c r="E1" s="138"/>
      <c r="F1" s="138"/>
      <c r="G1" s="138"/>
      <c r="H1" s="139"/>
    </row>
    <row r="2" spans="1:8" x14ac:dyDescent="0.2">
      <c r="A2" s="141"/>
      <c r="B2" s="142"/>
      <c r="C2" s="143"/>
      <c r="D2" s="144" t="s">
        <v>53</v>
      </c>
      <c r="E2" s="145"/>
      <c r="F2" s="146" t="s">
        <v>549</v>
      </c>
      <c r="G2" s="147"/>
      <c r="H2" s="148"/>
    </row>
    <row r="3" spans="1:8" x14ac:dyDescent="0.2">
      <c r="A3" s="144" t="s">
        <v>542</v>
      </c>
      <c r="B3" s="149"/>
      <c r="C3" s="150"/>
      <c r="D3" s="151">
        <v>96293</v>
      </c>
      <c r="E3" s="152"/>
      <c r="F3" s="153">
        <v>47387</v>
      </c>
      <c r="G3" s="154"/>
      <c r="H3" s="155"/>
    </row>
    <row r="4" spans="1:8" x14ac:dyDescent="0.2">
      <c r="A4" s="156"/>
      <c r="B4" s="157"/>
      <c r="C4" s="158"/>
      <c r="D4" s="159">
        <v>67721</v>
      </c>
      <c r="E4" s="160"/>
      <c r="F4" s="161">
        <v>24928</v>
      </c>
      <c r="G4" s="162"/>
      <c r="H4" s="163"/>
    </row>
    <row r="5" spans="1:8" x14ac:dyDescent="0.2">
      <c r="A5" s="144" t="s">
        <v>544</v>
      </c>
      <c r="B5" s="149"/>
      <c r="C5" s="150"/>
      <c r="D5" s="151">
        <v>120984</v>
      </c>
      <c r="E5" s="152"/>
      <c r="F5" s="153">
        <v>51264</v>
      </c>
      <c r="G5" s="154"/>
      <c r="H5" s="155"/>
    </row>
    <row r="6" spans="1:8" x14ac:dyDescent="0.2">
      <c r="A6" s="156"/>
      <c r="B6" s="157"/>
      <c r="C6" s="158"/>
      <c r="D6" s="159">
        <v>46368</v>
      </c>
      <c r="E6" s="160"/>
      <c r="F6" s="161">
        <v>26040</v>
      </c>
      <c r="G6" s="162"/>
      <c r="H6" s="163"/>
    </row>
    <row r="7" spans="1:8" x14ac:dyDescent="0.2">
      <c r="A7" s="144" t="s">
        <v>545</v>
      </c>
      <c r="B7" s="149"/>
      <c r="C7" s="150"/>
      <c r="D7" s="151">
        <v>73744</v>
      </c>
      <c r="E7" s="152"/>
      <c r="F7" s="153">
        <v>52068</v>
      </c>
      <c r="G7" s="154"/>
      <c r="H7" s="155"/>
    </row>
    <row r="8" spans="1:8" x14ac:dyDescent="0.2">
      <c r="A8" s="156"/>
      <c r="B8" s="157"/>
      <c r="C8" s="158"/>
      <c r="D8" s="159">
        <v>48626</v>
      </c>
      <c r="E8" s="160"/>
      <c r="F8" s="161">
        <v>26936</v>
      </c>
      <c r="G8" s="162"/>
      <c r="H8" s="163"/>
    </row>
    <row r="9" spans="1:8" x14ac:dyDescent="0.2">
      <c r="A9" s="144" t="s">
        <v>546</v>
      </c>
      <c r="B9" s="149"/>
      <c r="C9" s="150"/>
      <c r="D9" s="151">
        <v>65678</v>
      </c>
      <c r="E9" s="152"/>
      <c r="F9" s="153">
        <v>47161</v>
      </c>
      <c r="G9" s="154"/>
      <c r="H9" s="155"/>
    </row>
    <row r="10" spans="1:8" x14ac:dyDescent="0.2">
      <c r="A10" s="156"/>
      <c r="B10" s="157"/>
      <c r="C10" s="158"/>
      <c r="D10" s="159">
        <v>40919</v>
      </c>
      <c r="E10" s="160"/>
      <c r="F10" s="161">
        <v>24595</v>
      </c>
      <c r="G10" s="162"/>
      <c r="H10" s="163"/>
    </row>
    <row r="11" spans="1:8" x14ac:dyDescent="0.2">
      <c r="A11" s="144" t="s">
        <v>547</v>
      </c>
      <c r="B11" s="149"/>
      <c r="C11" s="150"/>
      <c r="D11" s="151">
        <v>48003</v>
      </c>
      <c r="E11" s="152"/>
      <c r="F11" s="153">
        <v>43423</v>
      </c>
      <c r="G11" s="154"/>
      <c r="H11" s="155"/>
    </row>
    <row r="12" spans="1:8" x14ac:dyDescent="0.2">
      <c r="A12" s="156"/>
      <c r="B12" s="157"/>
      <c r="C12" s="164"/>
      <c r="D12" s="159">
        <v>33810</v>
      </c>
      <c r="E12" s="160"/>
      <c r="F12" s="161">
        <v>22207</v>
      </c>
      <c r="G12" s="162"/>
      <c r="H12" s="163"/>
    </row>
    <row r="13" spans="1:8" x14ac:dyDescent="0.2">
      <c r="A13" s="144"/>
      <c r="B13" s="149"/>
      <c r="C13" s="150"/>
      <c r="D13" s="151">
        <v>80940</v>
      </c>
      <c r="E13" s="152"/>
      <c r="F13" s="153">
        <v>48261</v>
      </c>
      <c r="G13" s="165"/>
      <c r="H13" s="155"/>
    </row>
    <row r="14" spans="1:8" x14ac:dyDescent="0.2">
      <c r="A14" s="156"/>
      <c r="B14" s="157"/>
      <c r="C14" s="158"/>
      <c r="D14" s="159">
        <v>47489</v>
      </c>
      <c r="E14" s="160"/>
      <c r="F14" s="161">
        <v>24941</v>
      </c>
      <c r="G14" s="162"/>
      <c r="H14" s="163"/>
    </row>
    <row r="17" spans="1:11" x14ac:dyDescent="0.2">
      <c r="A17" s="140" t="s">
        <v>54</v>
      </c>
    </row>
    <row r="18" spans="1:11" x14ac:dyDescent="0.2">
      <c r="A18" s="166"/>
      <c r="B18" s="166" t="str">
        <f>実質収支比率等に係る経年分析!F$46</f>
        <v>H30</v>
      </c>
      <c r="C18" s="166" t="str">
        <f>実質収支比率等に係る経年分析!G$46</f>
        <v>R01</v>
      </c>
      <c r="D18" s="166" t="str">
        <f>実質収支比率等に係る経年分析!H$46</f>
        <v>R02</v>
      </c>
      <c r="E18" s="166" t="str">
        <f>実質収支比率等に係る経年分析!I$46</f>
        <v>R03</v>
      </c>
      <c r="F18" s="166" t="str">
        <f>実質収支比率等に係る経年分析!J$46</f>
        <v>R04</v>
      </c>
    </row>
    <row r="19" spans="1:11" x14ac:dyDescent="0.2">
      <c r="A19" s="166" t="s">
        <v>55</v>
      </c>
      <c r="B19" s="166">
        <f>ROUND(VALUE(SUBSTITUTE(実質収支比率等に係る経年分析!F$48,"▲","-")),2)</f>
        <v>2.72</v>
      </c>
      <c r="C19" s="166">
        <f>ROUND(VALUE(SUBSTITUTE(実質収支比率等に係る経年分析!G$48,"▲","-")),2)</f>
        <v>3.78</v>
      </c>
      <c r="D19" s="166">
        <f>ROUND(VALUE(SUBSTITUTE(実質収支比率等に係る経年分析!H$48,"▲","-")),2)</f>
        <v>5.45</v>
      </c>
      <c r="E19" s="166">
        <f>ROUND(VALUE(SUBSTITUTE(実質収支比率等に係る経年分析!I$48,"▲","-")),2)</f>
        <v>9.25</v>
      </c>
      <c r="F19" s="166">
        <f>ROUND(VALUE(SUBSTITUTE(実質収支比率等に係る経年分析!J$48,"▲","-")),2)</f>
        <v>6.37</v>
      </c>
    </row>
    <row r="20" spans="1:11" x14ac:dyDescent="0.2">
      <c r="A20" s="166" t="s">
        <v>56</v>
      </c>
      <c r="B20" s="166">
        <f>ROUND(VALUE(SUBSTITUTE(実質収支比率等に係る経年分析!F$47,"▲","-")),2)</f>
        <v>28.9</v>
      </c>
      <c r="C20" s="166">
        <f>ROUND(VALUE(SUBSTITUTE(実質収支比率等に係る経年分析!G$47,"▲","-")),2)</f>
        <v>21.02</v>
      </c>
      <c r="D20" s="166">
        <f>ROUND(VALUE(SUBSTITUTE(実質収支比率等に係る経年分析!H$47,"▲","-")),2)</f>
        <v>14.37</v>
      </c>
      <c r="E20" s="166">
        <f>ROUND(VALUE(SUBSTITUTE(実質収支比率等に係る経年分析!I$47,"▲","-")),2)</f>
        <v>23.62</v>
      </c>
      <c r="F20" s="166">
        <f>ROUND(VALUE(SUBSTITUTE(実質収支比率等に係る経年分析!J$47,"▲","-")),2)</f>
        <v>28.49</v>
      </c>
    </row>
    <row r="21" spans="1:11" x14ac:dyDescent="0.2">
      <c r="A21" s="166" t="s">
        <v>57</v>
      </c>
      <c r="B21" s="166">
        <f>IF(ISNUMBER(VALUE(SUBSTITUTE(実質収支比率等に係る経年分析!F$49,"▲","-"))),ROUND(VALUE(SUBSTITUTE(実質収支比率等に係る経年分析!F$49,"▲","-")),2),NA())</f>
        <v>-6.45</v>
      </c>
      <c r="C21" s="166">
        <f>IF(ISNUMBER(VALUE(SUBSTITUTE(実質収支比率等に係る経年分析!G$49,"▲","-"))),ROUND(VALUE(SUBSTITUTE(実質収支比率等に係る経年分析!G$49,"▲","-")),2),NA())</f>
        <v>-6.15</v>
      </c>
      <c r="D21" s="166">
        <f>IF(ISNUMBER(VALUE(SUBSTITUTE(実質収支比率等に係る経年分析!H$49,"▲","-"))),ROUND(VALUE(SUBSTITUTE(実質収支比率等に係る経年分析!H$49,"▲","-")),2),NA())</f>
        <v>-4.66</v>
      </c>
      <c r="E21" s="166">
        <f>IF(ISNUMBER(VALUE(SUBSTITUTE(実質収支比率等に係る経年分析!I$49,"▲","-"))),ROUND(VALUE(SUBSTITUTE(実質収支比率等に係る経年分析!I$49,"▲","-")),2),NA())</f>
        <v>13.69</v>
      </c>
      <c r="F21" s="166">
        <f>IF(ISNUMBER(VALUE(SUBSTITUTE(実質収支比率等に係る経年分析!J$49,"▲","-"))),ROUND(VALUE(SUBSTITUTE(実質収支比率等に係る経年分析!J$49,"▲","-")),2),NA())</f>
        <v>1.64</v>
      </c>
    </row>
    <row r="24" spans="1:11" x14ac:dyDescent="0.2">
      <c r="A24" s="140" t="s">
        <v>58</v>
      </c>
    </row>
    <row r="25" spans="1:11" x14ac:dyDescent="0.2">
      <c r="A25" s="167"/>
      <c r="B25" s="167" t="str">
        <f>連結実質赤字比率に係る赤字・黒字の構成分析!F$33</f>
        <v>H30</v>
      </c>
      <c r="C25" s="167"/>
      <c r="D25" s="167" t="str">
        <f>連結実質赤字比率に係る赤字・黒字の構成分析!G$33</f>
        <v>R01</v>
      </c>
      <c r="E25" s="167"/>
      <c r="F25" s="167" t="str">
        <f>連結実質赤字比率に係る赤字・黒字の構成分析!H$33</f>
        <v>R02</v>
      </c>
      <c r="G25" s="167"/>
      <c r="H25" s="167" t="str">
        <f>連結実質赤字比率に係る赤字・黒字の構成分析!I$33</f>
        <v>R03</v>
      </c>
      <c r="I25" s="167"/>
      <c r="J25" s="167" t="str">
        <f>連結実質赤字比率に係る赤字・黒字の構成分析!J$33</f>
        <v>R04</v>
      </c>
      <c r="K25" s="167"/>
    </row>
    <row r="26" spans="1:11" x14ac:dyDescent="0.2">
      <c r="A26" s="167"/>
      <c r="B26" s="167" t="s">
        <v>59</v>
      </c>
      <c r="C26" s="167" t="s">
        <v>60</v>
      </c>
      <c r="D26" s="167" t="s">
        <v>59</v>
      </c>
      <c r="E26" s="167" t="s">
        <v>60</v>
      </c>
      <c r="F26" s="167" t="s">
        <v>59</v>
      </c>
      <c r="G26" s="167" t="s">
        <v>60</v>
      </c>
      <c r="H26" s="167" t="s">
        <v>59</v>
      </c>
      <c r="I26" s="167" t="s">
        <v>60</v>
      </c>
      <c r="J26" s="167" t="s">
        <v>59</v>
      </c>
      <c r="K26" s="167" t="s">
        <v>60</v>
      </c>
    </row>
    <row r="27" spans="1:11" x14ac:dyDescent="0.2">
      <c r="A27" s="167" t="str">
        <f>IF(連結実質赤字比率に係る赤字・黒字の構成分析!C$43="",NA(),連結実質赤字比率に係る赤字・黒字の構成分析!C$43)</f>
        <v>その他会計（黒字）</v>
      </c>
      <c r="B27" s="167" t="e">
        <f>IF(ROUND(VALUE(SUBSTITUTE(連結実質赤字比率に係る赤字・黒字の構成分析!F$43,"▲", "-")), 2) &lt; 0, ABS(ROUND(VALUE(SUBSTITUTE(連結実質赤字比率に係る赤字・黒字の構成分析!F$43,"▲", "-")), 2)), NA())</f>
        <v>#N/A</v>
      </c>
      <c r="C27" s="167">
        <f>IF(ROUND(VALUE(SUBSTITUTE(連結実質赤字比率に係る赤字・黒字の構成分析!F$43,"▲", "-")), 2) &gt;= 0, ABS(ROUND(VALUE(SUBSTITUTE(連結実質赤字比率に係る赤字・黒字の構成分析!F$43,"▲", "-")), 2)), NA())</f>
        <v>0.46</v>
      </c>
      <c r="D27" s="167" t="e">
        <f>IF(ROUND(VALUE(SUBSTITUTE(連結実質赤字比率に係る赤字・黒字の構成分析!G$43,"▲", "-")), 2) &lt; 0, ABS(ROUND(VALUE(SUBSTITUTE(連結実質赤字比率に係る赤字・黒字の構成分析!G$43,"▲", "-")), 2)), NA())</f>
        <v>#N/A</v>
      </c>
      <c r="E27" s="167">
        <f>IF(ROUND(VALUE(SUBSTITUTE(連結実質赤字比率に係る赤字・黒字の構成分析!G$43,"▲", "-")), 2) &gt;= 0, ABS(ROUND(VALUE(SUBSTITUTE(連結実質赤字比率に係る赤字・黒字の構成分析!G$43,"▲", "-")), 2)), NA())</f>
        <v>1.79</v>
      </c>
      <c r="F27" s="167" t="e">
        <f>IF(ROUND(VALUE(SUBSTITUTE(連結実質赤字比率に係る赤字・黒字の構成分析!H$43,"▲", "-")), 2) &lt; 0, ABS(ROUND(VALUE(SUBSTITUTE(連結実質赤字比率に係る赤字・黒字の構成分析!H$43,"▲", "-")), 2)), NA())</f>
        <v>#VALUE!</v>
      </c>
      <c r="G27" s="167" t="e">
        <f>IF(ROUND(VALUE(SUBSTITUTE(連結実質赤字比率に係る赤字・黒字の構成分析!H$43,"▲", "-")), 2) &gt;= 0, ABS(ROUND(VALUE(SUBSTITUTE(連結実質赤字比率に係る赤字・黒字の構成分析!H$43,"▲", "-")), 2)), NA())</f>
        <v>#VALUE!</v>
      </c>
      <c r="H27" s="167" t="e">
        <f>IF(ROUND(VALUE(SUBSTITUTE(連結実質赤字比率に係る赤字・黒字の構成分析!I$43,"▲", "-")), 2) &lt; 0, ABS(ROUND(VALUE(SUBSTITUTE(連結実質赤字比率に係る赤字・黒字の構成分析!I$43,"▲", "-")), 2)), NA())</f>
        <v>#VALUE!</v>
      </c>
      <c r="I27" s="167" t="e">
        <f>IF(ROUND(VALUE(SUBSTITUTE(連結実質赤字比率に係る赤字・黒字の構成分析!I$43,"▲", "-")), 2) &gt;= 0, ABS(ROUND(VALUE(SUBSTITUTE(連結実質赤字比率に係る赤字・黒字の構成分析!I$43,"▲", "-")), 2)), NA())</f>
        <v>#VALUE!</v>
      </c>
      <c r="J27" s="167" t="e">
        <f>IF(ROUND(VALUE(SUBSTITUTE(連結実質赤字比率に係る赤字・黒字の構成分析!J$43,"▲", "-")), 2) &lt; 0, ABS(ROUND(VALUE(SUBSTITUTE(連結実質赤字比率に係る赤字・黒字の構成分析!J$43,"▲", "-")), 2)), NA())</f>
        <v>#VALUE!</v>
      </c>
      <c r="K27" s="167" t="e">
        <f>IF(ROUND(VALUE(SUBSTITUTE(連結実質赤字比率に係る赤字・黒字の構成分析!J$43,"▲", "-")), 2) &gt;= 0, ABS(ROUND(VALUE(SUBSTITUTE(連結実質赤字比率に係る赤字・黒字の構成分析!J$43,"▲", "-")), 2)), NA())</f>
        <v>#VALUE!</v>
      </c>
    </row>
    <row r="28" spans="1:11" x14ac:dyDescent="0.2">
      <c r="A28" s="167" t="str">
        <f>IF(連結実質赤字比率に係る赤字・黒字の構成分析!C$42="",NA(),連結実質赤字比率に係る赤字・黒字の構成分析!C$42)</f>
        <v>その他会計（赤字）</v>
      </c>
      <c r="B28" s="167" t="e">
        <f>IF(ROUND(VALUE(SUBSTITUTE(連結実質赤字比率に係る赤字・黒字の構成分析!F$42,"▲", "-")), 2) &lt; 0, ABS(ROUND(VALUE(SUBSTITUTE(連結実質赤字比率に係る赤字・黒字の構成分析!F$42,"▲", "-")), 2)), NA())</f>
        <v>#VALUE!</v>
      </c>
      <c r="C28" s="167" t="e">
        <f>IF(ROUND(VALUE(SUBSTITUTE(連結実質赤字比率に係る赤字・黒字の構成分析!F$42,"▲", "-")), 2) &gt;= 0, ABS(ROUND(VALUE(SUBSTITUTE(連結実質赤字比率に係る赤字・黒字の構成分析!F$42,"▲", "-")), 2)), NA())</f>
        <v>#VALUE!</v>
      </c>
      <c r="D28" s="167" t="e">
        <f>IF(ROUND(VALUE(SUBSTITUTE(連結実質赤字比率に係る赤字・黒字の構成分析!G$42,"▲", "-")), 2) &lt; 0, ABS(ROUND(VALUE(SUBSTITUTE(連結実質赤字比率に係る赤字・黒字の構成分析!G$42,"▲", "-")), 2)), NA())</f>
        <v>#VALUE!</v>
      </c>
      <c r="E28" s="167" t="e">
        <f>IF(ROUND(VALUE(SUBSTITUTE(連結実質赤字比率に係る赤字・黒字の構成分析!G$42,"▲", "-")), 2) &gt;= 0, ABS(ROUND(VALUE(SUBSTITUTE(連結実質赤字比率に係る赤字・黒字の構成分析!G$42,"▲", "-")), 2)), NA())</f>
        <v>#VALUE!</v>
      </c>
      <c r="F28" s="167" t="e">
        <f>IF(ROUND(VALUE(SUBSTITUTE(連結実質赤字比率に係る赤字・黒字の構成分析!H$42,"▲", "-")), 2) &lt; 0, ABS(ROUND(VALUE(SUBSTITUTE(連結実質赤字比率に係る赤字・黒字の構成分析!H$42,"▲", "-")), 2)), NA())</f>
        <v>#VALUE!</v>
      </c>
      <c r="G28" s="167" t="e">
        <f>IF(ROUND(VALUE(SUBSTITUTE(連結実質赤字比率に係る赤字・黒字の構成分析!H$42,"▲", "-")), 2) &gt;= 0, ABS(ROUND(VALUE(SUBSTITUTE(連結実質赤字比率に係る赤字・黒字の構成分析!H$42,"▲", "-")), 2)), NA())</f>
        <v>#VALUE!</v>
      </c>
      <c r="H28" s="167" t="e">
        <f>IF(ROUND(VALUE(SUBSTITUTE(連結実質赤字比率に係る赤字・黒字の構成分析!I$42,"▲", "-")), 2) &lt; 0, ABS(ROUND(VALUE(SUBSTITUTE(連結実質赤字比率に係る赤字・黒字の構成分析!I$42,"▲", "-")), 2)), NA())</f>
        <v>#VALUE!</v>
      </c>
      <c r="I28" s="167" t="e">
        <f>IF(ROUND(VALUE(SUBSTITUTE(連結実質赤字比率に係る赤字・黒字の構成分析!I$42,"▲", "-")), 2) &gt;= 0, ABS(ROUND(VALUE(SUBSTITUTE(連結実質赤字比率に係る赤字・黒字の構成分析!I$42,"▲", "-")), 2)), NA())</f>
        <v>#VALUE!</v>
      </c>
      <c r="J28" s="167" t="e">
        <f>IF(ROUND(VALUE(SUBSTITUTE(連結実質赤字比率に係る赤字・黒字の構成分析!J$42,"▲", "-")), 2) &lt; 0, ABS(ROUND(VALUE(SUBSTITUTE(連結実質赤字比率に係る赤字・黒字の構成分析!J$42,"▲", "-")), 2)), NA())</f>
        <v>#VALUE!</v>
      </c>
      <c r="K28" s="167" t="e">
        <f>IF(ROUND(VALUE(SUBSTITUTE(連結実質赤字比率に係る赤字・黒字の構成分析!J$42,"▲", "-")), 2) &gt;= 0, ABS(ROUND(VALUE(SUBSTITUTE(連結実質赤字比率に係る赤字・黒字の構成分析!J$42,"▲", "-")), 2)), NA())</f>
        <v>#VALUE!</v>
      </c>
    </row>
    <row r="29" spans="1:11" x14ac:dyDescent="0.2">
      <c r="A29" s="167" t="e">
        <f>IF(連結実質赤字比率に係る赤字・黒字の構成分析!C$41="",NA(),連結実質赤字比率に係る赤字・黒字の構成分析!C$41)</f>
        <v>#N/A</v>
      </c>
      <c r="B29" s="167" t="e">
        <f>IF(ROUND(VALUE(SUBSTITUTE(連結実質赤字比率に係る赤字・黒字の構成分析!F$41,"▲", "-")), 2) &lt; 0, ABS(ROUND(VALUE(SUBSTITUTE(連結実質赤字比率に係る赤字・黒字の構成分析!F$41,"▲", "-")), 2)), NA())</f>
        <v>#VALUE!</v>
      </c>
      <c r="C29" s="167" t="e">
        <f>IF(ROUND(VALUE(SUBSTITUTE(連結実質赤字比率に係る赤字・黒字の構成分析!F$41,"▲", "-")), 2) &gt;= 0, ABS(ROUND(VALUE(SUBSTITUTE(連結実質赤字比率に係る赤字・黒字の構成分析!F$41,"▲", "-")), 2)), NA())</f>
        <v>#VALUE!</v>
      </c>
      <c r="D29" s="167" t="e">
        <f>IF(ROUND(VALUE(SUBSTITUTE(連結実質赤字比率に係る赤字・黒字の構成分析!G$41,"▲", "-")), 2) &lt; 0, ABS(ROUND(VALUE(SUBSTITUTE(連結実質赤字比率に係る赤字・黒字の構成分析!G$41,"▲", "-")), 2)), NA())</f>
        <v>#VALUE!</v>
      </c>
      <c r="E29" s="167" t="e">
        <f>IF(ROUND(VALUE(SUBSTITUTE(連結実質赤字比率に係る赤字・黒字の構成分析!G$41,"▲", "-")), 2) &gt;= 0, ABS(ROUND(VALUE(SUBSTITUTE(連結実質赤字比率に係る赤字・黒字の構成分析!G$41,"▲", "-")), 2)), NA())</f>
        <v>#VALUE!</v>
      </c>
      <c r="F29" s="167" t="e">
        <f>IF(ROUND(VALUE(SUBSTITUTE(連結実質赤字比率に係る赤字・黒字の構成分析!H$41,"▲", "-")), 2) &lt; 0, ABS(ROUND(VALUE(SUBSTITUTE(連結実質赤字比率に係る赤字・黒字の構成分析!H$41,"▲", "-")), 2)), NA())</f>
        <v>#VALUE!</v>
      </c>
      <c r="G29" s="167" t="e">
        <f>IF(ROUND(VALUE(SUBSTITUTE(連結実質赤字比率に係る赤字・黒字の構成分析!H$41,"▲", "-")), 2) &gt;= 0, ABS(ROUND(VALUE(SUBSTITUTE(連結実質赤字比率に係る赤字・黒字の構成分析!H$41,"▲", "-")), 2)), NA())</f>
        <v>#VALUE!</v>
      </c>
      <c r="H29" s="167" t="e">
        <f>IF(ROUND(VALUE(SUBSTITUTE(連結実質赤字比率に係る赤字・黒字の構成分析!I$41,"▲", "-")), 2) &lt; 0, ABS(ROUND(VALUE(SUBSTITUTE(連結実質赤字比率に係る赤字・黒字の構成分析!I$41,"▲", "-")), 2)), NA())</f>
        <v>#VALUE!</v>
      </c>
      <c r="I29" s="167" t="e">
        <f>IF(ROUND(VALUE(SUBSTITUTE(連結実質赤字比率に係る赤字・黒字の構成分析!I$41,"▲", "-")), 2) &gt;= 0, ABS(ROUND(VALUE(SUBSTITUTE(連結実質赤字比率に係る赤字・黒字の構成分析!I$41,"▲", "-")), 2)), NA())</f>
        <v>#VALUE!</v>
      </c>
      <c r="J29" s="167" t="e">
        <f>IF(ROUND(VALUE(SUBSTITUTE(連結実質赤字比率に係る赤字・黒字の構成分析!J$41,"▲", "-")), 2) &lt; 0, ABS(ROUND(VALUE(SUBSTITUTE(連結実質赤字比率に係る赤字・黒字の構成分析!J$41,"▲", "-")), 2)), NA())</f>
        <v>#VALUE!</v>
      </c>
      <c r="K29" s="167" t="e">
        <f>IF(ROUND(VALUE(SUBSTITUTE(連結実質赤字比率に係る赤字・黒字の構成分析!J$41,"▲", "-")), 2) &gt;= 0, ABS(ROUND(VALUE(SUBSTITUTE(連結実質赤字比率に係る赤字・黒字の構成分析!J$41,"▲", "-")), 2)), NA())</f>
        <v>#VALUE!</v>
      </c>
    </row>
    <row r="30" spans="1:11" x14ac:dyDescent="0.2">
      <c r="A30" s="167" t="e">
        <f>IF(連結実質赤字比率に係る赤字・黒字の構成分析!C$40="",NA(),連結実質赤字比率に係る赤字・黒字の構成分析!C$40)</f>
        <v>#N/A</v>
      </c>
      <c r="B30" s="167" t="e">
        <f>IF(ROUND(VALUE(SUBSTITUTE(連結実質赤字比率に係る赤字・黒字の構成分析!F$40,"▲", "-")), 2) &lt; 0, ABS(ROUND(VALUE(SUBSTITUTE(連結実質赤字比率に係る赤字・黒字の構成分析!F$40,"▲", "-")), 2)), NA())</f>
        <v>#VALUE!</v>
      </c>
      <c r="C30" s="167" t="e">
        <f>IF(ROUND(VALUE(SUBSTITUTE(連結実質赤字比率に係る赤字・黒字の構成分析!F$40,"▲", "-")), 2) &gt;= 0, ABS(ROUND(VALUE(SUBSTITUTE(連結実質赤字比率に係る赤字・黒字の構成分析!F$40,"▲", "-")), 2)), NA())</f>
        <v>#VALUE!</v>
      </c>
      <c r="D30" s="167" t="e">
        <f>IF(ROUND(VALUE(SUBSTITUTE(連結実質赤字比率に係る赤字・黒字の構成分析!G$40,"▲", "-")), 2) &lt; 0, ABS(ROUND(VALUE(SUBSTITUTE(連結実質赤字比率に係る赤字・黒字の構成分析!G$40,"▲", "-")), 2)), NA())</f>
        <v>#VALUE!</v>
      </c>
      <c r="E30" s="167" t="e">
        <f>IF(ROUND(VALUE(SUBSTITUTE(連結実質赤字比率に係る赤字・黒字の構成分析!G$40,"▲", "-")), 2) &gt;= 0, ABS(ROUND(VALUE(SUBSTITUTE(連結実質赤字比率に係る赤字・黒字の構成分析!G$40,"▲", "-")), 2)), NA())</f>
        <v>#VALUE!</v>
      </c>
      <c r="F30" s="167" t="e">
        <f>IF(ROUND(VALUE(SUBSTITUTE(連結実質赤字比率に係る赤字・黒字の構成分析!H$40,"▲", "-")), 2) &lt; 0, ABS(ROUND(VALUE(SUBSTITUTE(連結実質赤字比率に係る赤字・黒字の構成分析!H$40,"▲", "-")), 2)), NA())</f>
        <v>#VALUE!</v>
      </c>
      <c r="G30" s="167" t="e">
        <f>IF(ROUND(VALUE(SUBSTITUTE(連結実質赤字比率に係る赤字・黒字の構成分析!H$40,"▲", "-")), 2) &gt;= 0, ABS(ROUND(VALUE(SUBSTITUTE(連結実質赤字比率に係る赤字・黒字の構成分析!H$40,"▲", "-")), 2)), NA())</f>
        <v>#VALUE!</v>
      </c>
      <c r="H30" s="167" t="e">
        <f>IF(ROUND(VALUE(SUBSTITUTE(連結実質赤字比率に係る赤字・黒字の構成分析!I$40,"▲", "-")), 2) &lt; 0, ABS(ROUND(VALUE(SUBSTITUTE(連結実質赤字比率に係る赤字・黒字の構成分析!I$40,"▲", "-")), 2)), NA())</f>
        <v>#VALUE!</v>
      </c>
      <c r="I30" s="167" t="e">
        <f>IF(ROUND(VALUE(SUBSTITUTE(連結実質赤字比率に係る赤字・黒字の構成分析!I$40,"▲", "-")), 2) &gt;= 0, ABS(ROUND(VALUE(SUBSTITUTE(連結実質赤字比率に係る赤字・黒字の構成分析!I$40,"▲", "-")), 2)), NA())</f>
        <v>#VALUE!</v>
      </c>
      <c r="J30" s="167" t="e">
        <f>IF(ROUND(VALUE(SUBSTITUTE(連結実質赤字比率に係る赤字・黒字の構成分析!J$40,"▲", "-")), 2) &lt; 0, ABS(ROUND(VALUE(SUBSTITUTE(連結実質赤字比率に係る赤字・黒字の構成分析!J$40,"▲", "-")), 2)), NA())</f>
        <v>#VALUE!</v>
      </c>
      <c r="K30" s="167" t="e">
        <f>IF(ROUND(VALUE(SUBSTITUTE(連結実質赤字比率に係る赤字・黒字の構成分析!J$40,"▲", "-")), 2) &gt;= 0, ABS(ROUND(VALUE(SUBSTITUTE(連結実質赤字比率に係る赤字・黒字の構成分析!J$40,"▲", "-")), 2)), NA())</f>
        <v>#VALUE!</v>
      </c>
    </row>
    <row r="31" spans="1:11" x14ac:dyDescent="0.2">
      <c r="A31" s="167" t="str">
        <f>IF(連結実質赤字比率に係る赤字・黒字の構成分析!C$39="",NA(),連結実質赤字比率に係る赤字・黒字の構成分析!C$39)</f>
        <v>瑞穂町国民健康保険特別会計</v>
      </c>
      <c r="B31" s="167" t="e">
        <f>IF(ROUND(VALUE(SUBSTITUTE(連結実質赤字比率に係る赤字・黒字の構成分析!F$39,"▲", "-")), 2) &lt; 0, ABS(ROUND(VALUE(SUBSTITUTE(連結実質赤字比率に係る赤字・黒字の構成分析!F$39,"▲", "-")), 2)), NA())</f>
        <v>#N/A</v>
      </c>
      <c r="C31" s="167">
        <f>IF(ROUND(VALUE(SUBSTITUTE(連結実質赤字比率に係る赤字・黒字の構成分析!F$39,"▲", "-")), 2) &gt;= 0, ABS(ROUND(VALUE(SUBSTITUTE(連結実質赤字比率に係る赤字・黒字の構成分析!F$39,"▲", "-")), 2)), NA())</f>
        <v>0.22</v>
      </c>
      <c r="D31" s="167" t="e">
        <f>IF(ROUND(VALUE(SUBSTITUTE(連結実質赤字比率に係る赤字・黒字の構成分析!G$39,"▲", "-")), 2) &lt; 0, ABS(ROUND(VALUE(SUBSTITUTE(連結実質赤字比率に係る赤字・黒字の構成分析!G$39,"▲", "-")), 2)), NA())</f>
        <v>#N/A</v>
      </c>
      <c r="E31" s="167">
        <f>IF(ROUND(VALUE(SUBSTITUTE(連結実質赤字比率に係る赤字・黒字の構成分析!G$39,"▲", "-")), 2) &gt;= 0, ABS(ROUND(VALUE(SUBSTITUTE(連結実質赤字比率に係る赤字・黒字の構成分析!G$39,"▲", "-")), 2)), NA())</f>
        <v>0.59</v>
      </c>
      <c r="F31" s="167" t="e">
        <f>IF(ROUND(VALUE(SUBSTITUTE(連結実質赤字比率に係る赤字・黒字の構成分析!H$39,"▲", "-")), 2) &lt; 0, ABS(ROUND(VALUE(SUBSTITUTE(連結実質赤字比率に係る赤字・黒字の構成分析!H$39,"▲", "-")), 2)), NA())</f>
        <v>#N/A</v>
      </c>
      <c r="G31" s="167">
        <f>IF(ROUND(VALUE(SUBSTITUTE(連結実質赤字比率に係る赤字・黒字の構成分析!H$39,"▲", "-")), 2) &gt;= 0, ABS(ROUND(VALUE(SUBSTITUTE(連結実質赤字比率に係る赤字・黒字の構成分析!H$39,"▲", "-")), 2)), NA())</f>
        <v>0.41</v>
      </c>
      <c r="H31" s="167" t="e">
        <f>IF(ROUND(VALUE(SUBSTITUTE(連結実質赤字比率に係る赤字・黒字の構成分析!I$39,"▲", "-")), 2) &lt; 0, ABS(ROUND(VALUE(SUBSTITUTE(連結実質赤字比率に係る赤字・黒字の構成分析!I$39,"▲", "-")), 2)), NA())</f>
        <v>#N/A</v>
      </c>
      <c r="I31" s="167">
        <f>IF(ROUND(VALUE(SUBSTITUTE(連結実質赤字比率に係る赤字・黒字の構成分析!I$39,"▲", "-")), 2) &gt;= 0, ABS(ROUND(VALUE(SUBSTITUTE(連結実質赤字比率に係る赤字・黒字の構成分析!I$39,"▲", "-")), 2)), NA())</f>
        <v>0.49</v>
      </c>
      <c r="J31" s="167" t="e">
        <f>IF(ROUND(VALUE(SUBSTITUTE(連結実質赤字比率に係る赤字・黒字の構成分析!J$39,"▲", "-")), 2) &lt; 0, ABS(ROUND(VALUE(SUBSTITUTE(連結実質赤字比率に係る赤字・黒字の構成分析!J$39,"▲", "-")), 2)), NA())</f>
        <v>#N/A</v>
      </c>
      <c r="K31" s="167">
        <f>IF(ROUND(VALUE(SUBSTITUTE(連結実質赤字比率に係る赤字・黒字の構成分析!J$39,"▲", "-")), 2) &gt;= 0, ABS(ROUND(VALUE(SUBSTITUTE(連結実質赤字比率に係る赤字・黒字の構成分析!J$39,"▲", "-")), 2)), NA())</f>
        <v>0.09</v>
      </c>
    </row>
    <row r="32" spans="1:11" x14ac:dyDescent="0.2">
      <c r="A32" s="167" t="str">
        <f>IF(連結実質赤字比率に係る赤字・黒字の構成分析!C$38="",NA(),連結実質赤字比率に係る赤字・黒字の構成分析!C$38)</f>
        <v>瑞穂町介護保険特別会計</v>
      </c>
      <c r="B32" s="167" t="e">
        <f>IF(ROUND(VALUE(SUBSTITUTE(連結実質赤字比率に係る赤字・黒字の構成分析!F$38,"▲", "-")), 2) &lt; 0, ABS(ROUND(VALUE(SUBSTITUTE(連結実質赤字比率に係る赤字・黒字の構成分析!F$38,"▲", "-")), 2)), NA())</f>
        <v>#N/A</v>
      </c>
      <c r="C32" s="167">
        <f>IF(ROUND(VALUE(SUBSTITUTE(連結実質赤字比率に係る赤字・黒字の構成分析!F$38,"▲", "-")), 2) &gt;= 0, ABS(ROUND(VALUE(SUBSTITUTE(連結実質赤字比率に係る赤字・黒字の構成分析!F$38,"▲", "-")), 2)), NA())</f>
        <v>0.56999999999999995</v>
      </c>
      <c r="D32" s="167" t="e">
        <f>IF(ROUND(VALUE(SUBSTITUTE(連結実質赤字比率に係る赤字・黒字の構成分析!G$38,"▲", "-")), 2) &lt; 0, ABS(ROUND(VALUE(SUBSTITUTE(連結実質赤字比率に係る赤字・黒字の構成分析!G$38,"▲", "-")), 2)), NA())</f>
        <v>#N/A</v>
      </c>
      <c r="E32" s="167">
        <f>IF(ROUND(VALUE(SUBSTITUTE(連結実質赤字比率に係る赤字・黒字の構成分析!G$38,"▲", "-")), 2) &gt;= 0, ABS(ROUND(VALUE(SUBSTITUTE(連結実質赤字比率に係る赤字・黒字の構成分析!G$38,"▲", "-")), 2)), NA())</f>
        <v>0.06</v>
      </c>
      <c r="F32" s="167" t="e">
        <f>IF(ROUND(VALUE(SUBSTITUTE(連結実質赤字比率に係る赤字・黒字の構成分析!H$38,"▲", "-")), 2) &lt; 0, ABS(ROUND(VALUE(SUBSTITUTE(連結実質赤字比率に係る赤字・黒字の構成分析!H$38,"▲", "-")), 2)), NA())</f>
        <v>#N/A</v>
      </c>
      <c r="G32" s="167">
        <f>IF(ROUND(VALUE(SUBSTITUTE(連結実質赤字比率に係る赤字・黒字の構成分析!H$38,"▲", "-")), 2) &gt;= 0, ABS(ROUND(VALUE(SUBSTITUTE(連結実質赤字比率に係る赤字・黒字の構成分析!H$38,"▲", "-")), 2)), NA())</f>
        <v>0.84</v>
      </c>
      <c r="H32" s="167" t="e">
        <f>IF(ROUND(VALUE(SUBSTITUTE(連結実質赤字比率に係る赤字・黒字の構成分析!I$38,"▲", "-")), 2) &lt; 0, ABS(ROUND(VALUE(SUBSTITUTE(連結実質赤字比率に係る赤字・黒字の構成分析!I$38,"▲", "-")), 2)), NA())</f>
        <v>#N/A</v>
      </c>
      <c r="I32" s="167">
        <f>IF(ROUND(VALUE(SUBSTITUTE(連結実質赤字比率に係る赤字・黒字の構成分析!I$38,"▲", "-")), 2) &gt;= 0, ABS(ROUND(VALUE(SUBSTITUTE(連結実質赤字比率に係る赤字・黒字の構成分析!I$38,"▲", "-")), 2)), NA())</f>
        <v>0.11</v>
      </c>
      <c r="J32" s="167" t="e">
        <f>IF(ROUND(VALUE(SUBSTITUTE(連結実質赤字比率に係る赤字・黒字の構成分析!J$38,"▲", "-")), 2) &lt; 0, ABS(ROUND(VALUE(SUBSTITUTE(連結実質赤字比率に係る赤字・黒字の構成分析!J$38,"▲", "-")), 2)), NA())</f>
        <v>#N/A</v>
      </c>
      <c r="K32" s="167">
        <f>IF(ROUND(VALUE(SUBSTITUTE(連結実質赤字比率に係る赤字・黒字の構成分析!J$38,"▲", "-")), 2) &gt;= 0, ABS(ROUND(VALUE(SUBSTITUTE(連結実質赤字比率に係る赤字・黒字の構成分析!J$38,"▲", "-")), 2)), NA())</f>
        <v>0.13</v>
      </c>
    </row>
    <row r="33" spans="1:16" x14ac:dyDescent="0.2">
      <c r="A33" s="167" t="str">
        <f>IF(連結実質赤字比率に係る赤字・黒字の構成分析!C$37="",NA(),連結実質赤字比率に係る赤字・黒字の構成分析!C$37)</f>
        <v>瑞穂町後期高齢者医療特別会計</v>
      </c>
      <c r="B33" s="167" t="e">
        <f>IF(ROUND(VALUE(SUBSTITUTE(連結実質赤字比率に係る赤字・黒字の構成分析!F$37,"▲", "-")), 2) &lt; 0, ABS(ROUND(VALUE(SUBSTITUTE(連結実質赤字比率に係る赤字・黒字の構成分析!F$37,"▲", "-")), 2)), NA())</f>
        <v>#N/A</v>
      </c>
      <c r="C33" s="167">
        <f>IF(ROUND(VALUE(SUBSTITUTE(連結実質赤字比率に係る赤字・黒字の構成分析!F$37,"▲", "-")), 2) &gt;= 0, ABS(ROUND(VALUE(SUBSTITUTE(連結実質赤字比率に係る赤字・黒字の構成分析!F$37,"▲", "-")), 2)), NA())</f>
        <v>0.12</v>
      </c>
      <c r="D33" s="167" t="e">
        <f>IF(ROUND(VALUE(SUBSTITUTE(連結実質赤字比率に係る赤字・黒字の構成分析!G$37,"▲", "-")), 2) &lt; 0, ABS(ROUND(VALUE(SUBSTITUTE(連結実質赤字比率に係る赤字・黒字の構成分析!G$37,"▲", "-")), 2)), NA())</f>
        <v>#N/A</v>
      </c>
      <c r="E33" s="167">
        <f>IF(ROUND(VALUE(SUBSTITUTE(連結実質赤字比率に係る赤字・黒字の構成分析!G$37,"▲", "-")), 2) &gt;= 0, ABS(ROUND(VALUE(SUBSTITUTE(連結実質赤字比率に係る赤字・黒字の構成分析!G$37,"▲", "-")), 2)), NA())</f>
        <v>0.11</v>
      </c>
      <c r="F33" s="167" t="e">
        <f>IF(ROUND(VALUE(SUBSTITUTE(連結実質赤字比率に係る赤字・黒字の構成分析!H$37,"▲", "-")), 2) &lt; 0, ABS(ROUND(VALUE(SUBSTITUTE(連結実質赤字比率に係る赤字・黒字の構成分析!H$37,"▲", "-")), 2)), NA())</f>
        <v>#N/A</v>
      </c>
      <c r="G33" s="167">
        <f>IF(ROUND(VALUE(SUBSTITUTE(連結実質赤字比率に係る赤字・黒字の構成分析!H$37,"▲", "-")), 2) &gt;= 0, ABS(ROUND(VALUE(SUBSTITUTE(連結実質赤字比率に係る赤字・黒字の構成分析!H$37,"▲", "-")), 2)), NA())</f>
        <v>0.09</v>
      </c>
      <c r="H33" s="167" t="e">
        <f>IF(ROUND(VALUE(SUBSTITUTE(連結実質赤字比率に係る赤字・黒字の構成分析!I$37,"▲", "-")), 2) &lt; 0, ABS(ROUND(VALUE(SUBSTITUTE(連結実質赤字比率に係る赤字・黒字の構成分析!I$37,"▲", "-")), 2)), NA())</f>
        <v>#N/A</v>
      </c>
      <c r="I33" s="167">
        <f>IF(ROUND(VALUE(SUBSTITUTE(連結実質赤字比率に係る赤字・黒字の構成分析!I$37,"▲", "-")), 2) &gt;= 0, ABS(ROUND(VALUE(SUBSTITUTE(連結実質赤字比率に係る赤字・黒字の構成分析!I$37,"▲", "-")), 2)), NA())</f>
        <v>0.11</v>
      </c>
      <c r="J33" s="167" t="e">
        <f>IF(ROUND(VALUE(SUBSTITUTE(連結実質赤字比率に係る赤字・黒字の構成分析!J$37,"▲", "-")), 2) &lt; 0, ABS(ROUND(VALUE(SUBSTITUTE(連結実質赤字比率に係る赤字・黒字の構成分析!J$37,"▲", "-")), 2)), NA())</f>
        <v>#N/A</v>
      </c>
      <c r="K33" s="167">
        <f>IF(ROUND(VALUE(SUBSTITUTE(連結実質赤字比率に係る赤字・黒字の構成分析!J$37,"▲", "-")), 2) &gt;= 0, ABS(ROUND(VALUE(SUBSTITUTE(連結実質赤字比率に係る赤字・黒字の構成分析!J$37,"▲", "-")), 2)), NA())</f>
        <v>0.14000000000000001</v>
      </c>
    </row>
    <row r="34" spans="1:16" x14ac:dyDescent="0.2">
      <c r="A34" s="167" t="str">
        <f>IF(連結実質赤字比率に係る赤字・黒字の構成分析!C$36="",NA(),連結実質赤字比率に係る赤字・黒字の構成分析!C$36)</f>
        <v>福生都市計画瑞穂町箱根ケ崎駅西土地区画整理事業特別会計</v>
      </c>
      <c r="B34" s="167" t="e">
        <f>IF(ROUND(VALUE(SUBSTITUTE(連結実質赤字比率に係る赤字・黒字の構成分析!F$36,"▲", "-")), 2) &lt; 0, ABS(ROUND(VALUE(SUBSTITUTE(連結実質赤字比率に係る赤字・黒字の構成分析!F$36,"▲", "-")), 2)), NA())</f>
        <v>#N/A</v>
      </c>
      <c r="C34" s="167">
        <f>IF(ROUND(VALUE(SUBSTITUTE(連結実質赤字比率に係る赤字・黒字の構成分析!F$36,"▲", "-")), 2) &gt;= 0, ABS(ROUND(VALUE(SUBSTITUTE(連結実質赤字比率に係る赤字・黒字の構成分析!F$36,"▲", "-")), 2)), NA())</f>
        <v>0.22</v>
      </c>
      <c r="D34" s="167" t="e">
        <f>IF(ROUND(VALUE(SUBSTITUTE(連結実質赤字比率に係る赤字・黒字の構成分析!G$36,"▲", "-")), 2) &lt; 0, ABS(ROUND(VALUE(SUBSTITUTE(連結実質赤字比率に係る赤字・黒字の構成分析!G$36,"▲", "-")), 2)), NA())</f>
        <v>#N/A</v>
      </c>
      <c r="E34" s="167">
        <f>IF(ROUND(VALUE(SUBSTITUTE(連結実質赤字比率に係る赤字・黒字の構成分析!G$36,"▲", "-")), 2) &gt;= 0, ABS(ROUND(VALUE(SUBSTITUTE(連結実質赤字比率に係る赤字・黒字の構成分析!G$36,"▲", "-")), 2)), NA())</f>
        <v>0.88</v>
      </c>
      <c r="F34" s="167" t="e">
        <f>IF(ROUND(VALUE(SUBSTITUTE(連結実質赤字比率に係る赤字・黒字の構成分析!H$36,"▲", "-")), 2) &lt; 0, ABS(ROUND(VALUE(SUBSTITUTE(連結実質赤字比率に係る赤字・黒字の構成分析!H$36,"▲", "-")), 2)), NA())</f>
        <v>#N/A</v>
      </c>
      <c r="G34" s="167">
        <f>IF(ROUND(VALUE(SUBSTITUTE(連結実質赤字比率に係る赤字・黒字の構成分析!H$36,"▲", "-")), 2) &gt;= 0, ABS(ROUND(VALUE(SUBSTITUTE(連結実質赤字比率に係る赤字・黒字の構成分析!H$36,"▲", "-")), 2)), NA())</f>
        <v>0</v>
      </c>
      <c r="H34" s="167" t="e">
        <f>IF(ROUND(VALUE(SUBSTITUTE(連結実質赤字比率に係る赤字・黒字の構成分析!I$36,"▲", "-")), 2) &lt; 0, ABS(ROUND(VALUE(SUBSTITUTE(連結実質赤字比率に係る赤字・黒字の構成分析!I$36,"▲", "-")), 2)), NA())</f>
        <v>#N/A</v>
      </c>
      <c r="I34" s="167">
        <f>IF(ROUND(VALUE(SUBSTITUTE(連結実質赤字比率に係る赤字・黒字の構成分析!I$36,"▲", "-")), 2) &gt;= 0, ABS(ROUND(VALUE(SUBSTITUTE(連結実質赤字比率に係る赤字・黒字の構成分析!I$36,"▲", "-")), 2)), NA())</f>
        <v>0.48</v>
      </c>
      <c r="J34" s="167" t="e">
        <f>IF(ROUND(VALUE(SUBSTITUTE(連結実質赤字比率に係る赤字・黒字の構成分析!J$36,"▲", "-")), 2) &lt; 0, ABS(ROUND(VALUE(SUBSTITUTE(連結実質赤字比率に係る赤字・黒字の構成分析!J$36,"▲", "-")), 2)), NA())</f>
        <v>#N/A</v>
      </c>
      <c r="K34" s="167">
        <f>IF(ROUND(VALUE(SUBSTITUTE(連結実質赤字比率に係る赤字・黒字の構成分析!J$36,"▲", "-")), 2) &gt;= 0, ABS(ROUND(VALUE(SUBSTITUTE(連結実質赤字比率に係る赤字・黒字の構成分析!J$36,"▲", "-")), 2)), NA())</f>
        <v>0.35</v>
      </c>
    </row>
    <row r="35" spans="1:16" x14ac:dyDescent="0.2">
      <c r="A35" s="167" t="str">
        <f>IF(連結実質赤字比率に係る赤字・黒字の構成分析!C$35="",NA(),連結実質赤字比率に係る赤字・黒字の構成分析!C$35)</f>
        <v>瑞穂町下水道事業会計</v>
      </c>
      <c r="B35" s="167" t="e">
        <f>IF(ROUND(VALUE(SUBSTITUTE(連結実質赤字比率に係る赤字・黒字の構成分析!F$35,"▲", "-")), 2) &lt; 0, ABS(ROUND(VALUE(SUBSTITUTE(連結実質赤字比率に係る赤字・黒字の構成分析!F$35,"▲", "-")), 2)), NA())</f>
        <v>#VALUE!</v>
      </c>
      <c r="C35" s="167" t="e">
        <f>IF(ROUND(VALUE(SUBSTITUTE(連結実質赤字比率に係る赤字・黒字の構成分析!F$35,"▲", "-")), 2) &gt;= 0, ABS(ROUND(VALUE(SUBSTITUTE(連結実質赤字比率に係る赤字・黒字の構成分析!F$35,"▲", "-")), 2)), NA())</f>
        <v>#VALUE!</v>
      </c>
      <c r="D35" s="167" t="e">
        <f>IF(ROUND(VALUE(SUBSTITUTE(連結実質赤字比率に係る赤字・黒字の構成分析!G$35,"▲", "-")), 2) &lt; 0, ABS(ROUND(VALUE(SUBSTITUTE(連結実質赤字比率に係る赤字・黒字の構成分析!G$35,"▲", "-")), 2)), NA())</f>
        <v>#VALUE!</v>
      </c>
      <c r="E35" s="167" t="e">
        <f>IF(ROUND(VALUE(SUBSTITUTE(連結実質赤字比率に係る赤字・黒字の構成分析!G$35,"▲", "-")), 2) &gt;= 0, ABS(ROUND(VALUE(SUBSTITUTE(連結実質赤字比率に係る赤字・黒字の構成分析!G$35,"▲", "-")), 2)), NA())</f>
        <v>#VALUE!</v>
      </c>
      <c r="F35" s="167" t="e">
        <f>IF(ROUND(VALUE(SUBSTITUTE(連結実質赤字比率に係る赤字・黒字の構成分析!H$35,"▲", "-")), 2) &lt; 0, ABS(ROUND(VALUE(SUBSTITUTE(連結実質赤字比率に係る赤字・黒字の構成分析!H$35,"▲", "-")), 2)), NA())</f>
        <v>#N/A</v>
      </c>
      <c r="G35" s="167">
        <f>IF(ROUND(VALUE(SUBSTITUTE(連結実質赤字比率に係る赤字・黒字の構成分析!H$35,"▲", "-")), 2) &gt;= 0, ABS(ROUND(VALUE(SUBSTITUTE(連結実質赤字比率に係る赤字・黒字の構成分析!H$35,"▲", "-")), 2)), NA())</f>
        <v>1.37</v>
      </c>
      <c r="H35" s="167" t="e">
        <f>IF(ROUND(VALUE(SUBSTITUTE(連結実質赤字比率に係る赤字・黒字の構成分析!I$35,"▲", "-")), 2) &lt; 0, ABS(ROUND(VALUE(SUBSTITUTE(連結実質赤字比率に係る赤字・黒字の構成分析!I$35,"▲", "-")), 2)), NA())</f>
        <v>#N/A</v>
      </c>
      <c r="I35" s="167">
        <f>IF(ROUND(VALUE(SUBSTITUTE(連結実質赤字比率に係る赤字・黒字の構成分析!I$35,"▲", "-")), 2) &gt;= 0, ABS(ROUND(VALUE(SUBSTITUTE(連結実質赤字比率に係る赤字・黒字の構成分析!I$35,"▲", "-")), 2)), NA())</f>
        <v>2.4300000000000002</v>
      </c>
      <c r="J35" s="167" t="e">
        <f>IF(ROUND(VALUE(SUBSTITUTE(連結実質赤字比率に係る赤字・黒字の構成分析!J$35,"▲", "-")), 2) &lt; 0, ABS(ROUND(VALUE(SUBSTITUTE(連結実質赤字比率に係る赤字・黒字の構成分析!J$35,"▲", "-")), 2)), NA())</f>
        <v>#N/A</v>
      </c>
      <c r="K35" s="167">
        <f>IF(ROUND(VALUE(SUBSTITUTE(連結実質赤字比率に係る赤字・黒字の構成分析!J$35,"▲", "-")), 2) &gt;= 0, ABS(ROUND(VALUE(SUBSTITUTE(連結実質赤字比率に係る赤字・黒字の構成分析!J$35,"▲", "-")), 2)), NA())</f>
        <v>3.28</v>
      </c>
    </row>
    <row r="36" spans="1:16" x14ac:dyDescent="0.2">
      <c r="A36" s="167" t="str">
        <f>IF(連結実質赤字比率に係る赤字・黒字の構成分析!C$34="",NA(),連結実質赤字比率に係る赤字・黒字の構成分析!C$34)</f>
        <v>一般会計</v>
      </c>
      <c r="B36" s="167" t="e">
        <f>IF(ROUND(VALUE(SUBSTITUTE(連結実質赤字比率に係る赤字・黒字の構成分析!F$34,"▲", "-")), 2) &lt; 0, ABS(ROUND(VALUE(SUBSTITUTE(連結実質赤字比率に係る赤字・黒字の構成分析!F$34,"▲", "-")), 2)), NA())</f>
        <v>#N/A</v>
      </c>
      <c r="C36" s="167">
        <f>IF(ROUND(VALUE(SUBSTITUTE(連結実質赤字比率に係る赤字・黒字の構成分析!F$34,"▲", "-")), 2) &gt;= 0, ABS(ROUND(VALUE(SUBSTITUTE(連結実質赤字比率に係る赤字・黒字の構成分析!F$34,"▲", "-")), 2)), NA())</f>
        <v>2.48</v>
      </c>
      <c r="D36" s="167" t="e">
        <f>IF(ROUND(VALUE(SUBSTITUTE(連結実質赤字比率に係る赤字・黒字の構成分析!G$34,"▲", "-")), 2) &lt; 0, ABS(ROUND(VALUE(SUBSTITUTE(連結実質赤字比率に係る赤字・黒字の構成分析!G$34,"▲", "-")), 2)), NA())</f>
        <v>#N/A</v>
      </c>
      <c r="E36" s="167">
        <f>IF(ROUND(VALUE(SUBSTITUTE(連結実質赤字比率に係る赤字・黒字の構成分析!G$34,"▲", "-")), 2) &gt;= 0, ABS(ROUND(VALUE(SUBSTITUTE(連結実質赤字比率に係る赤字・黒字の構成分析!G$34,"▲", "-")), 2)), NA())</f>
        <v>2.89</v>
      </c>
      <c r="F36" s="167" t="e">
        <f>IF(ROUND(VALUE(SUBSTITUTE(連結実質赤字比率に係る赤字・黒字の構成分析!H$34,"▲", "-")), 2) &lt; 0, ABS(ROUND(VALUE(SUBSTITUTE(連結実質赤字比率に係る赤字・黒字の構成分析!H$34,"▲", "-")), 2)), NA())</f>
        <v>#N/A</v>
      </c>
      <c r="G36" s="167">
        <f>IF(ROUND(VALUE(SUBSTITUTE(連結実質赤字比率に係る赤字・黒字の構成分析!H$34,"▲", "-")), 2) &gt;= 0, ABS(ROUND(VALUE(SUBSTITUTE(連結実質赤字比率に係る赤字・黒字の構成分析!H$34,"▲", "-")), 2)), NA())</f>
        <v>5.45</v>
      </c>
      <c r="H36" s="167" t="e">
        <f>IF(ROUND(VALUE(SUBSTITUTE(連結実質赤字比率に係る赤字・黒字の構成分析!I$34,"▲", "-")), 2) &lt; 0, ABS(ROUND(VALUE(SUBSTITUTE(連結実質赤字比率に係る赤字・黒字の構成分析!I$34,"▲", "-")), 2)), NA())</f>
        <v>#N/A</v>
      </c>
      <c r="I36" s="167">
        <f>IF(ROUND(VALUE(SUBSTITUTE(連結実質赤字比率に係る赤字・黒字の構成分析!I$34,"▲", "-")), 2) &gt;= 0, ABS(ROUND(VALUE(SUBSTITUTE(連結実質赤字比率に係る赤字・黒字の構成分析!I$34,"▲", "-")), 2)), NA())</f>
        <v>8.76</v>
      </c>
      <c r="J36" s="167" t="e">
        <f>IF(ROUND(VALUE(SUBSTITUTE(連結実質赤字比率に係る赤字・黒字の構成分析!J$34,"▲", "-")), 2) &lt; 0, ABS(ROUND(VALUE(SUBSTITUTE(連結実質赤字比率に係る赤字・黒字の構成分析!J$34,"▲", "-")), 2)), NA())</f>
        <v>#N/A</v>
      </c>
      <c r="K36" s="167">
        <f>IF(ROUND(VALUE(SUBSTITUTE(連結実質赤字比率に係る赤字・黒字の構成分析!J$34,"▲", "-")), 2) &gt;= 0, ABS(ROUND(VALUE(SUBSTITUTE(連結実質赤字比率に係る赤字・黒字の構成分析!J$34,"▲", "-")), 2)), NA())</f>
        <v>6</v>
      </c>
    </row>
    <row r="39" spans="1:16" x14ac:dyDescent="0.2">
      <c r="A39" s="140" t="s">
        <v>61</v>
      </c>
    </row>
    <row r="40" spans="1:16" x14ac:dyDescent="0.2">
      <c r="A40" s="168"/>
      <c r="B40" s="168" t="str">
        <f>'実質公債費比率（分子）の構造'!K$44</f>
        <v>H30</v>
      </c>
      <c r="C40" s="168"/>
      <c r="D40" s="168"/>
      <c r="E40" s="168" t="str">
        <f>'実質公債費比率（分子）の構造'!L$44</f>
        <v>R01</v>
      </c>
      <c r="F40" s="168"/>
      <c r="G40" s="168"/>
      <c r="H40" s="168" t="str">
        <f>'実質公債費比率（分子）の構造'!M$44</f>
        <v>R02</v>
      </c>
      <c r="I40" s="168"/>
      <c r="J40" s="168"/>
      <c r="K40" s="168" t="str">
        <f>'実質公債費比率（分子）の構造'!N$44</f>
        <v>R03</v>
      </c>
      <c r="L40" s="168"/>
      <c r="M40" s="168"/>
      <c r="N40" s="168" t="str">
        <f>'実質公債費比率（分子）の構造'!O$44</f>
        <v>R04</v>
      </c>
      <c r="O40" s="168"/>
      <c r="P40" s="168"/>
    </row>
    <row r="41" spans="1:16" x14ac:dyDescent="0.2">
      <c r="A41" s="168"/>
      <c r="B41" s="168" t="s">
        <v>62</v>
      </c>
      <c r="C41" s="168"/>
      <c r="D41" s="168" t="s">
        <v>63</v>
      </c>
      <c r="E41" s="168" t="s">
        <v>62</v>
      </c>
      <c r="F41" s="168"/>
      <c r="G41" s="168" t="s">
        <v>63</v>
      </c>
      <c r="H41" s="168" t="s">
        <v>62</v>
      </c>
      <c r="I41" s="168"/>
      <c r="J41" s="168" t="s">
        <v>63</v>
      </c>
      <c r="K41" s="168" t="s">
        <v>62</v>
      </c>
      <c r="L41" s="168"/>
      <c r="M41" s="168" t="s">
        <v>63</v>
      </c>
      <c r="N41" s="168" t="s">
        <v>62</v>
      </c>
      <c r="O41" s="168"/>
      <c r="P41" s="168" t="s">
        <v>63</v>
      </c>
    </row>
    <row r="42" spans="1:16" x14ac:dyDescent="0.2">
      <c r="A42" s="168" t="s">
        <v>64</v>
      </c>
      <c r="B42" s="168"/>
      <c r="C42" s="168"/>
      <c r="D42" s="168">
        <f>'実質公債費比率（分子）の構造'!K$52</f>
        <v>747</v>
      </c>
      <c r="E42" s="168"/>
      <c r="F42" s="168"/>
      <c r="G42" s="168">
        <f>'実質公債費比率（分子）の構造'!L$52</f>
        <v>796</v>
      </c>
      <c r="H42" s="168"/>
      <c r="I42" s="168"/>
      <c r="J42" s="168">
        <f>'実質公債費比率（分子）の構造'!M$52</f>
        <v>687</v>
      </c>
      <c r="K42" s="168"/>
      <c r="L42" s="168"/>
      <c r="M42" s="168">
        <f>'実質公債費比率（分子）の構造'!N$52</f>
        <v>704</v>
      </c>
      <c r="N42" s="168"/>
      <c r="O42" s="168"/>
      <c r="P42" s="168">
        <f>'実質公債費比率（分子）の構造'!O$52</f>
        <v>787</v>
      </c>
    </row>
    <row r="43" spans="1:16" x14ac:dyDescent="0.2">
      <c r="A43" s="168" t="s">
        <v>65</v>
      </c>
      <c r="B43" s="168" t="str">
        <f>'実質公債費比率（分子）の構造'!K$51</f>
        <v>-</v>
      </c>
      <c r="C43" s="168"/>
      <c r="D43" s="168"/>
      <c r="E43" s="168" t="str">
        <f>'実質公債費比率（分子）の構造'!L$51</f>
        <v>-</v>
      </c>
      <c r="F43" s="168"/>
      <c r="G43" s="168"/>
      <c r="H43" s="168" t="str">
        <f>'実質公債費比率（分子）の構造'!M$51</f>
        <v>-</v>
      </c>
      <c r="I43" s="168"/>
      <c r="J43" s="168"/>
      <c r="K43" s="168" t="str">
        <f>'実質公債費比率（分子）の構造'!N$51</f>
        <v>-</v>
      </c>
      <c r="L43" s="168"/>
      <c r="M43" s="168"/>
      <c r="N43" s="168" t="str">
        <f>'実質公債費比率（分子）の構造'!O$51</f>
        <v>-</v>
      </c>
      <c r="O43" s="168"/>
      <c r="P43" s="168"/>
    </row>
    <row r="44" spans="1:16" x14ac:dyDescent="0.2">
      <c r="A44" s="168" t="s">
        <v>66</v>
      </c>
      <c r="B44" s="168">
        <f>'実質公債費比率（分子）の構造'!K$50</f>
        <v>1</v>
      </c>
      <c r="C44" s="168"/>
      <c r="D44" s="168"/>
      <c r="E44" s="168">
        <f>'実質公債費比率（分子）の構造'!L$50</f>
        <v>1</v>
      </c>
      <c r="F44" s="168"/>
      <c r="G44" s="168"/>
      <c r="H44" s="168">
        <f>'実質公債費比率（分子）の構造'!M$50</f>
        <v>1</v>
      </c>
      <c r="I44" s="168"/>
      <c r="J44" s="168"/>
      <c r="K44" s="168">
        <f>'実質公債費比率（分子）の構造'!N$50</f>
        <v>1</v>
      </c>
      <c r="L44" s="168"/>
      <c r="M44" s="168"/>
      <c r="N44" s="168">
        <f>'実質公債費比率（分子）の構造'!O$50</f>
        <v>2</v>
      </c>
      <c r="O44" s="168"/>
      <c r="P44" s="168"/>
    </row>
    <row r="45" spans="1:16" x14ac:dyDescent="0.2">
      <c r="A45" s="168" t="s">
        <v>67</v>
      </c>
      <c r="B45" s="168">
        <f>'実質公債費比率（分子）の構造'!K$49</f>
        <v>130</v>
      </c>
      <c r="C45" s="168"/>
      <c r="D45" s="168"/>
      <c r="E45" s="168">
        <f>'実質公債費比率（分子）の構造'!L$49</f>
        <v>137</v>
      </c>
      <c r="F45" s="168"/>
      <c r="G45" s="168"/>
      <c r="H45" s="168">
        <f>'実質公債費比率（分子）の構造'!M$49</f>
        <v>139</v>
      </c>
      <c r="I45" s="168"/>
      <c r="J45" s="168"/>
      <c r="K45" s="168">
        <f>'実質公債費比率（分子）の構造'!N$49</f>
        <v>121</v>
      </c>
      <c r="L45" s="168"/>
      <c r="M45" s="168"/>
      <c r="N45" s="168">
        <f>'実質公債費比率（分子）の構造'!O$49</f>
        <v>125</v>
      </c>
      <c r="O45" s="168"/>
      <c r="P45" s="168"/>
    </row>
    <row r="46" spans="1:16" x14ac:dyDescent="0.2">
      <c r="A46" s="168" t="s">
        <v>68</v>
      </c>
      <c r="B46" s="168">
        <f>'実質公債費比率（分子）の構造'!K$48</f>
        <v>168</v>
      </c>
      <c r="C46" s="168"/>
      <c r="D46" s="168"/>
      <c r="E46" s="168">
        <f>'実質公債費比率（分子）の構造'!L$48</f>
        <v>168</v>
      </c>
      <c r="F46" s="168"/>
      <c r="G46" s="168"/>
      <c r="H46" s="168">
        <f>'実質公債費比率（分子）の構造'!M$48</f>
        <v>95</v>
      </c>
      <c r="I46" s="168"/>
      <c r="J46" s="168"/>
      <c r="K46" s="168">
        <f>'実質公債費比率（分子）の構造'!N$48</f>
        <v>99</v>
      </c>
      <c r="L46" s="168"/>
      <c r="M46" s="168"/>
      <c r="N46" s="168">
        <f>'実質公債費比率（分子）の構造'!O$48</f>
        <v>91</v>
      </c>
      <c r="O46" s="168"/>
      <c r="P46" s="168"/>
    </row>
    <row r="47" spans="1:16" x14ac:dyDescent="0.2">
      <c r="A47" s="168" t="s">
        <v>69</v>
      </c>
      <c r="B47" s="168" t="str">
        <f>'実質公債費比率（分子）の構造'!K$47</f>
        <v>-</v>
      </c>
      <c r="C47" s="168"/>
      <c r="D47" s="168"/>
      <c r="E47" s="168" t="str">
        <f>'実質公債費比率（分子）の構造'!L$47</f>
        <v>-</v>
      </c>
      <c r="F47" s="168"/>
      <c r="G47" s="168"/>
      <c r="H47" s="168" t="str">
        <f>'実質公債費比率（分子）の構造'!M$47</f>
        <v>-</v>
      </c>
      <c r="I47" s="168"/>
      <c r="J47" s="168"/>
      <c r="K47" s="168" t="str">
        <f>'実質公債費比率（分子）の構造'!N$47</f>
        <v>-</v>
      </c>
      <c r="L47" s="168"/>
      <c r="M47" s="168"/>
      <c r="N47" s="168" t="str">
        <f>'実質公債費比率（分子）の構造'!O$47</f>
        <v>-</v>
      </c>
      <c r="O47" s="168"/>
      <c r="P47" s="168"/>
    </row>
    <row r="48" spans="1:16" x14ac:dyDescent="0.2">
      <c r="A48" s="168" t="s">
        <v>70</v>
      </c>
      <c r="B48" s="168" t="str">
        <f>'実質公債費比率（分子）の構造'!K$46</f>
        <v>-</v>
      </c>
      <c r="C48" s="168"/>
      <c r="D48" s="168"/>
      <c r="E48" s="168" t="str">
        <f>'実質公債費比率（分子）の構造'!L$46</f>
        <v>-</v>
      </c>
      <c r="F48" s="168"/>
      <c r="G48" s="168"/>
      <c r="H48" s="168" t="str">
        <f>'実質公債費比率（分子）の構造'!M$46</f>
        <v>-</v>
      </c>
      <c r="I48" s="168"/>
      <c r="J48" s="168"/>
      <c r="K48" s="168" t="str">
        <f>'実質公債費比率（分子）の構造'!N$46</f>
        <v>-</v>
      </c>
      <c r="L48" s="168"/>
      <c r="M48" s="168"/>
      <c r="N48" s="168" t="str">
        <f>'実質公債費比率（分子）の構造'!O$46</f>
        <v>-</v>
      </c>
      <c r="O48" s="168"/>
      <c r="P48" s="168"/>
    </row>
    <row r="49" spans="1:16" x14ac:dyDescent="0.2">
      <c r="A49" s="168" t="s">
        <v>71</v>
      </c>
      <c r="B49" s="168">
        <f>'実質公債費比率（分子）の構造'!K$45</f>
        <v>501</v>
      </c>
      <c r="C49" s="168"/>
      <c r="D49" s="168"/>
      <c r="E49" s="168">
        <f>'実質公債費比率（分子）の構造'!L$45</f>
        <v>498</v>
      </c>
      <c r="F49" s="168"/>
      <c r="G49" s="168"/>
      <c r="H49" s="168">
        <f>'実質公債費比率（分子）の構造'!M$45</f>
        <v>516</v>
      </c>
      <c r="I49" s="168"/>
      <c r="J49" s="168"/>
      <c r="K49" s="168">
        <f>'実質公債費比率（分子）の構造'!N$45</f>
        <v>550</v>
      </c>
      <c r="L49" s="168"/>
      <c r="M49" s="168"/>
      <c r="N49" s="168">
        <f>'実質公債費比率（分子）の構造'!O$45</f>
        <v>605</v>
      </c>
      <c r="O49" s="168"/>
      <c r="P49" s="168"/>
    </row>
    <row r="50" spans="1:16" x14ac:dyDescent="0.2">
      <c r="A50" s="168" t="s">
        <v>72</v>
      </c>
      <c r="B50" s="168" t="e">
        <f>NA()</f>
        <v>#N/A</v>
      </c>
      <c r="C50" s="168">
        <f>IF(ISNUMBER('実質公債費比率（分子）の構造'!K$53),'実質公債費比率（分子）の構造'!K$53,NA())</f>
        <v>53</v>
      </c>
      <c r="D50" s="168" t="e">
        <f>NA()</f>
        <v>#N/A</v>
      </c>
      <c r="E50" s="168" t="e">
        <f>NA()</f>
        <v>#N/A</v>
      </c>
      <c r="F50" s="168">
        <f>IF(ISNUMBER('実質公債費比率（分子）の構造'!L$53),'実質公債費比率（分子）の構造'!L$53,NA())</f>
        <v>8</v>
      </c>
      <c r="G50" s="168" t="e">
        <f>NA()</f>
        <v>#N/A</v>
      </c>
      <c r="H50" s="168" t="e">
        <f>NA()</f>
        <v>#N/A</v>
      </c>
      <c r="I50" s="168">
        <f>IF(ISNUMBER('実質公債費比率（分子）の構造'!M$53),'実質公債費比率（分子）の構造'!M$53,NA())</f>
        <v>64</v>
      </c>
      <c r="J50" s="168" t="e">
        <f>NA()</f>
        <v>#N/A</v>
      </c>
      <c r="K50" s="168" t="e">
        <f>NA()</f>
        <v>#N/A</v>
      </c>
      <c r="L50" s="168">
        <f>IF(ISNUMBER('実質公債費比率（分子）の構造'!N$53),'実質公債費比率（分子）の構造'!N$53,NA())</f>
        <v>67</v>
      </c>
      <c r="M50" s="168" t="e">
        <f>NA()</f>
        <v>#N/A</v>
      </c>
      <c r="N50" s="168" t="e">
        <f>NA()</f>
        <v>#N/A</v>
      </c>
      <c r="O50" s="168">
        <f>IF(ISNUMBER('実質公債費比率（分子）の構造'!O$53),'実質公債費比率（分子）の構造'!O$53,NA())</f>
        <v>36</v>
      </c>
      <c r="P50" s="168" t="e">
        <f>NA()</f>
        <v>#N/A</v>
      </c>
    </row>
    <row r="53" spans="1:16" x14ac:dyDescent="0.2">
      <c r="A53" s="140" t="s">
        <v>73</v>
      </c>
    </row>
    <row r="54" spans="1:16" x14ac:dyDescent="0.2">
      <c r="A54" s="167"/>
      <c r="B54" s="167" t="str">
        <f>'将来負担比率（分子）の構造'!I$40</f>
        <v>H30</v>
      </c>
      <c r="C54" s="167"/>
      <c r="D54" s="167"/>
      <c r="E54" s="167" t="str">
        <f>'将来負担比率（分子）の構造'!J$40</f>
        <v>R01</v>
      </c>
      <c r="F54" s="167"/>
      <c r="G54" s="167"/>
      <c r="H54" s="167" t="str">
        <f>'将来負担比率（分子）の構造'!K$40</f>
        <v>R02</v>
      </c>
      <c r="I54" s="167"/>
      <c r="J54" s="167"/>
      <c r="K54" s="167" t="str">
        <f>'将来負担比率（分子）の構造'!L$40</f>
        <v>R03</v>
      </c>
      <c r="L54" s="167"/>
      <c r="M54" s="167"/>
      <c r="N54" s="167" t="str">
        <f>'将来負担比率（分子）の構造'!M$40</f>
        <v>R04</v>
      </c>
      <c r="O54" s="167"/>
      <c r="P54" s="167"/>
    </row>
    <row r="55" spans="1:16" x14ac:dyDescent="0.2">
      <c r="A55" s="167"/>
      <c r="B55" s="167" t="s">
        <v>74</v>
      </c>
      <c r="C55" s="167"/>
      <c r="D55" s="167" t="s">
        <v>75</v>
      </c>
      <c r="E55" s="167" t="s">
        <v>74</v>
      </c>
      <c r="F55" s="167"/>
      <c r="G55" s="167" t="s">
        <v>75</v>
      </c>
      <c r="H55" s="167" t="s">
        <v>74</v>
      </c>
      <c r="I55" s="167"/>
      <c r="J55" s="167" t="s">
        <v>75</v>
      </c>
      <c r="K55" s="167" t="s">
        <v>74</v>
      </c>
      <c r="L55" s="167"/>
      <c r="M55" s="167" t="s">
        <v>75</v>
      </c>
      <c r="N55" s="167" t="s">
        <v>74</v>
      </c>
      <c r="O55" s="167"/>
      <c r="P55" s="167" t="s">
        <v>75</v>
      </c>
    </row>
    <row r="56" spans="1:16" x14ac:dyDescent="0.2">
      <c r="A56" s="167" t="s">
        <v>44</v>
      </c>
      <c r="B56" s="167"/>
      <c r="C56" s="167"/>
      <c r="D56" s="167">
        <f>'将来負担比率（分子）の構造'!I$52</f>
        <v>4277</v>
      </c>
      <c r="E56" s="167"/>
      <c r="F56" s="167"/>
      <c r="G56" s="167">
        <f>'将来負担比率（分子）の構造'!J$52</f>
        <v>3910</v>
      </c>
      <c r="H56" s="167"/>
      <c r="I56" s="167"/>
      <c r="J56" s="167">
        <f>'将来負担比率（分子）の構造'!K$52</f>
        <v>3543</v>
      </c>
      <c r="K56" s="167"/>
      <c r="L56" s="167"/>
      <c r="M56" s="167">
        <f>'将来負担比率（分子）の構造'!L$52</f>
        <v>3333</v>
      </c>
      <c r="N56" s="167"/>
      <c r="O56" s="167"/>
      <c r="P56" s="167">
        <f>'将来負担比率（分子）の構造'!M$52</f>
        <v>2992</v>
      </c>
    </row>
    <row r="57" spans="1:16" x14ac:dyDescent="0.2">
      <c r="A57" s="167" t="s">
        <v>43</v>
      </c>
      <c r="B57" s="167"/>
      <c r="C57" s="167"/>
      <c r="D57" s="167">
        <f>'将来負担比率（分子）の構造'!I$51</f>
        <v>3598</v>
      </c>
      <c r="E57" s="167"/>
      <c r="F57" s="167"/>
      <c r="G57" s="167">
        <f>'将来負担比率（分子）の構造'!J$51</f>
        <v>4049</v>
      </c>
      <c r="H57" s="167"/>
      <c r="I57" s="167"/>
      <c r="J57" s="167">
        <f>'将来負担比率（分子）の構造'!K$51</f>
        <v>3956</v>
      </c>
      <c r="K57" s="167"/>
      <c r="L57" s="167"/>
      <c r="M57" s="167">
        <f>'将来負担比率（分子）の構造'!L$51</f>
        <v>4322</v>
      </c>
      <c r="N57" s="167"/>
      <c r="O57" s="167"/>
      <c r="P57" s="167">
        <f>'将来負担比率（分子）の構造'!M$51</f>
        <v>4344</v>
      </c>
    </row>
    <row r="58" spans="1:16" x14ac:dyDescent="0.2">
      <c r="A58" s="167" t="s">
        <v>42</v>
      </c>
      <c r="B58" s="167"/>
      <c r="C58" s="167"/>
      <c r="D58" s="167">
        <f>'将来負担比率（分子）の構造'!I$50</f>
        <v>6659</v>
      </c>
      <c r="E58" s="167"/>
      <c r="F58" s="167"/>
      <c r="G58" s="167">
        <f>'将来負担比率（分子）の構造'!J$50</f>
        <v>5390</v>
      </c>
      <c r="H58" s="167"/>
      <c r="I58" s="167"/>
      <c r="J58" s="167">
        <f>'将来負担比率（分子）の構造'!K$50</f>
        <v>5018</v>
      </c>
      <c r="K58" s="167"/>
      <c r="L58" s="167"/>
      <c r="M58" s="167">
        <f>'将来負担比率（分子）の構造'!L$50</f>
        <v>5790</v>
      </c>
      <c r="N58" s="167"/>
      <c r="O58" s="167"/>
      <c r="P58" s="167">
        <f>'将来負担比率（分子）の構造'!M$50</f>
        <v>6215</v>
      </c>
    </row>
    <row r="59" spans="1:16" x14ac:dyDescent="0.2">
      <c r="A59" s="167" t="s">
        <v>40</v>
      </c>
      <c r="B59" s="167" t="str">
        <f>'将来負担比率（分子）の構造'!I$49</f>
        <v>-</v>
      </c>
      <c r="C59" s="167"/>
      <c r="D59" s="167"/>
      <c r="E59" s="167" t="str">
        <f>'将来負担比率（分子）の構造'!J$49</f>
        <v>-</v>
      </c>
      <c r="F59" s="167"/>
      <c r="G59" s="167"/>
      <c r="H59" s="167" t="str">
        <f>'将来負担比率（分子）の構造'!K$49</f>
        <v>-</v>
      </c>
      <c r="I59" s="167"/>
      <c r="J59" s="167"/>
      <c r="K59" s="167" t="str">
        <f>'将来負担比率（分子）の構造'!L$49</f>
        <v>-</v>
      </c>
      <c r="L59" s="167"/>
      <c r="M59" s="167"/>
      <c r="N59" s="167" t="str">
        <f>'将来負担比率（分子）の構造'!M$49</f>
        <v>-</v>
      </c>
      <c r="O59" s="167"/>
      <c r="P59" s="167"/>
    </row>
    <row r="60" spans="1:16" x14ac:dyDescent="0.2">
      <c r="A60" s="167" t="s">
        <v>39</v>
      </c>
      <c r="B60" s="167" t="str">
        <f>'将来負担比率（分子）の構造'!I$48</f>
        <v>-</v>
      </c>
      <c r="C60" s="167"/>
      <c r="D60" s="167"/>
      <c r="E60" s="167" t="str">
        <f>'将来負担比率（分子）の構造'!J$48</f>
        <v>-</v>
      </c>
      <c r="F60" s="167"/>
      <c r="G60" s="167"/>
      <c r="H60" s="167" t="str">
        <f>'将来負担比率（分子）の構造'!K$48</f>
        <v>-</v>
      </c>
      <c r="I60" s="167"/>
      <c r="J60" s="167"/>
      <c r="K60" s="167" t="str">
        <f>'将来負担比率（分子）の構造'!L$48</f>
        <v>-</v>
      </c>
      <c r="L60" s="167"/>
      <c r="M60" s="167"/>
      <c r="N60" s="167" t="str">
        <f>'将来負担比率（分子）の構造'!M$48</f>
        <v>-</v>
      </c>
      <c r="O60" s="167"/>
      <c r="P60" s="167"/>
    </row>
    <row r="61" spans="1:16" x14ac:dyDescent="0.2">
      <c r="A61" s="167" t="s">
        <v>37</v>
      </c>
      <c r="B61" s="167" t="str">
        <f>'将来負担比率（分子）の構造'!I$46</f>
        <v>-</v>
      </c>
      <c r="C61" s="167"/>
      <c r="D61" s="167"/>
      <c r="E61" s="167" t="str">
        <f>'将来負担比率（分子）の構造'!J$46</f>
        <v>-</v>
      </c>
      <c r="F61" s="167"/>
      <c r="G61" s="167"/>
      <c r="H61" s="167" t="str">
        <f>'将来負担比率（分子）の構造'!K$46</f>
        <v>-</v>
      </c>
      <c r="I61" s="167"/>
      <c r="J61" s="167"/>
      <c r="K61" s="167" t="str">
        <f>'将来負担比率（分子）の構造'!L$46</f>
        <v>-</v>
      </c>
      <c r="L61" s="167"/>
      <c r="M61" s="167"/>
      <c r="N61" s="167" t="str">
        <f>'将来負担比率（分子）の構造'!M$46</f>
        <v>-</v>
      </c>
      <c r="O61" s="167"/>
      <c r="P61" s="167"/>
    </row>
    <row r="62" spans="1:16" x14ac:dyDescent="0.2">
      <c r="A62" s="167" t="s">
        <v>36</v>
      </c>
      <c r="B62" s="167">
        <f>'将来負担比率（分子）の構造'!I$45</f>
        <v>1512</v>
      </c>
      <c r="C62" s="167"/>
      <c r="D62" s="167"/>
      <c r="E62" s="167">
        <f>'将来負担比率（分子）の構造'!J$45</f>
        <v>1496</v>
      </c>
      <c r="F62" s="167"/>
      <c r="G62" s="167"/>
      <c r="H62" s="167">
        <f>'将来負担比率（分子）の構造'!K$45</f>
        <v>1463</v>
      </c>
      <c r="I62" s="167"/>
      <c r="J62" s="167"/>
      <c r="K62" s="167">
        <f>'将来負担比率（分子）の構造'!L$45</f>
        <v>1552</v>
      </c>
      <c r="L62" s="167"/>
      <c r="M62" s="167"/>
      <c r="N62" s="167">
        <f>'将来負担比率（分子）の構造'!M$45</f>
        <v>1397</v>
      </c>
      <c r="O62" s="167"/>
      <c r="P62" s="167"/>
    </row>
    <row r="63" spans="1:16" x14ac:dyDescent="0.2">
      <c r="A63" s="167" t="s">
        <v>35</v>
      </c>
      <c r="B63" s="167">
        <f>'将来負担比率（分子）の構造'!I$44</f>
        <v>1165</v>
      </c>
      <c r="C63" s="167"/>
      <c r="D63" s="167"/>
      <c r="E63" s="167">
        <f>'将来負担比率（分子）の構造'!J$44</f>
        <v>1009</v>
      </c>
      <c r="F63" s="167"/>
      <c r="G63" s="167"/>
      <c r="H63" s="167">
        <f>'将来負担比率（分子）の構造'!K$44</f>
        <v>914</v>
      </c>
      <c r="I63" s="167"/>
      <c r="J63" s="167"/>
      <c r="K63" s="167">
        <f>'将来負担比率（分子）の構造'!L$44</f>
        <v>847</v>
      </c>
      <c r="L63" s="167"/>
      <c r="M63" s="167"/>
      <c r="N63" s="167">
        <f>'将来負担比率（分子）の構造'!M$44</f>
        <v>926</v>
      </c>
      <c r="O63" s="167"/>
      <c r="P63" s="167"/>
    </row>
    <row r="64" spans="1:16" x14ac:dyDescent="0.2">
      <c r="A64" s="167" t="s">
        <v>34</v>
      </c>
      <c r="B64" s="167">
        <f>'将来負担比率（分子）の構造'!I$43</f>
        <v>1760</v>
      </c>
      <c r="C64" s="167"/>
      <c r="D64" s="167"/>
      <c r="E64" s="167">
        <f>'将来負担比率（分子）の構造'!J$43</f>
        <v>1843</v>
      </c>
      <c r="F64" s="167"/>
      <c r="G64" s="167"/>
      <c r="H64" s="167">
        <f>'将来負担比率（分子）の構造'!K$43</f>
        <v>1664</v>
      </c>
      <c r="I64" s="167"/>
      <c r="J64" s="167"/>
      <c r="K64" s="167">
        <f>'将来負担比率（分子）の構造'!L$43</f>
        <v>1445</v>
      </c>
      <c r="L64" s="167"/>
      <c r="M64" s="167"/>
      <c r="N64" s="167">
        <f>'将来負担比率（分子）の構造'!M$43</f>
        <v>1190</v>
      </c>
      <c r="O64" s="167"/>
      <c r="P64" s="167"/>
    </row>
    <row r="65" spans="1:16" x14ac:dyDescent="0.2">
      <c r="A65" s="167" t="s">
        <v>33</v>
      </c>
      <c r="B65" s="167">
        <f>'将来負担比率（分子）の構造'!I$42</f>
        <v>669</v>
      </c>
      <c r="C65" s="167"/>
      <c r="D65" s="167"/>
      <c r="E65" s="167">
        <f>'将来負担比率（分子）の構造'!J$42</f>
        <v>669</v>
      </c>
      <c r="F65" s="167"/>
      <c r="G65" s="167"/>
      <c r="H65" s="167">
        <f>'将来負担比率（分子）の構造'!K$42</f>
        <v>708</v>
      </c>
      <c r="I65" s="167"/>
      <c r="J65" s="167"/>
      <c r="K65" s="167">
        <f>'将来負担比率（分子）の構造'!L$42</f>
        <v>722</v>
      </c>
      <c r="L65" s="167"/>
      <c r="M65" s="167"/>
      <c r="N65" s="167">
        <f>'将来負担比率（分子）の構造'!M$42</f>
        <v>799</v>
      </c>
      <c r="O65" s="167"/>
      <c r="P65" s="167"/>
    </row>
    <row r="66" spans="1:16" x14ac:dyDescent="0.2">
      <c r="A66" s="167" t="s">
        <v>32</v>
      </c>
      <c r="B66" s="167">
        <f>'将来負担比率（分子）の構造'!I$41</f>
        <v>6814</v>
      </c>
      <c r="C66" s="167"/>
      <c r="D66" s="167"/>
      <c r="E66" s="167">
        <f>'将来負担比率（分子）の構造'!J$41</f>
        <v>7925</v>
      </c>
      <c r="F66" s="167"/>
      <c r="G66" s="167"/>
      <c r="H66" s="167">
        <f>'将来負担比率（分子）の構造'!K$41</f>
        <v>8172</v>
      </c>
      <c r="I66" s="167"/>
      <c r="J66" s="167"/>
      <c r="K66" s="167">
        <f>'将来負担比率（分子）の構造'!L$41</f>
        <v>8205</v>
      </c>
      <c r="L66" s="167"/>
      <c r="M66" s="167"/>
      <c r="N66" s="167">
        <f>'将来負担比率（分子）の構造'!M$41</f>
        <v>7918</v>
      </c>
      <c r="O66" s="167"/>
      <c r="P66" s="167"/>
    </row>
    <row r="67" spans="1:16" x14ac:dyDescent="0.2">
      <c r="A67" s="167" t="s">
        <v>76</v>
      </c>
      <c r="B67" s="167" t="e">
        <f>NA()</f>
        <v>#N/A</v>
      </c>
      <c r="C67" s="167">
        <f>IF(ISNUMBER('将来負担比率（分子）の構造'!I$53), IF('将来負担比率（分子）の構造'!I$53 &lt; 0, 0, '将来負担比率（分子）の構造'!I$53), NA())</f>
        <v>0</v>
      </c>
      <c r="D67" s="167" t="e">
        <f>NA()</f>
        <v>#N/A</v>
      </c>
      <c r="E67" s="167" t="e">
        <f>NA()</f>
        <v>#N/A</v>
      </c>
      <c r="F67" s="167">
        <f>IF(ISNUMBER('将来負担比率（分子）の構造'!J$53), IF('将来負担比率（分子）の構造'!J$53 &lt; 0, 0, '将来負担比率（分子）の構造'!J$53), NA())</f>
        <v>0</v>
      </c>
      <c r="G67" s="167" t="e">
        <f>NA()</f>
        <v>#N/A</v>
      </c>
      <c r="H67" s="167" t="e">
        <f>NA()</f>
        <v>#N/A</v>
      </c>
      <c r="I67" s="167">
        <f>IF(ISNUMBER('将来負担比率（分子）の構造'!K$53), IF('将来負担比率（分子）の構造'!K$53 &lt; 0, 0, '将来負担比率（分子）の構造'!K$53), NA())</f>
        <v>404</v>
      </c>
      <c r="J67" s="167" t="e">
        <f>NA()</f>
        <v>#N/A</v>
      </c>
      <c r="K67" s="167" t="e">
        <f>NA()</f>
        <v>#N/A</v>
      </c>
      <c r="L67" s="167">
        <f>IF(ISNUMBER('将来負担比率（分子）の構造'!L$53), IF('将来負担比率（分子）の構造'!L$53 &lt; 0, 0, '将来負担比率（分子）の構造'!L$53), NA())</f>
        <v>0</v>
      </c>
      <c r="M67" s="167" t="e">
        <f>NA()</f>
        <v>#N/A</v>
      </c>
      <c r="N67" s="167" t="e">
        <f>NA()</f>
        <v>#N/A</v>
      </c>
      <c r="O67" s="167">
        <f>IF(ISNUMBER('将来負担比率（分子）の構造'!M$53), IF('将来負担比率（分子）の構造'!M$53 &lt; 0, 0, '将来負担比率（分子）の構造'!M$53), NA())</f>
        <v>0</v>
      </c>
      <c r="P67" s="167" t="e">
        <f>NA()</f>
        <v>#N/A</v>
      </c>
    </row>
    <row r="70" spans="1:16" x14ac:dyDescent="0.2">
      <c r="A70" s="169" t="s">
        <v>77</v>
      </c>
      <c r="B70" s="169"/>
      <c r="C70" s="169"/>
      <c r="D70" s="169"/>
      <c r="E70" s="169"/>
      <c r="F70" s="169"/>
    </row>
    <row r="71" spans="1:16" x14ac:dyDescent="0.2">
      <c r="A71" s="170"/>
      <c r="B71" s="170" t="str">
        <f>基金残高に係る経年分析!F54</f>
        <v>R02</v>
      </c>
      <c r="C71" s="170" t="str">
        <f>基金残高に係る経年分析!G54</f>
        <v>R03</v>
      </c>
      <c r="D71" s="170" t="str">
        <f>基金残高に係る経年分析!H54</f>
        <v>R04</v>
      </c>
    </row>
    <row r="72" spans="1:16" x14ac:dyDescent="0.2">
      <c r="A72" s="170" t="s">
        <v>78</v>
      </c>
      <c r="B72" s="171">
        <f>基金残高に係る経年分析!F55</f>
        <v>1025</v>
      </c>
      <c r="C72" s="171">
        <f>基金残高に係る経年分析!G55</f>
        <v>1741</v>
      </c>
      <c r="D72" s="171">
        <f>基金残高に係る経年分析!H55</f>
        <v>2078</v>
      </c>
    </row>
    <row r="73" spans="1:16" x14ac:dyDescent="0.2">
      <c r="A73" s="170" t="s">
        <v>79</v>
      </c>
      <c r="B73" s="171" t="str">
        <f>基金残高に係る経年分析!F56</f>
        <v>-</v>
      </c>
      <c r="C73" s="171" t="str">
        <f>基金残高に係る経年分析!G56</f>
        <v>-</v>
      </c>
      <c r="D73" s="171" t="str">
        <f>基金残高に係る経年分析!H56</f>
        <v>-</v>
      </c>
    </row>
    <row r="74" spans="1:16" x14ac:dyDescent="0.2">
      <c r="A74" s="170" t="s">
        <v>80</v>
      </c>
      <c r="B74" s="171">
        <f>基金残高に係る経年分析!F57</f>
        <v>4321</v>
      </c>
      <c r="C74" s="171">
        <f>基金残高に係る経年分析!G57</f>
        <v>3859</v>
      </c>
      <c r="D74" s="171">
        <f>基金残高に係る経年分析!H57</f>
        <v>4144</v>
      </c>
    </row>
  </sheetData>
  <sheetProtection algorithmName="SHA-512" hashValue="wPug+LZLKvScL8JVdP6jfyK8T7TBkI+h2Fr1wiRZM357kX1Ow77gpjSgFG4yyqv5sXD8s0N3EBnQ9DHOYxlVZA==" saltValue="XL28r6uO0ZDdbXl3gXauc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6" customWidth="1"/>
    <col min="2" max="2" width="2.33203125" style="206" customWidth="1"/>
    <col min="3" max="16" width="2.6640625" style="206" customWidth="1"/>
    <col min="17" max="17" width="2.33203125" style="206" customWidth="1"/>
    <col min="18" max="95" width="1.6640625" style="206" customWidth="1"/>
    <col min="96" max="133" width="1.6640625" style="218" customWidth="1"/>
    <col min="134" max="143" width="1.6640625" style="206" customWidth="1"/>
    <col min="144" max="16384" width="0" style="206" hidden="1"/>
  </cols>
  <sheetData>
    <row r="1" spans="2:143" ht="22.5" customHeight="1" thickBot="1" x14ac:dyDescent="0.25">
      <c r="B1" s="204"/>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730" t="s">
        <v>216</v>
      </c>
      <c r="DI1" s="731"/>
      <c r="DJ1" s="731"/>
      <c r="DK1" s="731"/>
      <c r="DL1" s="731"/>
      <c r="DM1" s="731"/>
      <c r="DN1" s="732"/>
      <c r="DO1" s="206"/>
      <c r="DP1" s="730" t="s">
        <v>217</v>
      </c>
      <c r="DQ1" s="731"/>
      <c r="DR1" s="731"/>
      <c r="DS1" s="731"/>
      <c r="DT1" s="731"/>
      <c r="DU1" s="731"/>
      <c r="DV1" s="731"/>
      <c r="DW1" s="731"/>
      <c r="DX1" s="731"/>
      <c r="DY1" s="731"/>
      <c r="DZ1" s="731"/>
      <c r="EA1" s="731"/>
      <c r="EB1" s="731"/>
      <c r="EC1" s="732"/>
      <c r="ED1" s="205"/>
      <c r="EE1" s="205"/>
      <c r="EF1" s="205"/>
      <c r="EG1" s="205"/>
      <c r="EH1" s="205"/>
      <c r="EI1" s="205"/>
      <c r="EJ1" s="205"/>
      <c r="EK1" s="205"/>
      <c r="EL1" s="205"/>
      <c r="EM1" s="205"/>
    </row>
    <row r="2" spans="2:143" ht="22.5" customHeight="1" x14ac:dyDescent="0.2">
      <c r="B2" s="207" t="s">
        <v>218</v>
      </c>
      <c r="R2" s="208"/>
      <c r="S2" s="208"/>
      <c r="T2" s="208"/>
      <c r="U2" s="208"/>
      <c r="V2" s="208"/>
      <c r="W2" s="208"/>
      <c r="X2" s="208"/>
      <c r="Y2" s="208"/>
      <c r="Z2" s="208"/>
      <c r="AA2" s="208"/>
      <c r="AB2" s="208"/>
      <c r="AC2" s="208"/>
      <c r="AE2" s="209"/>
      <c r="AF2" s="209"/>
      <c r="AG2" s="209"/>
      <c r="AH2" s="209"/>
      <c r="AI2" s="209"/>
      <c r="AJ2" s="208"/>
      <c r="AK2" s="208"/>
      <c r="AL2" s="208"/>
      <c r="AM2" s="208"/>
      <c r="AN2" s="208"/>
      <c r="AO2" s="208"/>
      <c r="AP2" s="208"/>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row>
    <row r="3" spans="2:143" ht="11.25" customHeight="1" x14ac:dyDescent="0.2">
      <c r="B3" s="686" t="s">
        <v>219</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220</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221</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222</v>
      </c>
      <c r="S4" s="687"/>
      <c r="T4" s="687"/>
      <c r="U4" s="687"/>
      <c r="V4" s="687"/>
      <c r="W4" s="687"/>
      <c r="X4" s="687"/>
      <c r="Y4" s="688"/>
      <c r="Z4" s="686" t="s">
        <v>223</v>
      </c>
      <c r="AA4" s="687"/>
      <c r="AB4" s="687"/>
      <c r="AC4" s="688"/>
      <c r="AD4" s="686" t="s">
        <v>224</v>
      </c>
      <c r="AE4" s="687"/>
      <c r="AF4" s="687"/>
      <c r="AG4" s="687"/>
      <c r="AH4" s="687"/>
      <c r="AI4" s="687"/>
      <c r="AJ4" s="687"/>
      <c r="AK4" s="688"/>
      <c r="AL4" s="686" t="s">
        <v>223</v>
      </c>
      <c r="AM4" s="687"/>
      <c r="AN4" s="687"/>
      <c r="AO4" s="688"/>
      <c r="AP4" s="733" t="s">
        <v>225</v>
      </c>
      <c r="AQ4" s="733"/>
      <c r="AR4" s="733"/>
      <c r="AS4" s="733"/>
      <c r="AT4" s="733"/>
      <c r="AU4" s="733"/>
      <c r="AV4" s="733"/>
      <c r="AW4" s="733"/>
      <c r="AX4" s="733"/>
      <c r="AY4" s="733"/>
      <c r="AZ4" s="733"/>
      <c r="BA4" s="733"/>
      <c r="BB4" s="733"/>
      <c r="BC4" s="733"/>
      <c r="BD4" s="733"/>
      <c r="BE4" s="733"/>
      <c r="BF4" s="733"/>
      <c r="BG4" s="733" t="s">
        <v>226</v>
      </c>
      <c r="BH4" s="733"/>
      <c r="BI4" s="733"/>
      <c r="BJ4" s="733"/>
      <c r="BK4" s="733"/>
      <c r="BL4" s="733"/>
      <c r="BM4" s="733"/>
      <c r="BN4" s="733"/>
      <c r="BO4" s="733" t="s">
        <v>223</v>
      </c>
      <c r="BP4" s="733"/>
      <c r="BQ4" s="733"/>
      <c r="BR4" s="733"/>
      <c r="BS4" s="733" t="s">
        <v>227</v>
      </c>
      <c r="BT4" s="733"/>
      <c r="BU4" s="733"/>
      <c r="BV4" s="733"/>
      <c r="BW4" s="733"/>
      <c r="BX4" s="733"/>
      <c r="BY4" s="733"/>
      <c r="BZ4" s="733"/>
      <c r="CA4" s="733"/>
      <c r="CB4" s="733"/>
      <c r="CD4" s="686" t="s">
        <v>228</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229</v>
      </c>
      <c r="C5" s="693"/>
      <c r="D5" s="693"/>
      <c r="E5" s="693"/>
      <c r="F5" s="693"/>
      <c r="G5" s="693"/>
      <c r="H5" s="693"/>
      <c r="I5" s="693"/>
      <c r="J5" s="693"/>
      <c r="K5" s="693"/>
      <c r="L5" s="693"/>
      <c r="M5" s="693"/>
      <c r="N5" s="693"/>
      <c r="O5" s="693"/>
      <c r="P5" s="693"/>
      <c r="Q5" s="694"/>
      <c r="R5" s="689">
        <v>6751323</v>
      </c>
      <c r="S5" s="690"/>
      <c r="T5" s="690"/>
      <c r="U5" s="690"/>
      <c r="V5" s="690"/>
      <c r="W5" s="690"/>
      <c r="X5" s="690"/>
      <c r="Y5" s="715"/>
      <c r="Z5" s="728">
        <v>41.9</v>
      </c>
      <c r="AA5" s="728"/>
      <c r="AB5" s="728"/>
      <c r="AC5" s="728"/>
      <c r="AD5" s="729">
        <v>6186845</v>
      </c>
      <c r="AE5" s="729"/>
      <c r="AF5" s="729"/>
      <c r="AG5" s="729"/>
      <c r="AH5" s="729"/>
      <c r="AI5" s="729"/>
      <c r="AJ5" s="729"/>
      <c r="AK5" s="729"/>
      <c r="AL5" s="716">
        <v>74.099999999999994</v>
      </c>
      <c r="AM5" s="698"/>
      <c r="AN5" s="698"/>
      <c r="AO5" s="717"/>
      <c r="AP5" s="692" t="s">
        <v>230</v>
      </c>
      <c r="AQ5" s="693"/>
      <c r="AR5" s="693"/>
      <c r="AS5" s="693"/>
      <c r="AT5" s="693"/>
      <c r="AU5" s="693"/>
      <c r="AV5" s="693"/>
      <c r="AW5" s="693"/>
      <c r="AX5" s="693"/>
      <c r="AY5" s="693"/>
      <c r="AZ5" s="693"/>
      <c r="BA5" s="693"/>
      <c r="BB5" s="693"/>
      <c r="BC5" s="693"/>
      <c r="BD5" s="693"/>
      <c r="BE5" s="693"/>
      <c r="BF5" s="694"/>
      <c r="BG5" s="634">
        <v>6186845</v>
      </c>
      <c r="BH5" s="635"/>
      <c r="BI5" s="635"/>
      <c r="BJ5" s="635"/>
      <c r="BK5" s="635"/>
      <c r="BL5" s="635"/>
      <c r="BM5" s="635"/>
      <c r="BN5" s="636"/>
      <c r="BO5" s="672">
        <v>91.6</v>
      </c>
      <c r="BP5" s="672"/>
      <c r="BQ5" s="672"/>
      <c r="BR5" s="672"/>
      <c r="BS5" s="673">
        <v>26442</v>
      </c>
      <c r="BT5" s="673"/>
      <c r="BU5" s="673"/>
      <c r="BV5" s="673"/>
      <c r="BW5" s="673"/>
      <c r="BX5" s="673"/>
      <c r="BY5" s="673"/>
      <c r="BZ5" s="673"/>
      <c r="CA5" s="673"/>
      <c r="CB5" s="713"/>
      <c r="CD5" s="686" t="s">
        <v>225</v>
      </c>
      <c r="CE5" s="687"/>
      <c r="CF5" s="687"/>
      <c r="CG5" s="687"/>
      <c r="CH5" s="687"/>
      <c r="CI5" s="687"/>
      <c r="CJ5" s="687"/>
      <c r="CK5" s="687"/>
      <c r="CL5" s="687"/>
      <c r="CM5" s="687"/>
      <c r="CN5" s="687"/>
      <c r="CO5" s="687"/>
      <c r="CP5" s="687"/>
      <c r="CQ5" s="688"/>
      <c r="CR5" s="686" t="s">
        <v>231</v>
      </c>
      <c r="CS5" s="687"/>
      <c r="CT5" s="687"/>
      <c r="CU5" s="687"/>
      <c r="CV5" s="687"/>
      <c r="CW5" s="687"/>
      <c r="CX5" s="687"/>
      <c r="CY5" s="688"/>
      <c r="CZ5" s="686" t="s">
        <v>223</v>
      </c>
      <c r="DA5" s="687"/>
      <c r="DB5" s="687"/>
      <c r="DC5" s="688"/>
      <c r="DD5" s="686" t="s">
        <v>232</v>
      </c>
      <c r="DE5" s="687"/>
      <c r="DF5" s="687"/>
      <c r="DG5" s="687"/>
      <c r="DH5" s="687"/>
      <c r="DI5" s="687"/>
      <c r="DJ5" s="687"/>
      <c r="DK5" s="687"/>
      <c r="DL5" s="687"/>
      <c r="DM5" s="687"/>
      <c r="DN5" s="687"/>
      <c r="DO5" s="687"/>
      <c r="DP5" s="688"/>
      <c r="DQ5" s="686" t="s">
        <v>233</v>
      </c>
      <c r="DR5" s="687"/>
      <c r="DS5" s="687"/>
      <c r="DT5" s="687"/>
      <c r="DU5" s="687"/>
      <c r="DV5" s="687"/>
      <c r="DW5" s="687"/>
      <c r="DX5" s="687"/>
      <c r="DY5" s="687"/>
      <c r="DZ5" s="687"/>
      <c r="EA5" s="687"/>
      <c r="EB5" s="687"/>
      <c r="EC5" s="688"/>
    </row>
    <row r="6" spans="2:143" ht="11.25" customHeight="1" x14ac:dyDescent="0.2">
      <c r="B6" s="631" t="s">
        <v>234</v>
      </c>
      <c r="C6" s="632"/>
      <c r="D6" s="632"/>
      <c r="E6" s="632"/>
      <c r="F6" s="632"/>
      <c r="G6" s="632"/>
      <c r="H6" s="632"/>
      <c r="I6" s="632"/>
      <c r="J6" s="632"/>
      <c r="K6" s="632"/>
      <c r="L6" s="632"/>
      <c r="M6" s="632"/>
      <c r="N6" s="632"/>
      <c r="O6" s="632"/>
      <c r="P6" s="632"/>
      <c r="Q6" s="633"/>
      <c r="R6" s="634">
        <v>81410</v>
      </c>
      <c r="S6" s="635"/>
      <c r="T6" s="635"/>
      <c r="U6" s="635"/>
      <c r="V6" s="635"/>
      <c r="W6" s="635"/>
      <c r="X6" s="635"/>
      <c r="Y6" s="636"/>
      <c r="Z6" s="672">
        <v>0.5</v>
      </c>
      <c r="AA6" s="672"/>
      <c r="AB6" s="672"/>
      <c r="AC6" s="672"/>
      <c r="AD6" s="673">
        <v>81410</v>
      </c>
      <c r="AE6" s="673"/>
      <c r="AF6" s="673"/>
      <c r="AG6" s="673"/>
      <c r="AH6" s="673"/>
      <c r="AI6" s="673"/>
      <c r="AJ6" s="673"/>
      <c r="AK6" s="673"/>
      <c r="AL6" s="637">
        <v>1</v>
      </c>
      <c r="AM6" s="638"/>
      <c r="AN6" s="638"/>
      <c r="AO6" s="674"/>
      <c r="AP6" s="631" t="s">
        <v>235</v>
      </c>
      <c r="AQ6" s="632"/>
      <c r="AR6" s="632"/>
      <c r="AS6" s="632"/>
      <c r="AT6" s="632"/>
      <c r="AU6" s="632"/>
      <c r="AV6" s="632"/>
      <c r="AW6" s="632"/>
      <c r="AX6" s="632"/>
      <c r="AY6" s="632"/>
      <c r="AZ6" s="632"/>
      <c r="BA6" s="632"/>
      <c r="BB6" s="632"/>
      <c r="BC6" s="632"/>
      <c r="BD6" s="632"/>
      <c r="BE6" s="632"/>
      <c r="BF6" s="633"/>
      <c r="BG6" s="634">
        <v>6186845</v>
      </c>
      <c r="BH6" s="635"/>
      <c r="BI6" s="635"/>
      <c r="BJ6" s="635"/>
      <c r="BK6" s="635"/>
      <c r="BL6" s="635"/>
      <c r="BM6" s="635"/>
      <c r="BN6" s="636"/>
      <c r="BO6" s="672">
        <v>91.6</v>
      </c>
      <c r="BP6" s="672"/>
      <c r="BQ6" s="672"/>
      <c r="BR6" s="672"/>
      <c r="BS6" s="673">
        <v>26442</v>
      </c>
      <c r="BT6" s="673"/>
      <c r="BU6" s="673"/>
      <c r="BV6" s="673"/>
      <c r="BW6" s="673"/>
      <c r="BX6" s="673"/>
      <c r="BY6" s="673"/>
      <c r="BZ6" s="673"/>
      <c r="CA6" s="673"/>
      <c r="CB6" s="713"/>
      <c r="CD6" s="692" t="s">
        <v>236</v>
      </c>
      <c r="CE6" s="693"/>
      <c r="CF6" s="693"/>
      <c r="CG6" s="693"/>
      <c r="CH6" s="693"/>
      <c r="CI6" s="693"/>
      <c r="CJ6" s="693"/>
      <c r="CK6" s="693"/>
      <c r="CL6" s="693"/>
      <c r="CM6" s="693"/>
      <c r="CN6" s="693"/>
      <c r="CO6" s="693"/>
      <c r="CP6" s="693"/>
      <c r="CQ6" s="694"/>
      <c r="CR6" s="634">
        <v>149411</v>
      </c>
      <c r="CS6" s="635"/>
      <c r="CT6" s="635"/>
      <c r="CU6" s="635"/>
      <c r="CV6" s="635"/>
      <c r="CW6" s="635"/>
      <c r="CX6" s="635"/>
      <c r="CY6" s="636"/>
      <c r="CZ6" s="716">
        <v>1</v>
      </c>
      <c r="DA6" s="698"/>
      <c r="DB6" s="698"/>
      <c r="DC6" s="718"/>
      <c r="DD6" s="640" t="s">
        <v>147</v>
      </c>
      <c r="DE6" s="635"/>
      <c r="DF6" s="635"/>
      <c r="DG6" s="635"/>
      <c r="DH6" s="635"/>
      <c r="DI6" s="635"/>
      <c r="DJ6" s="635"/>
      <c r="DK6" s="635"/>
      <c r="DL6" s="635"/>
      <c r="DM6" s="635"/>
      <c r="DN6" s="635"/>
      <c r="DO6" s="635"/>
      <c r="DP6" s="636"/>
      <c r="DQ6" s="640">
        <v>149411</v>
      </c>
      <c r="DR6" s="635"/>
      <c r="DS6" s="635"/>
      <c r="DT6" s="635"/>
      <c r="DU6" s="635"/>
      <c r="DV6" s="635"/>
      <c r="DW6" s="635"/>
      <c r="DX6" s="635"/>
      <c r="DY6" s="635"/>
      <c r="DZ6" s="635"/>
      <c r="EA6" s="635"/>
      <c r="EB6" s="635"/>
      <c r="EC6" s="671"/>
    </row>
    <row r="7" spans="2:143" ht="11.25" customHeight="1" x14ac:dyDescent="0.2">
      <c r="B7" s="631" t="s">
        <v>237</v>
      </c>
      <c r="C7" s="632"/>
      <c r="D7" s="632"/>
      <c r="E7" s="632"/>
      <c r="F7" s="632"/>
      <c r="G7" s="632"/>
      <c r="H7" s="632"/>
      <c r="I7" s="632"/>
      <c r="J7" s="632"/>
      <c r="K7" s="632"/>
      <c r="L7" s="632"/>
      <c r="M7" s="632"/>
      <c r="N7" s="632"/>
      <c r="O7" s="632"/>
      <c r="P7" s="632"/>
      <c r="Q7" s="633"/>
      <c r="R7" s="634">
        <v>6718</v>
      </c>
      <c r="S7" s="635"/>
      <c r="T7" s="635"/>
      <c r="U7" s="635"/>
      <c r="V7" s="635"/>
      <c r="W7" s="635"/>
      <c r="X7" s="635"/>
      <c r="Y7" s="636"/>
      <c r="Z7" s="672">
        <v>0</v>
      </c>
      <c r="AA7" s="672"/>
      <c r="AB7" s="672"/>
      <c r="AC7" s="672"/>
      <c r="AD7" s="673">
        <v>6718</v>
      </c>
      <c r="AE7" s="673"/>
      <c r="AF7" s="673"/>
      <c r="AG7" s="673"/>
      <c r="AH7" s="673"/>
      <c r="AI7" s="673"/>
      <c r="AJ7" s="673"/>
      <c r="AK7" s="673"/>
      <c r="AL7" s="637">
        <v>0.1</v>
      </c>
      <c r="AM7" s="638"/>
      <c r="AN7" s="638"/>
      <c r="AO7" s="674"/>
      <c r="AP7" s="631" t="s">
        <v>238</v>
      </c>
      <c r="AQ7" s="632"/>
      <c r="AR7" s="632"/>
      <c r="AS7" s="632"/>
      <c r="AT7" s="632"/>
      <c r="AU7" s="632"/>
      <c r="AV7" s="632"/>
      <c r="AW7" s="632"/>
      <c r="AX7" s="632"/>
      <c r="AY7" s="632"/>
      <c r="AZ7" s="632"/>
      <c r="BA7" s="632"/>
      <c r="BB7" s="632"/>
      <c r="BC7" s="632"/>
      <c r="BD7" s="632"/>
      <c r="BE7" s="632"/>
      <c r="BF7" s="633"/>
      <c r="BG7" s="634">
        <v>2215251</v>
      </c>
      <c r="BH7" s="635"/>
      <c r="BI7" s="635"/>
      <c r="BJ7" s="635"/>
      <c r="BK7" s="635"/>
      <c r="BL7" s="635"/>
      <c r="BM7" s="635"/>
      <c r="BN7" s="636"/>
      <c r="BO7" s="672">
        <v>32.799999999999997</v>
      </c>
      <c r="BP7" s="672"/>
      <c r="BQ7" s="672"/>
      <c r="BR7" s="672"/>
      <c r="BS7" s="673">
        <v>26442</v>
      </c>
      <c r="BT7" s="673"/>
      <c r="BU7" s="673"/>
      <c r="BV7" s="673"/>
      <c r="BW7" s="673"/>
      <c r="BX7" s="673"/>
      <c r="BY7" s="673"/>
      <c r="BZ7" s="673"/>
      <c r="CA7" s="673"/>
      <c r="CB7" s="713"/>
      <c r="CD7" s="631" t="s">
        <v>239</v>
      </c>
      <c r="CE7" s="632"/>
      <c r="CF7" s="632"/>
      <c r="CG7" s="632"/>
      <c r="CH7" s="632"/>
      <c r="CI7" s="632"/>
      <c r="CJ7" s="632"/>
      <c r="CK7" s="632"/>
      <c r="CL7" s="632"/>
      <c r="CM7" s="632"/>
      <c r="CN7" s="632"/>
      <c r="CO7" s="632"/>
      <c r="CP7" s="632"/>
      <c r="CQ7" s="633"/>
      <c r="CR7" s="634">
        <v>2559494</v>
      </c>
      <c r="CS7" s="635"/>
      <c r="CT7" s="635"/>
      <c r="CU7" s="635"/>
      <c r="CV7" s="635"/>
      <c r="CW7" s="635"/>
      <c r="CX7" s="635"/>
      <c r="CY7" s="636"/>
      <c r="CZ7" s="672">
        <v>16.399999999999999</v>
      </c>
      <c r="DA7" s="672"/>
      <c r="DB7" s="672"/>
      <c r="DC7" s="672"/>
      <c r="DD7" s="640">
        <v>52851</v>
      </c>
      <c r="DE7" s="635"/>
      <c r="DF7" s="635"/>
      <c r="DG7" s="635"/>
      <c r="DH7" s="635"/>
      <c r="DI7" s="635"/>
      <c r="DJ7" s="635"/>
      <c r="DK7" s="635"/>
      <c r="DL7" s="635"/>
      <c r="DM7" s="635"/>
      <c r="DN7" s="635"/>
      <c r="DO7" s="635"/>
      <c r="DP7" s="636"/>
      <c r="DQ7" s="640">
        <v>2315148</v>
      </c>
      <c r="DR7" s="635"/>
      <c r="DS7" s="635"/>
      <c r="DT7" s="635"/>
      <c r="DU7" s="635"/>
      <c r="DV7" s="635"/>
      <c r="DW7" s="635"/>
      <c r="DX7" s="635"/>
      <c r="DY7" s="635"/>
      <c r="DZ7" s="635"/>
      <c r="EA7" s="635"/>
      <c r="EB7" s="635"/>
      <c r="EC7" s="671"/>
    </row>
    <row r="8" spans="2:143" ht="11.25" customHeight="1" x14ac:dyDescent="0.2">
      <c r="B8" s="631" t="s">
        <v>240</v>
      </c>
      <c r="C8" s="632"/>
      <c r="D8" s="632"/>
      <c r="E8" s="632"/>
      <c r="F8" s="632"/>
      <c r="G8" s="632"/>
      <c r="H8" s="632"/>
      <c r="I8" s="632"/>
      <c r="J8" s="632"/>
      <c r="K8" s="632"/>
      <c r="L8" s="632"/>
      <c r="M8" s="632"/>
      <c r="N8" s="632"/>
      <c r="O8" s="632"/>
      <c r="P8" s="632"/>
      <c r="Q8" s="633"/>
      <c r="R8" s="634">
        <v>35631</v>
      </c>
      <c r="S8" s="635"/>
      <c r="T8" s="635"/>
      <c r="U8" s="635"/>
      <c r="V8" s="635"/>
      <c r="W8" s="635"/>
      <c r="X8" s="635"/>
      <c r="Y8" s="636"/>
      <c r="Z8" s="672">
        <v>0.2</v>
      </c>
      <c r="AA8" s="672"/>
      <c r="AB8" s="672"/>
      <c r="AC8" s="672"/>
      <c r="AD8" s="673">
        <v>35631</v>
      </c>
      <c r="AE8" s="673"/>
      <c r="AF8" s="673"/>
      <c r="AG8" s="673"/>
      <c r="AH8" s="673"/>
      <c r="AI8" s="673"/>
      <c r="AJ8" s="673"/>
      <c r="AK8" s="673"/>
      <c r="AL8" s="637">
        <v>0.4</v>
      </c>
      <c r="AM8" s="638"/>
      <c r="AN8" s="638"/>
      <c r="AO8" s="674"/>
      <c r="AP8" s="631" t="s">
        <v>241</v>
      </c>
      <c r="AQ8" s="632"/>
      <c r="AR8" s="632"/>
      <c r="AS8" s="632"/>
      <c r="AT8" s="632"/>
      <c r="AU8" s="632"/>
      <c r="AV8" s="632"/>
      <c r="AW8" s="632"/>
      <c r="AX8" s="632"/>
      <c r="AY8" s="632"/>
      <c r="AZ8" s="632"/>
      <c r="BA8" s="632"/>
      <c r="BB8" s="632"/>
      <c r="BC8" s="632"/>
      <c r="BD8" s="632"/>
      <c r="BE8" s="632"/>
      <c r="BF8" s="633"/>
      <c r="BG8" s="634">
        <v>57928</v>
      </c>
      <c r="BH8" s="635"/>
      <c r="BI8" s="635"/>
      <c r="BJ8" s="635"/>
      <c r="BK8" s="635"/>
      <c r="BL8" s="635"/>
      <c r="BM8" s="635"/>
      <c r="BN8" s="636"/>
      <c r="BO8" s="672">
        <v>0.9</v>
      </c>
      <c r="BP8" s="672"/>
      <c r="BQ8" s="672"/>
      <c r="BR8" s="672"/>
      <c r="BS8" s="673" t="s">
        <v>242</v>
      </c>
      <c r="BT8" s="673"/>
      <c r="BU8" s="673"/>
      <c r="BV8" s="673"/>
      <c r="BW8" s="673"/>
      <c r="BX8" s="673"/>
      <c r="BY8" s="673"/>
      <c r="BZ8" s="673"/>
      <c r="CA8" s="673"/>
      <c r="CB8" s="713"/>
      <c r="CD8" s="631" t="s">
        <v>243</v>
      </c>
      <c r="CE8" s="632"/>
      <c r="CF8" s="632"/>
      <c r="CG8" s="632"/>
      <c r="CH8" s="632"/>
      <c r="CI8" s="632"/>
      <c r="CJ8" s="632"/>
      <c r="CK8" s="632"/>
      <c r="CL8" s="632"/>
      <c r="CM8" s="632"/>
      <c r="CN8" s="632"/>
      <c r="CO8" s="632"/>
      <c r="CP8" s="632"/>
      <c r="CQ8" s="633"/>
      <c r="CR8" s="634">
        <v>6051152</v>
      </c>
      <c r="CS8" s="635"/>
      <c r="CT8" s="635"/>
      <c r="CU8" s="635"/>
      <c r="CV8" s="635"/>
      <c r="CW8" s="635"/>
      <c r="CX8" s="635"/>
      <c r="CY8" s="636"/>
      <c r="CZ8" s="672">
        <v>38.700000000000003</v>
      </c>
      <c r="DA8" s="672"/>
      <c r="DB8" s="672"/>
      <c r="DC8" s="672"/>
      <c r="DD8" s="640">
        <v>214249</v>
      </c>
      <c r="DE8" s="635"/>
      <c r="DF8" s="635"/>
      <c r="DG8" s="635"/>
      <c r="DH8" s="635"/>
      <c r="DI8" s="635"/>
      <c r="DJ8" s="635"/>
      <c r="DK8" s="635"/>
      <c r="DL8" s="635"/>
      <c r="DM8" s="635"/>
      <c r="DN8" s="635"/>
      <c r="DO8" s="635"/>
      <c r="DP8" s="636"/>
      <c r="DQ8" s="640">
        <v>3093488</v>
      </c>
      <c r="DR8" s="635"/>
      <c r="DS8" s="635"/>
      <c r="DT8" s="635"/>
      <c r="DU8" s="635"/>
      <c r="DV8" s="635"/>
      <c r="DW8" s="635"/>
      <c r="DX8" s="635"/>
      <c r="DY8" s="635"/>
      <c r="DZ8" s="635"/>
      <c r="EA8" s="635"/>
      <c r="EB8" s="635"/>
      <c r="EC8" s="671"/>
    </row>
    <row r="9" spans="2:143" ht="11.25" customHeight="1" x14ac:dyDescent="0.2">
      <c r="B9" s="631" t="s">
        <v>244</v>
      </c>
      <c r="C9" s="632"/>
      <c r="D9" s="632"/>
      <c r="E9" s="632"/>
      <c r="F9" s="632"/>
      <c r="G9" s="632"/>
      <c r="H9" s="632"/>
      <c r="I9" s="632"/>
      <c r="J9" s="632"/>
      <c r="K9" s="632"/>
      <c r="L9" s="632"/>
      <c r="M9" s="632"/>
      <c r="N9" s="632"/>
      <c r="O9" s="632"/>
      <c r="P9" s="632"/>
      <c r="Q9" s="633"/>
      <c r="R9" s="634">
        <v>27187</v>
      </c>
      <c r="S9" s="635"/>
      <c r="T9" s="635"/>
      <c r="U9" s="635"/>
      <c r="V9" s="635"/>
      <c r="W9" s="635"/>
      <c r="X9" s="635"/>
      <c r="Y9" s="636"/>
      <c r="Z9" s="672">
        <v>0.2</v>
      </c>
      <c r="AA9" s="672"/>
      <c r="AB9" s="672"/>
      <c r="AC9" s="672"/>
      <c r="AD9" s="673">
        <v>27187</v>
      </c>
      <c r="AE9" s="673"/>
      <c r="AF9" s="673"/>
      <c r="AG9" s="673"/>
      <c r="AH9" s="673"/>
      <c r="AI9" s="673"/>
      <c r="AJ9" s="673"/>
      <c r="AK9" s="673"/>
      <c r="AL9" s="637">
        <v>0.3</v>
      </c>
      <c r="AM9" s="638"/>
      <c r="AN9" s="638"/>
      <c r="AO9" s="674"/>
      <c r="AP9" s="631" t="s">
        <v>245</v>
      </c>
      <c r="AQ9" s="632"/>
      <c r="AR9" s="632"/>
      <c r="AS9" s="632"/>
      <c r="AT9" s="632"/>
      <c r="AU9" s="632"/>
      <c r="AV9" s="632"/>
      <c r="AW9" s="632"/>
      <c r="AX9" s="632"/>
      <c r="AY9" s="632"/>
      <c r="AZ9" s="632"/>
      <c r="BA9" s="632"/>
      <c r="BB9" s="632"/>
      <c r="BC9" s="632"/>
      <c r="BD9" s="632"/>
      <c r="BE9" s="632"/>
      <c r="BF9" s="633"/>
      <c r="BG9" s="634">
        <v>1784403</v>
      </c>
      <c r="BH9" s="635"/>
      <c r="BI9" s="635"/>
      <c r="BJ9" s="635"/>
      <c r="BK9" s="635"/>
      <c r="BL9" s="635"/>
      <c r="BM9" s="635"/>
      <c r="BN9" s="636"/>
      <c r="BO9" s="672">
        <v>26.4</v>
      </c>
      <c r="BP9" s="672"/>
      <c r="BQ9" s="672"/>
      <c r="BR9" s="672"/>
      <c r="BS9" s="673" t="s">
        <v>147</v>
      </c>
      <c r="BT9" s="673"/>
      <c r="BU9" s="673"/>
      <c r="BV9" s="673"/>
      <c r="BW9" s="673"/>
      <c r="BX9" s="673"/>
      <c r="BY9" s="673"/>
      <c r="BZ9" s="673"/>
      <c r="CA9" s="673"/>
      <c r="CB9" s="713"/>
      <c r="CD9" s="631" t="s">
        <v>246</v>
      </c>
      <c r="CE9" s="632"/>
      <c r="CF9" s="632"/>
      <c r="CG9" s="632"/>
      <c r="CH9" s="632"/>
      <c r="CI9" s="632"/>
      <c r="CJ9" s="632"/>
      <c r="CK9" s="632"/>
      <c r="CL9" s="632"/>
      <c r="CM9" s="632"/>
      <c r="CN9" s="632"/>
      <c r="CO9" s="632"/>
      <c r="CP9" s="632"/>
      <c r="CQ9" s="633"/>
      <c r="CR9" s="634">
        <v>1850674</v>
      </c>
      <c r="CS9" s="635"/>
      <c r="CT9" s="635"/>
      <c r="CU9" s="635"/>
      <c r="CV9" s="635"/>
      <c r="CW9" s="635"/>
      <c r="CX9" s="635"/>
      <c r="CY9" s="636"/>
      <c r="CZ9" s="672">
        <v>11.8</v>
      </c>
      <c r="DA9" s="672"/>
      <c r="DB9" s="672"/>
      <c r="DC9" s="672"/>
      <c r="DD9" s="640">
        <v>61782</v>
      </c>
      <c r="DE9" s="635"/>
      <c r="DF9" s="635"/>
      <c r="DG9" s="635"/>
      <c r="DH9" s="635"/>
      <c r="DI9" s="635"/>
      <c r="DJ9" s="635"/>
      <c r="DK9" s="635"/>
      <c r="DL9" s="635"/>
      <c r="DM9" s="635"/>
      <c r="DN9" s="635"/>
      <c r="DO9" s="635"/>
      <c r="DP9" s="636"/>
      <c r="DQ9" s="640">
        <v>1098027</v>
      </c>
      <c r="DR9" s="635"/>
      <c r="DS9" s="635"/>
      <c r="DT9" s="635"/>
      <c r="DU9" s="635"/>
      <c r="DV9" s="635"/>
      <c r="DW9" s="635"/>
      <c r="DX9" s="635"/>
      <c r="DY9" s="635"/>
      <c r="DZ9" s="635"/>
      <c r="EA9" s="635"/>
      <c r="EB9" s="635"/>
      <c r="EC9" s="671"/>
    </row>
    <row r="10" spans="2:143" ht="11.25" customHeight="1" x14ac:dyDescent="0.2">
      <c r="B10" s="631" t="s">
        <v>247</v>
      </c>
      <c r="C10" s="632"/>
      <c r="D10" s="632"/>
      <c r="E10" s="632"/>
      <c r="F10" s="632"/>
      <c r="G10" s="632"/>
      <c r="H10" s="632"/>
      <c r="I10" s="632"/>
      <c r="J10" s="632"/>
      <c r="K10" s="632"/>
      <c r="L10" s="632"/>
      <c r="M10" s="632"/>
      <c r="N10" s="632"/>
      <c r="O10" s="632"/>
      <c r="P10" s="632"/>
      <c r="Q10" s="633"/>
      <c r="R10" s="634" t="s">
        <v>138</v>
      </c>
      <c r="S10" s="635"/>
      <c r="T10" s="635"/>
      <c r="U10" s="635"/>
      <c r="V10" s="635"/>
      <c r="W10" s="635"/>
      <c r="X10" s="635"/>
      <c r="Y10" s="636"/>
      <c r="Z10" s="672" t="s">
        <v>147</v>
      </c>
      <c r="AA10" s="672"/>
      <c r="AB10" s="672"/>
      <c r="AC10" s="672"/>
      <c r="AD10" s="673" t="s">
        <v>242</v>
      </c>
      <c r="AE10" s="673"/>
      <c r="AF10" s="673"/>
      <c r="AG10" s="673"/>
      <c r="AH10" s="673"/>
      <c r="AI10" s="673"/>
      <c r="AJ10" s="673"/>
      <c r="AK10" s="673"/>
      <c r="AL10" s="637" t="s">
        <v>147</v>
      </c>
      <c r="AM10" s="638"/>
      <c r="AN10" s="638"/>
      <c r="AO10" s="674"/>
      <c r="AP10" s="631" t="s">
        <v>248</v>
      </c>
      <c r="AQ10" s="632"/>
      <c r="AR10" s="632"/>
      <c r="AS10" s="632"/>
      <c r="AT10" s="632"/>
      <c r="AU10" s="632"/>
      <c r="AV10" s="632"/>
      <c r="AW10" s="632"/>
      <c r="AX10" s="632"/>
      <c r="AY10" s="632"/>
      <c r="AZ10" s="632"/>
      <c r="BA10" s="632"/>
      <c r="BB10" s="632"/>
      <c r="BC10" s="632"/>
      <c r="BD10" s="632"/>
      <c r="BE10" s="632"/>
      <c r="BF10" s="633"/>
      <c r="BG10" s="634">
        <v>151730</v>
      </c>
      <c r="BH10" s="635"/>
      <c r="BI10" s="635"/>
      <c r="BJ10" s="635"/>
      <c r="BK10" s="635"/>
      <c r="BL10" s="635"/>
      <c r="BM10" s="635"/>
      <c r="BN10" s="636"/>
      <c r="BO10" s="672">
        <v>2.2000000000000002</v>
      </c>
      <c r="BP10" s="672"/>
      <c r="BQ10" s="672"/>
      <c r="BR10" s="672"/>
      <c r="BS10" s="673" t="s">
        <v>242</v>
      </c>
      <c r="BT10" s="673"/>
      <c r="BU10" s="673"/>
      <c r="BV10" s="673"/>
      <c r="BW10" s="673"/>
      <c r="BX10" s="673"/>
      <c r="BY10" s="673"/>
      <c r="BZ10" s="673"/>
      <c r="CA10" s="673"/>
      <c r="CB10" s="713"/>
      <c r="CD10" s="631" t="s">
        <v>249</v>
      </c>
      <c r="CE10" s="632"/>
      <c r="CF10" s="632"/>
      <c r="CG10" s="632"/>
      <c r="CH10" s="632"/>
      <c r="CI10" s="632"/>
      <c r="CJ10" s="632"/>
      <c r="CK10" s="632"/>
      <c r="CL10" s="632"/>
      <c r="CM10" s="632"/>
      <c r="CN10" s="632"/>
      <c r="CO10" s="632"/>
      <c r="CP10" s="632"/>
      <c r="CQ10" s="633"/>
      <c r="CR10" s="634">
        <v>140069</v>
      </c>
      <c r="CS10" s="635"/>
      <c r="CT10" s="635"/>
      <c r="CU10" s="635"/>
      <c r="CV10" s="635"/>
      <c r="CW10" s="635"/>
      <c r="CX10" s="635"/>
      <c r="CY10" s="636"/>
      <c r="CZ10" s="672">
        <v>0.9</v>
      </c>
      <c r="DA10" s="672"/>
      <c r="DB10" s="672"/>
      <c r="DC10" s="672"/>
      <c r="DD10" s="640" t="s">
        <v>147</v>
      </c>
      <c r="DE10" s="635"/>
      <c r="DF10" s="635"/>
      <c r="DG10" s="635"/>
      <c r="DH10" s="635"/>
      <c r="DI10" s="635"/>
      <c r="DJ10" s="635"/>
      <c r="DK10" s="635"/>
      <c r="DL10" s="635"/>
      <c r="DM10" s="635"/>
      <c r="DN10" s="635"/>
      <c r="DO10" s="635"/>
      <c r="DP10" s="636"/>
      <c r="DQ10" s="640">
        <v>124689</v>
      </c>
      <c r="DR10" s="635"/>
      <c r="DS10" s="635"/>
      <c r="DT10" s="635"/>
      <c r="DU10" s="635"/>
      <c r="DV10" s="635"/>
      <c r="DW10" s="635"/>
      <c r="DX10" s="635"/>
      <c r="DY10" s="635"/>
      <c r="DZ10" s="635"/>
      <c r="EA10" s="635"/>
      <c r="EB10" s="635"/>
      <c r="EC10" s="671"/>
    </row>
    <row r="11" spans="2:143" ht="11.25" customHeight="1" x14ac:dyDescent="0.2">
      <c r="B11" s="631" t="s">
        <v>250</v>
      </c>
      <c r="C11" s="632"/>
      <c r="D11" s="632"/>
      <c r="E11" s="632"/>
      <c r="F11" s="632"/>
      <c r="G11" s="632"/>
      <c r="H11" s="632"/>
      <c r="I11" s="632"/>
      <c r="J11" s="632"/>
      <c r="K11" s="632"/>
      <c r="L11" s="632"/>
      <c r="M11" s="632"/>
      <c r="N11" s="632"/>
      <c r="O11" s="632"/>
      <c r="P11" s="632"/>
      <c r="Q11" s="633"/>
      <c r="R11" s="634">
        <v>847731</v>
      </c>
      <c r="S11" s="635"/>
      <c r="T11" s="635"/>
      <c r="U11" s="635"/>
      <c r="V11" s="635"/>
      <c r="W11" s="635"/>
      <c r="X11" s="635"/>
      <c r="Y11" s="636"/>
      <c r="Z11" s="637">
        <v>5.3</v>
      </c>
      <c r="AA11" s="638"/>
      <c r="AB11" s="638"/>
      <c r="AC11" s="639"/>
      <c r="AD11" s="640">
        <v>847731</v>
      </c>
      <c r="AE11" s="635"/>
      <c r="AF11" s="635"/>
      <c r="AG11" s="635"/>
      <c r="AH11" s="635"/>
      <c r="AI11" s="635"/>
      <c r="AJ11" s="635"/>
      <c r="AK11" s="636"/>
      <c r="AL11" s="637">
        <v>10.199999999999999</v>
      </c>
      <c r="AM11" s="638"/>
      <c r="AN11" s="638"/>
      <c r="AO11" s="674"/>
      <c r="AP11" s="631" t="s">
        <v>251</v>
      </c>
      <c r="AQ11" s="632"/>
      <c r="AR11" s="632"/>
      <c r="AS11" s="632"/>
      <c r="AT11" s="632"/>
      <c r="AU11" s="632"/>
      <c r="AV11" s="632"/>
      <c r="AW11" s="632"/>
      <c r="AX11" s="632"/>
      <c r="AY11" s="632"/>
      <c r="AZ11" s="632"/>
      <c r="BA11" s="632"/>
      <c r="BB11" s="632"/>
      <c r="BC11" s="632"/>
      <c r="BD11" s="632"/>
      <c r="BE11" s="632"/>
      <c r="BF11" s="633"/>
      <c r="BG11" s="634">
        <v>221190</v>
      </c>
      <c r="BH11" s="635"/>
      <c r="BI11" s="635"/>
      <c r="BJ11" s="635"/>
      <c r="BK11" s="635"/>
      <c r="BL11" s="635"/>
      <c r="BM11" s="635"/>
      <c r="BN11" s="636"/>
      <c r="BO11" s="672">
        <v>3.3</v>
      </c>
      <c r="BP11" s="672"/>
      <c r="BQ11" s="672"/>
      <c r="BR11" s="672"/>
      <c r="BS11" s="673">
        <v>26442</v>
      </c>
      <c r="BT11" s="673"/>
      <c r="BU11" s="673"/>
      <c r="BV11" s="673"/>
      <c r="BW11" s="673"/>
      <c r="BX11" s="673"/>
      <c r="BY11" s="673"/>
      <c r="BZ11" s="673"/>
      <c r="CA11" s="673"/>
      <c r="CB11" s="713"/>
      <c r="CD11" s="631" t="s">
        <v>252</v>
      </c>
      <c r="CE11" s="632"/>
      <c r="CF11" s="632"/>
      <c r="CG11" s="632"/>
      <c r="CH11" s="632"/>
      <c r="CI11" s="632"/>
      <c r="CJ11" s="632"/>
      <c r="CK11" s="632"/>
      <c r="CL11" s="632"/>
      <c r="CM11" s="632"/>
      <c r="CN11" s="632"/>
      <c r="CO11" s="632"/>
      <c r="CP11" s="632"/>
      <c r="CQ11" s="633"/>
      <c r="CR11" s="634">
        <v>118252</v>
      </c>
      <c r="CS11" s="635"/>
      <c r="CT11" s="635"/>
      <c r="CU11" s="635"/>
      <c r="CV11" s="635"/>
      <c r="CW11" s="635"/>
      <c r="CX11" s="635"/>
      <c r="CY11" s="636"/>
      <c r="CZ11" s="672">
        <v>0.8</v>
      </c>
      <c r="DA11" s="672"/>
      <c r="DB11" s="672"/>
      <c r="DC11" s="672"/>
      <c r="DD11" s="640">
        <v>49288</v>
      </c>
      <c r="DE11" s="635"/>
      <c r="DF11" s="635"/>
      <c r="DG11" s="635"/>
      <c r="DH11" s="635"/>
      <c r="DI11" s="635"/>
      <c r="DJ11" s="635"/>
      <c r="DK11" s="635"/>
      <c r="DL11" s="635"/>
      <c r="DM11" s="635"/>
      <c r="DN11" s="635"/>
      <c r="DO11" s="635"/>
      <c r="DP11" s="636"/>
      <c r="DQ11" s="640">
        <v>56337</v>
      </c>
      <c r="DR11" s="635"/>
      <c r="DS11" s="635"/>
      <c r="DT11" s="635"/>
      <c r="DU11" s="635"/>
      <c r="DV11" s="635"/>
      <c r="DW11" s="635"/>
      <c r="DX11" s="635"/>
      <c r="DY11" s="635"/>
      <c r="DZ11" s="635"/>
      <c r="EA11" s="635"/>
      <c r="EB11" s="635"/>
      <c r="EC11" s="671"/>
    </row>
    <row r="12" spans="2:143" ht="11.25" customHeight="1" x14ac:dyDescent="0.2">
      <c r="B12" s="631" t="s">
        <v>253</v>
      </c>
      <c r="C12" s="632"/>
      <c r="D12" s="632"/>
      <c r="E12" s="632"/>
      <c r="F12" s="632"/>
      <c r="G12" s="632"/>
      <c r="H12" s="632"/>
      <c r="I12" s="632"/>
      <c r="J12" s="632"/>
      <c r="K12" s="632"/>
      <c r="L12" s="632"/>
      <c r="M12" s="632"/>
      <c r="N12" s="632"/>
      <c r="O12" s="632"/>
      <c r="P12" s="632"/>
      <c r="Q12" s="633"/>
      <c r="R12" s="634" t="s">
        <v>147</v>
      </c>
      <c r="S12" s="635"/>
      <c r="T12" s="635"/>
      <c r="U12" s="635"/>
      <c r="V12" s="635"/>
      <c r="W12" s="635"/>
      <c r="X12" s="635"/>
      <c r="Y12" s="636"/>
      <c r="Z12" s="672" t="s">
        <v>138</v>
      </c>
      <c r="AA12" s="672"/>
      <c r="AB12" s="672"/>
      <c r="AC12" s="672"/>
      <c r="AD12" s="673" t="s">
        <v>138</v>
      </c>
      <c r="AE12" s="673"/>
      <c r="AF12" s="673"/>
      <c r="AG12" s="673"/>
      <c r="AH12" s="673"/>
      <c r="AI12" s="673"/>
      <c r="AJ12" s="673"/>
      <c r="AK12" s="673"/>
      <c r="AL12" s="637" t="s">
        <v>147</v>
      </c>
      <c r="AM12" s="638"/>
      <c r="AN12" s="638"/>
      <c r="AO12" s="674"/>
      <c r="AP12" s="631" t="s">
        <v>254</v>
      </c>
      <c r="AQ12" s="632"/>
      <c r="AR12" s="632"/>
      <c r="AS12" s="632"/>
      <c r="AT12" s="632"/>
      <c r="AU12" s="632"/>
      <c r="AV12" s="632"/>
      <c r="AW12" s="632"/>
      <c r="AX12" s="632"/>
      <c r="AY12" s="632"/>
      <c r="AZ12" s="632"/>
      <c r="BA12" s="632"/>
      <c r="BB12" s="632"/>
      <c r="BC12" s="632"/>
      <c r="BD12" s="632"/>
      <c r="BE12" s="632"/>
      <c r="BF12" s="633"/>
      <c r="BG12" s="634">
        <v>3422133</v>
      </c>
      <c r="BH12" s="635"/>
      <c r="BI12" s="635"/>
      <c r="BJ12" s="635"/>
      <c r="BK12" s="635"/>
      <c r="BL12" s="635"/>
      <c r="BM12" s="635"/>
      <c r="BN12" s="636"/>
      <c r="BO12" s="672">
        <v>50.7</v>
      </c>
      <c r="BP12" s="672"/>
      <c r="BQ12" s="672"/>
      <c r="BR12" s="672"/>
      <c r="BS12" s="673" t="s">
        <v>138</v>
      </c>
      <c r="BT12" s="673"/>
      <c r="BU12" s="673"/>
      <c r="BV12" s="673"/>
      <c r="BW12" s="673"/>
      <c r="BX12" s="673"/>
      <c r="BY12" s="673"/>
      <c r="BZ12" s="673"/>
      <c r="CA12" s="673"/>
      <c r="CB12" s="713"/>
      <c r="CD12" s="631" t="s">
        <v>255</v>
      </c>
      <c r="CE12" s="632"/>
      <c r="CF12" s="632"/>
      <c r="CG12" s="632"/>
      <c r="CH12" s="632"/>
      <c r="CI12" s="632"/>
      <c r="CJ12" s="632"/>
      <c r="CK12" s="632"/>
      <c r="CL12" s="632"/>
      <c r="CM12" s="632"/>
      <c r="CN12" s="632"/>
      <c r="CO12" s="632"/>
      <c r="CP12" s="632"/>
      <c r="CQ12" s="633"/>
      <c r="CR12" s="634">
        <v>169803</v>
      </c>
      <c r="CS12" s="635"/>
      <c r="CT12" s="635"/>
      <c r="CU12" s="635"/>
      <c r="CV12" s="635"/>
      <c r="CW12" s="635"/>
      <c r="CX12" s="635"/>
      <c r="CY12" s="636"/>
      <c r="CZ12" s="672">
        <v>1.1000000000000001</v>
      </c>
      <c r="DA12" s="672"/>
      <c r="DB12" s="672"/>
      <c r="DC12" s="672"/>
      <c r="DD12" s="640" t="s">
        <v>147</v>
      </c>
      <c r="DE12" s="635"/>
      <c r="DF12" s="635"/>
      <c r="DG12" s="635"/>
      <c r="DH12" s="635"/>
      <c r="DI12" s="635"/>
      <c r="DJ12" s="635"/>
      <c r="DK12" s="635"/>
      <c r="DL12" s="635"/>
      <c r="DM12" s="635"/>
      <c r="DN12" s="635"/>
      <c r="DO12" s="635"/>
      <c r="DP12" s="636"/>
      <c r="DQ12" s="640">
        <v>131735</v>
      </c>
      <c r="DR12" s="635"/>
      <c r="DS12" s="635"/>
      <c r="DT12" s="635"/>
      <c r="DU12" s="635"/>
      <c r="DV12" s="635"/>
      <c r="DW12" s="635"/>
      <c r="DX12" s="635"/>
      <c r="DY12" s="635"/>
      <c r="DZ12" s="635"/>
      <c r="EA12" s="635"/>
      <c r="EB12" s="635"/>
      <c r="EC12" s="671"/>
    </row>
    <row r="13" spans="2:143" ht="11.25" customHeight="1" x14ac:dyDescent="0.2">
      <c r="B13" s="631" t="s">
        <v>256</v>
      </c>
      <c r="C13" s="632"/>
      <c r="D13" s="632"/>
      <c r="E13" s="632"/>
      <c r="F13" s="632"/>
      <c r="G13" s="632"/>
      <c r="H13" s="632"/>
      <c r="I13" s="632"/>
      <c r="J13" s="632"/>
      <c r="K13" s="632"/>
      <c r="L13" s="632"/>
      <c r="M13" s="632"/>
      <c r="N13" s="632"/>
      <c r="O13" s="632"/>
      <c r="P13" s="632"/>
      <c r="Q13" s="633"/>
      <c r="R13" s="634" t="s">
        <v>242</v>
      </c>
      <c r="S13" s="635"/>
      <c r="T13" s="635"/>
      <c r="U13" s="635"/>
      <c r="V13" s="635"/>
      <c r="W13" s="635"/>
      <c r="X13" s="635"/>
      <c r="Y13" s="636"/>
      <c r="Z13" s="672" t="s">
        <v>242</v>
      </c>
      <c r="AA13" s="672"/>
      <c r="AB13" s="672"/>
      <c r="AC13" s="672"/>
      <c r="AD13" s="673" t="s">
        <v>138</v>
      </c>
      <c r="AE13" s="673"/>
      <c r="AF13" s="673"/>
      <c r="AG13" s="673"/>
      <c r="AH13" s="673"/>
      <c r="AI13" s="673"/>
      <c r="AJ13" s="673"/>
      <c r="AK13" s="673"/>
      <c r="AL13" s="637" t="s">
        <v>138</v>
      </c>
      <c r="AM13" s="638"/>
      <c r="AN13" s="638"/>
      <c r="AO13" s="674"/>
      <c r="AP13" s="631" t="s">
        <v>257</v>
      </c>
      <c r="AQ13" s="632"/>
      <c r="AR13" s="632"/>
      <c r="AS13" s="632"/>
      <c r="AT13" s="632"/>
      <c r="AU13" s="632"/>
      <c r="AV13" s="632"/>
      <c r="AW13" s="632"/>
      <c r="AX13" s="632"/>
      <c r="AY13" s="632"/>
      <c r="AZ13" s="632"/>
      <c r="BA13" s="632"/>
      <c r="BB13" s="632"/>
      <c r="BC13" s="632"/>
      <c r="BD13" s="632"/>
      <c r="BE13" s="632"/>
      <c r="BF13" s="633"/>
      <c r="BG13" s="634">
        <v>3359618</v>
      </c>
      <c r="BH13" s="635"/>
      <c r="BI13" s="635"/>
      <c r="BJ13" s="635"/>
      <c r="BK13" s="635"/>
      <c r="BL13" s="635"/>
      <c r="BM13" s="635"/>
      <c r="BN13" s="636"/>
      <c r="BO13" s="672">
        <v>49.8</v>
      </c>
      <c r="BP13" s="672"/>
      <c r="BQ13" s="672"/>
      <c r="BR13" s="672"/>
      <c r="BS13" s="673" t="s">
        <v>147</v>
      </c>
      <c r="BT13" s="673"/>
      <c r="BU13" s="673"/>
      <c r="BV13" s="673"/>
      <c r="BW13" s="673"/>
      <c r="BX13" s="673"/>
      <c r="BY13" s="673"/>
      <c r="BZ13" s="673"/>
      <c r="CA13" s="673"/>
      <c r="CB13" s="713"/>
      <c r="CD13" s="631" t="s">
        <v>258</v>
      </c>
      <c r="CE13" s="632"/>
      <c r="CF13" s="632"/>
      <c r="CG13" s="632"/>
      <c r="CH13" s="632"/>
      <c r="CI13" s="632"/>
      <c r="CJ13" s="632"/>
      <c r="CK13" s="632"/>
      <c r="CL13" s="632"/>
      <c r="CM13" s="632"/>
      <c r="CN13" s="632"/>
      <c r="CO13" s="632"/>
      <c r="CP13" s="632"/>
      <c r="CQ13" s="633"/>
      <c r="CR13" s="634">
        <v>1936507</v>
      </c>
      <c r="CS13" s="635"/>
      <c r="CT13" s="635"/>
      <c r="CU13" s="635"/>
      <c r="CV13" s="635"/>
      <c r="CW13" s="635"/>
      <c r="CX13" s="635"/>
      <c r="CY13" s="636"/>
      <c r="CZ13" s="672">
        <v>12.4</v>
      </c>
      <c r="DA13" s="672"/>
      <c r="DB13" s="672"/>
      <c r="DC13" s="672"/>
      <c r="DD13" s="640">
        <v>1023731</v>
      </c>
      <c r="DE13" s="635"/>
      <c r="DF13" s="635"/>
      <c r="DG13" s="635"/>
      <c r="DH13" s="635"/>
      <c r="DI13" s="635"/>
      <c r="DJ13" s="635"/>
      <c r="DK13" s="635"/>
      <c r="DL13" s="635"/>
      <c r="DM13" s="635"/>
      <c r="DN13" s="635"/>
      <c r="DO13" s="635"/>
      <c r="DP13" s="636"/>
      <c r="DQ13" s="640">
        <v>1132331</v>
      </c>
      <c r="DR13" s="635"/>
      <c r="DS13" s="635"/>
      <c r="DT13" s="635"/>
      <c r="DU13" s="635"/>
      <c r="DV13" s="635"/>
      <c r="DW13" s="635"/>
      <c r="DX13" s="635"/>
      <c r="DY13" s="635"/>
      <c r="DZ13" s="635"/>
      <c r="EA13" s="635"/>
      <c r="EB13" s="635"/>
      <c r="EC13" s="671"/>
    </row>
    <row r="14" spans="2:143" ht="11.25" customHeight="1" x14ac:dyDescent="0.2">
      <c r="B14" s="631" t="s">
        <v>259</v>
      </c>
      <c r="C14" s="632"/>
      <c r="D14" s="632"/>
      <c r="E14" s="632"/>
      <c r="F14" s="632"/>
      <c r="G14" s="632"/>
      <c r="H14" s="632"/>
      <c r="I14" s="632"/>
      <c r="J14" s="632"/>
      <c r="K14" s="632"/>
      <c r="L14" s="632"/>
      <c r="M14" s="632"/>
      <c r="N14" s="632"/>
      <c r="O14" s="632"/>
      <c r="P14" s="632"/>
      <c r="Q14" s="633"/>
      <c r="R14" s="634">
        <v>4</v>
      </c>
      <c r="S14" s="635"/>
      <c r="T14" s="635"/>
      <c r="U14" s="635"/>
      <c r="V14" s="635"/>
      <c r="W14" s="635"/>
      <c r="X14" s="635"/>
      <c r="Y14" s="636"/>
      <c r="Z14" s="672">
        <v>0</v>
      </c>
      <c r="AA14" s="672"/>
      <c r="AB14" s="672"/>
      <c r="AC14" s="672"/>
      <c r="AD14" s="673">
        <v>4</v>
      </c>
      <c r="AE14" s="673"/>
      <c r="AF14" s="673"/>
      <c r="AG14" s="673"/>
      <c r="AH14" s="673"/>
      <c r="AI14" s="673"/>
      <c r="AJ14" s="673"/>
      <c r="AK14" s="673"/>
      <c r="AL14" s="637">
        <v>0</v>
      </c>
      <c r="AM14" s="638"/>
      <c r="AN14" s="638"/>
      <c r="AO14" s="674"/>
      <c r="AP14" s="631" t="s">
        <v>260</v>
      </c>
      <c r="AQ14" s="632"/>
      <c r="AR14" s="632"/>
      <c r="AS14" s="632"/>
      <c r="AT14" s="632"/>
      <c r="AU14" s="632"/>
      <c r="AV14" s="632"/>
      <c r="AW14" s="632"/>
      <c r="AX14" s="632"/>
      <c r="AY14" s="632"/>
      <c r="AZ14" s="632"/>
      <c r="BA14" s="632"/>
      <c r="BB14" s="632"/>
      <c r="BC14" s="632"/>
      <c r="BD14" s="632"/>
      <c r="BE14" s="632"/>
      <c r="BF14" s="633"/>
      <c r="BG14" s="634">
        <v>113902</v>
      </c>
      <c r="BH14" s="635"/>
      <c r="BI14" s="635"/>
      <c r="BJ14" s="635"/>
      <c r="BK14" s="635"/>
      <c r="BL14" s="635"/>
      <c r="BM14" s="635"/>
      <c r="BN14" s="636"/>
      <c r="BO14" s="672">
        <v>1.7</v>
      </c>
      <c r="BP14" s="672"/>
      <c r="BQ14" s="672"/>
      <c r="BR14" s="672"/>
      <c r="BS14" s="673" t="s">
        <v>147</v>
      </c>
      <c r="BT14" s="673"/>
      <c r="BU14" s="673"/>
      <c r="BV14" s="673"/>
      <c r="BW14" s="673"/>
      <c r="BX14" s="673"/>
      <c r="BY14" s="673"/>
      <c r="BZ14" s="673"/>
      <c r="CA14" s="673"/>
      <c r="CB14" s="713"/>
      <c r="CD14" s="631" t="s">
        <v>261</v>
      </c>
      <c r="CE14" s="632"/>
      <c r="CF14" s="632"/>
      <c r="CG14" s="632"/>
      <c r="CH14" s="632"/>
      <c r="CI14" s="632"/>
      <c r="CJ14" s="632"/>
      <c r="CK14" s="632"/>
      <c r="CL14" s="632"/>
      <c r="CM14" s="632"/>
      <c r="CN14" s="632"/>
      <c r="CO14" s="632"/>
      <c r="CP14" s="632"/>
      <c r="CQ14" s="633"/>
      <c r="CR14" s="634">
        <v>583385</v>
      </c>
      <c r="CS14" s="635"/>
      <c r="CT14" s="635"/>
      <c r="CU14" s="635"/>
      <c r="CV14" s="635"/>
      <c r="CW14" s="635"/>
      <c r="CX14" s="635"/>
      <c r="CY14" s="636"/>
      <c r="CZ14" s="672">
        <v>3.7</v>
      </c>
      <c r="DA14" s="672"/>
      <c r="DB14" s="672"/>
      <c r="DC14" s="672"/>
      <c r="DD14" s="640">
        <v>41214</v>
      </c>
      <c r="DE14" s="635"/>
      <c r="DF14" s="635"/>
      <c r="DG14" s="635"/>
      <c r="DH14" s="635"/>
      <c r="DI14" s="635"/>
      <c r="DJ14" s="635"/>
      <c r="DK14" s="635"/>
      <c r="DL14" s="635"/>
      <c r="DM14" s="635"/>
      <c r="DN14" s="635"/>
      <c r="DO14" s="635"/>
      <c r="DP14" s="636"/>
      <c r="DQ14" s="640">
        <v>441107</v>
      </c>
      <c r="DR14" s="635"/>
      <c r="DS14" s="635"/>
      <c r="DT14" s="635"/>
      <c r="DU14" s="635"/>
      <c r="DV14" s="635"/>
      <c r="DW14" s="635"/>
      <c r="DX14" s="635"/>
      <c r="DY14" s="635"/>
      <c r="DZ14" s="635"/>
      <c r="EA14" s="635"/>
      <c r="EB14" s="635"/>
      <c r="EC14" s="671"/>
    </row>
    <row r="15" spans="2:143" ht="11.25" customHeight="1" x14ac:dyDescent="0.2">
      <c r="B15" s="631" t="s">
        <v>262</v>
      </c>
      <c r="C15" s="632"/>
      <c r="D15" s="632"/>
      <c r="E15" s="632"/>
      <c r="F15" s="632"/>
      <c r="G15" s="632"/>
      <c r="H15" s="632"/>
      <c r="I15" s="632"/>
      <c r="J15" s="632"/>
      <c r="K15" s="632"/>
      <c r="L15" s="632"/>
      <c r="M15" s="632"/>
      <c r="N15" s="632"/>
      <c r="O15" s="632"/>
      <c r="P15" s="632"/>
      <c r="Q15" s="633"/>
      <c r="R15" s="634" t="s">
        <v>138</v>
      </c>
      <c r="S15" s="635"/>
      <c r="T15" s="635"/>
      <c r="U15" s="635"/>
      <c r="V15" s="635"/>
      <c r="W15" s="635"/>
      <c r="X15" s="635"/>
      <c r="Y15" s="636"/>
      <c r="Z15" s="672" t="s">
        <v>147</v>
      </c>
      <c r="AA15" s="672"/>
      <c r="AB15" s="672"/>
      <c r="AC15" s="672"/>
      <c r="AD15" s="673" t="s">
        <v>242</v>
      </c>
      <c r="AE15" s="673"/>
      <c r="AF15" s="673"/>
      <c r="AG15" s="673"/>
      <c r="AH15" s="673"/>
      <c r="AI15" s="673"/>
      <c r="AJ15" s="673"/>
      <c r="AK15" s="673"/>
      <c r="AL15" s="637" t="s">
        <v>147</v>
      </c>
      <c r="AM15" s="638"/>
      <c r="AN15" s="638"/>
      <c r="AO15" s="674"/>
      <c r="AP15" s="631" t="s">
        <v>263</v>
      </c>
      <c r="AQ15" s="632"/>
      <c r="AR15" s="632"/>
      <c r="AS15" s="632"/>
      <c r="AT15" s="632"/>
      <c r="AU15" s="632"/>
      <c r="AV15" s="632"/>
      <c r="AW15" s="632"/>
      <c r="AX15" s="632"/>
      <c r="AY15" s="632"/>
      <c r="AZ15" s="632"/>
      <c r="BA15" s="632"/>
      <c r="BB15" s="632"/>
      <c r="BC15" s="632"/>
      <c r="BD15" s="632"/>
      <c r="BE15" s="632"/>
      <c r="BF15" s="633"/>
      <c r="BG15" s="634">
        <v>435559</v>
      </c>
      <c r="BH15" s="635"/>
      <c r="BI15" s="635"/>
      <c r="BJ15" s="635"/>
      <c r="BK15" s="635"/>
      <c r="BL15" s="635"/>
      <c r="BM15" s="635"/>
      <c r="BN15" s="636"/>
      <c r="BO15" s="672">
        <v>6.5</v>
      </c>
      <c r="BP15" s="672"/>
      <c r="BQ15" s="672"/>
      <c r="BR15" s="672"/>
      <c r="BS15" s="673" t="s">
        <v>242</v>
      </c>
      <c r="BT15" s="673"/>
      <c r="BU15" s="673"/>
      <c r="BV15" s="673"/>
      <c r="BW15" s="673"/>
      <c r="BX15" s="673"/>
      <c r="BY15" s="673"/>
      <c r="BZ15" s="673"/>
      <c r="CA15" s="673"/>
      <c r="CB15" s="713"/>
      <c r="CD15" s="631" t="s">
        <v>264</v>
      </c>
      <c r="CE15" s="632"/>
      <c r="CF15" s="632"/>
      <c r="CG15" s="632"/>
      <c r="CH15" s="632"/>
      <c r="CI15" s="632"/>
      <c r="CJ15" s="632"/>
      <c r="CK15" s="632"/>
      <c r="CL15" s="632"/>
      <c r="CM15" s="632"/>
      <c r="CN15" s="632"/>
      <c r="CO15" s="632"/>
      <c r="CP15" s="632"/>
      <c r="CQ15" s="633"/>
      <c r="CR15" s="634">
        <v>1484951</v>
      </c>
      <c r="CS15" s="635"/>
      <c r="CT15" s="635"/>
      <c r="CU15" s="635"/>
      <c r="CV15" s="635"/>
      <c r="CW15" s="635"/>
      <c r="CX15" s="635"/>
      <c r="CY15" s="636"/>
      <c r="CZ15" s="672">
        <v>9.5</v>
      </c>
      <c r="DA15" s="672"/>
      <c r="DB15" s="672"/>
      <c r="DC15" s="672"/>
      <c r="DD15" s="640">
        <v>100709</v>
      </c>
      <c r="DE15" s="635"/>
      <c r="DF15" s="635"/>
      <c r="DG15" s="635"/>
      <c r="DH15" s="635"/>
      <c r="DI15" s="635"/>
      <c r="DJ15" s="635"/>
      <c r="DK15" s="635"/>
      <c r="DL15" s="635"/>
      <c r="DM15" s="635"/>
      <c r="DN15" s="635"/>
      <c r="DO15" s="635"/>
      <c r="DP15" s="636"/>
      <c r="DQ15" s="640">
        <v>1104263</v>
      </c>
      <c r="DR15" s="635"/>
      <c r="DS15" s="635"/>
      <c r="DT15" s="635"/>
      <c r="DU15" s="635"/>
      <c r="DV15" s="635"/>
      <c r="DW15" s="635"/>
      <c r="DX15" s="635"/>
      <c r="DY15" s="635"/>
      <c r="DZ15" s="635"/>
      <c r="EA15" s="635"/>
      <c r="EB15" s="635"/>
      <c r="EC15" s="671"/>
    </row>
    <row r="16" spans="2:143" ht="11.25" customHeight="1" x14ac:dyDescent="0.2">
      <c r="B16" s="631" t="s">
        <v>265</v>
      </c>
      <c r="C16" s="632"/>
      <c r="D16" s="632"/>
      <c r="E16" s="632"/>
      <c r="F16" s="632"/>
      <c r="G16" s="632"/>
      <c r="H16" s="632"/>
      <c r="I16" s="632"/>
      <c r="J16" s="632"/>
      <c r="K16" s="632"/>
      <c r="L16" s="632"/>
      <c r="M16" s="632"/>
      <c r="N16" s="632"/>
      <c r="O16" s="632"/>
      <c r="P16" s="632"/>
      <c r="Q16" s="633"/>
      <c r="R16" s="634">
        <v>21142</v>
      </c>
      <c r="S16" s="635"/>
      <c r="T16" s="635"/>
      <c r="U16" s="635"/>
      <c r="V16" s="635"/>
      <c r="W16" s="635"/>
      <c r="X16" s="635"/>
      <c r="Y16" s="636"/>
      <c r="Z16" s="672">
        <v>0.1</v>
      </c>
      <c r="AA16" s="672"/>
      <c r="AB16" s="672"/>
      <c r="AC16" s="672"/>
      <c r="AD16" s="673">
        <v>21142</v>
      </c>
      <c r="AE16" s="673"/>
      <c r="AF16" s="673"/>
      <c r="AG16" s="673"/>
      <c r="AH16" s="673"/>
      <c r="AI16" s="673"/>
      <c r="AJ16" s="673"/>
      <c r="AK16" s="673"/>
      <c r="AL16" s="637">
        <v>0.3</v>
      </c>
      <c r="AM16" s="638"/>
      <c r="AN16" s="638"/>
      <c r="AO16" s="674"/>
      <c r="AP16" s="631" t="s">
        <v>266</v>
      </c>
      <c r="AQ16" s="632"/>
      <c r="AR16" s="632"/>
      <c r="AS16" s="632"/>
      <c r="AT16" s="632"/>
      <c r="AU16" s="632"/>
      <c r="AV16" s="632"/>
      <c r="AW16" s="632"/>
      <c r="AX16" s="632"/>
      <c r="AY16" s="632"/>
      <c r="AZ16" s="632"/>
      <c r="BA16" s="632"/>
      <c r="BB16" s="632"/>
      <c r="BC16" s="632"/>
      <c r="BD16" s="632"/>
      <c r="BE16" s="632"/>
      <c r="BF16" s="633"/>
      <c r="BG16" s="634" t="s">
        <v>147</v>
      </c>
      <c r="BH16" s="635"/>
      <c r="BI16" s="635"/>
      <c r="BJ16" s="635"/>
      <c r="BK16" s="635"/>
      <c r="BL16" s="635"/>
      <c r="BM16" s="635"/>
      <c r="BN16" s="636"/>
      <c r="BO16" s="672" t="s">
        <v>147</v>
      </c>
      <c r="BP16" s="672"/>
      <c r="BQ16" s="672"/>
      <c r="BR16" s="672"/>
      <c r="BS16" s="673" t="s">
        <v>147</v>
      </c>
      <c r="BT16" s="673"/>
      <c r="BU16" s="673"/>
      <c r="BV16" s="673"/>
      <c r="BW16" s="673"/>
      <c r="BX16" s="673"/>
      <c r="BY16" s="673"/>
      <c r="BZ16" s="673"/>
      <c r="CA16" s="673"/>
      <c r="CB16" s="713"/>
      <c r="CD16" s="631" t="s">
        <v>267</v>
      </c>
      <c r="CE16" s="632"/>
      <c r="CF16" s="632"/>
      <c r="CG16" s="632"/>
      <c r="CH16" s="632"/>
      <c r="CI16" s="632"/>
      <c r="CJ16" s="632"/>
      <c r="CK16" s="632"/>
      <c r="CL16" s="632"/>
      <c r="CM16" s="632"/>
      <c r="CN16" s="632"/>
      <c r="CO16" s="632"/>
      <c r="CP16" s="632"/>
      <c r="CQ16" s="633"/>
      <c r="CR16" s="634" t="s">
        <v>147</v>
      </c>
      <c r="CS16" s="635"/>
      <c r="CT16" s="635"/>
      <c r="CU16" s="635"/>
      <c r="CV16" s="635"/>
      <c r="CW16" s="635"/>
      <c r="CX16" s="635"/>
      <c r="CY16" s="636"/>
      <c r="CZ16" s="672" t="s">
        <v>138</v>
      </c>
      <c r="DA16" s="672"/>
      <c r="DB16" s="672"/>
      <c r="DC16" s="672"/>
      <c r="DD16" s="640" t="s">
        <v>147</v>
      </c>
      <c r="DE16" s="635"/>
      <c r="DF16" s="635"/>
      <c r="DG16" s="635"/>
      <c r="DH16" s="635"/>
      <c r="DI16" s="635"/>
      <c r="DJ16" s="635"/>
      <c r="DK16" s="635"/>
      <c r="DL16" s="635"/>
      <c r="DM16" s="635"/>
      <c r="DN16" s="635"/>
      <c r="DO16" s="635"/>
      <c r="DP16" s="636"/>
      <c r="DQ16" s="640" t="s">
        <v>147</v>
      </c>
      <c r="DR16" s="635"/>
      <c r="DS16" s="635"/>
      <c r="DT16" s="635"/>
      <c r="DU16" s="635"/>
      <c r="DV16" s="635"/>
      <c r="DW16" s="635"/>
      <c r="DX16" s="635"/>
      <c r="DY16" s="635"/>
      <c r="DZ16" s="635"/>
      <c r="EA16" s="635"/>
      <c r="EB16" s="635"/>
      <c r="EC16" s="671"/>
    </row>
    <row r="17" spans="2:133" ht="11.25" customHeight="1" x14ac:dyDescent="0.2">
      <c r="B17" s="631" t="s">
        <v>268</v>
      </c>
      <c r="C17" s="632"/>
      <c r="D17" s="632"/>
      <c r="E17" s="632"/>
      <c r="F17" s="632"/>
      <c r="G17" s="632"/>
      <c r="H17" s="632"/>
      <c r="I17" s="632"/>
      <c r="J17" s="632"/>
      <c r="K17" s="632"/>
      <c r="L17" s="632"/>
      <c r="M17" s="632"/>
      <c r="N17" s="632"/>
      <c r="O17" s="632"/>
      <c r="P17" s="632"/>
      <c r="Q17" s="633"/>
      <c r="R17" s="634">
        <v>178980</v>
      </c>
      <c r="S17" s="635"/>
      <c r="T17" s="635"/>
      <c r="U17" s="635"/>
      <c r="V17" s="635"/>
      <c r="W17" s="635"/>
      <c r="X17" s="635"/>
      <c r="Y17" s="636"/>
      <c r="Z17" s="672">
        <v>1.1000000000000001</v>
      </c>
      <c r="AA17" s="672"/>
      <c r="AB17" s="672"/>
      <c r="AC17" s="672"/>
      <c r="AD17" s="673">
        <v>178980</v>
      </c>
      <c r="AE17" s="673"/>
      <c r="AF17" s="673"/>
      <c r="AG17" s="673"/>
      <c r="AH17" s="673"/>
      <c r="AI17" s="673"/>
      <c r="AJ17" s="673"/>
      <c r="AK17" s="673"/>
      <c r="AL17" s="637">
        <v>2.1</v>
      </c>
      <c r="AM17" s="638"/>
      <c r="AN17" s="638"/>
      <c r="AO17" s="674"/>
      <c r="AP17" s="631" t="s">
        <v>269</v>
      </c>
      <c r="AQ17" s="632"/>
      <c r="AR17" s="632"/>
      <c r="AS17" s="632"/>
      <c r="AT17" s="632"/>
      <c r="AU17" s="632"/>
      <c r="AV17" s="632"/>
      <c r="AW17" s="632"/>
      <c r="AX17" s="632"/>
      <c r="AY17" s="632"/>
      <c r="AZ17" s="632"/>
      <c r="BA17" s="632"/>
      <c r="BB17" s="632"/>
      <c r="BC17" s="632"/>
      <c r="BD17" s="632"/>
      <c r="BE17" s="632"/>
      <c r="BF17" s="633"/>
      <c r="BG17" s="634" t="s">
        <v>147</v>
      </c>
      <c r="BH17" s="635"/>
      <c r="BI17" s="635"/>
      <c r="BJ17" s="635"/>
      <c r="BK17" s="635"/>
      <c r="BL17" s="635"/>
      <c r="BM17" s="635"/>
      <c r="BN17" s="636"/>
      <c r="BO17" s="672" t="s">
        <v>147</v>
      </c>
      <c r="BP17" s="672"/>
      <c r="BQ17" s="672"/>
      <c r="BR17" s="672"/>
      <c r="BS17" s="673" t="s">
        <v>147</v>
      </c>
      <c r="BT17" s="673"/>
      <c r="BU17" s="673"/>
      <c r="BV17" s="673"/>
      <c r="BW17" s="673"/>
      <c r="BX17" s="673"/>
      <c r="BY17" s="673"/>
      <c r="BZ17" s="673"/>
      <c r="CA17" s="673"/>
      <c r="CB17" s="713"/>
      <c r="CD17" s="631" t="s">
        <v>270</v>
      </c>
      <c r="CE17" s="632"/>
      <c r="CF17" s="632"/>
      <c r="CG17" s="632"/>
      <c r="CH17" s="632"/>
      <c r="CI17" s="632"/>
      <c r="CJ17" s="632"/>
      <c r="CK17" s="632"/>
      <c r="CL17" s="632"/>
      <c r="CM17" s="632"/>
      <c r="CN17" s="632"/>
      <c r="CO17" s="632"/>
      <c r="CP17" s="632"/>
      <c r="CQ17" s="633"/>
      <c r="CR17" s="634">
        <v>604925</v>
      </c>
      <c r="CS17" s="635"/>
      <c r="CT17" s="635"/>
      <c r="CU17" s="635"/>
      <c r="CV17" s="635"/>
      <c r="CW17" s="635"/>
      <c r="CX17" s="635"/>
      <c r="CY17" s="636"/>
      <c r="CZ17" s="672">
        <v>3.9</v>
      </c>
      <c r="DA17" s="672"/>
      <c r="DB17" s="672"/>
      <c r="DC17" s="672"/>
      <c r="DD17" s="640" t="s">
        <v>147</v>
      </c>
      <c r="DE17" s="635"/>
      <c r="DF17" s="635"/>
      <c r="DG17" s="635"/>
      <c r="DH17" s="635"/>
      <c r="DI17" s="635"/>
      <c r="DJ17" s="635"/>
      <c r="DK17" s="635"/>
      <c r="DL17" s="635"/>
      <c r="DM17" s="635"/>
      <c r="DN17" s="635"/>
      <c r="DO17" s="635"/>
      <c r="DP17" s="636"/>
      <c r="DQ17" s="640">
        <v>604925</v>
      </c>
      <c r="DR17" s="635"/>
      <c r="DS17" s="635"/>
      <c r="DT17" s="635"/>
      <c r="DU17" s="635"/>
      <c r="DV17" s="635"/>
      <c r="DW17" s="635"/>
      <c r="DX17" s="635"/>
      <c r="DY17" s="635"/>
      <c r="DZ17" s="635"/>
      <c r="EA17" s="635"/>
      <c r="EB17" s="635"/>
      <c r="EC17" s="671"/>
    </row>
    <row r="18" spans="2:133" ht="11.25" customHeight="1" x14ac:dyDescent="0.2">
      <c r="B18" s="631" t="s">
        <v>271</v>
      </c>
      <c r="C18" s="632"/>
      <c r="D18" s="632"/>
      <c r="E18" s="632"/>
      <c r="F18" s="632"/>
      <c r="G18" s="632"/>
      <c r="H18" s="632"/>
      <c r="I18" s="632"/>
      <c r="J18" s="632"/>
      <c r="K18" s="632"/>
      <c r="L18" s="632"/>
      <c r="M18" s="632"/>
      <c r="N18" s="632"/>
      <c r="O18" s="632"/>
      <c r="P18" s="632"/>
      <c r="Q18" s="633"/>
      <c r="R18" s="634">
        <v>43235</v>
      </c>
      <c r="S18" s="635"/>
      <c r="T18" s="635"/>
      <c r="U18" s="635"/>
      <c r="V18" s="635"/>
      <c r="W18" s="635"/>
      <c r="X18" s="635"/>
      <c r="Y18" s="636"/>
      <c r="Z18" s="672">
        <v>0.3</v>
      </c>
      <c r="AA18" s="672"/>
      <c r="AB18" s="672"/>
      <c r="AC18" s="672"/>
      <c r="AD18" s="673">
        <v>43235</v>
      </c>
      <c r="AE18" s="673"/>
      <c r="AF18" s="673"/>
      <c r="AG18" s="673"/>
      <c r="AH18" s="673"/>
      <c r="AI18" s="673"/>
      <c r="AJ18" s="673"/>
      <c r="AK18" s="673"/>
      <c r="AL18" s="637">
        <v>0.5</v>
      </c>
      <c r="AM18" s="638"/>
      <c r="AN18" s="638"/>
      <c r="AO18" s="674"/>
      <c r="AP18" s="631" t="s">
        <v>272</v>
      </c>
      <c r="AQ18" s="632"/>
      <c r="AR18" s="632"/>
      <c r="AS18" s="632"/>
      <c r="AT18" s="632"/>
      <c r="AU18" s="632"/>
      <c r="AV18" s="632"/>
      <c r="AW18" s="632"/>
      <c r="AX18" s="632"/>
      <c r="AY18" s="632"/>
      <c r="AZ18" s="632"/>
      <c r="BA18" s="632"/>
      <c r="BB18" s="632"/>
      <c r="BC18" s="632"/>
      <c r="BD18" s="632"/>
      <c r="BE18" s="632"/>
      <c r="BF18" s="633"/>
      <c r="BG18" s="634" t="s">
        <v>147</v>
      </c>
      <c r="BH18" s="635"/>
      <c r="BI18" s="635"/>
      <c r="BJ18" s="635"/>
      <c r="BK18" s="635"/>
      <c r="BL18" s="635"/>
      <c r="BM18" s="635"/>
      <c r="BN18" s="636"/>
      <c r="BO18" s="672" t="s">
        <v>138</v>
      </c>
      <c r="BP18" s="672"/>
      <c r="BQ18" s="672"/>
      <c r="BR18" s="672"/>
      <c r="BS18" s="673" t="s">
        <v>242</v>
      </c>
      <c r="BT18" s="673"/>
      <c r="BU18" s="673"/>
      <c r="BV18" s="673"/>
      <c r="BW18" s="673"/>
      <c r="BX18" s="673"/>
      <c r="BY18" s="673"/>
      <c r="BZ18" s="673"/>
      <c r="CA18" s="673"/>
      <c r="CB18" s="713"/>
      <c r="CD18" s="631" t="s">
        <v>273</v>
      </c>
      <c r="CE18" s="632"/>
      <c r="CF18" s="632"/>
      <c r="CG18" s="632"/>
      <c r="CH18" s="632"/>
      <c r="CI18" s="632"/>
      <c r="CJ18" s="632"/>
      <c r="CK18" s="632"/>
      <c r="CL18" s="632"/>
      <c r="CM18" s="632"/>
      <c r="CN18" s="632"/>
      <c r="CO18" s="632"/>
      <c r="CP18" s="632"/>
      <c r="CQ18" s="633"/>
      <c r="CR18" s="634" t="s">
        <v>147</v>
      </c>
      <c r="CS18" s="635"/>
      <c r="CT18" s="635"/>
      <c r="CU18" s="635"/>
      <c r="CV18" s="635"/>
      <c r="CW18" s="635"/>
      <c r="CX18" s="635"/>
      <c r="CY18" s="636"/>
      <c r="CZ18" s="672" t="s">
        <v>138</v>
      </c>
      <c r="DA18" s="672"/>
      <c r="DB18" s="672"/>
      <c r="DC18" s="672"/>
      <c r="DD18" s="640" t="s">
        <v>147</v>
      </c>
      <c r="DE18" s="635"/>
      <c r="DF18" s="635"/>
      <c r="DG18" s="635"/>
      <c r="DH18" s="635"/>
      <c r="DI18" s="635"/>
      <c r="DJ18" s="635"/>
      <c r="DK18" s="635"/>
      <c r="DL18" s="635"/>
      <c r="DM18" s="635"/>
      <c r="DN18" s="635"/>
      <c r="DO18" s="635"/>
      <c r="DP18" s="636"/>
      <c r="DQ18" s="640" t="s">
        <v>138</v>
      </c>
      <c r="DR18" s="635"/>
      <c r="DS18" s="635"/>
      <c r="DT18" s="635"/>
      <c r="DU18" s="635"/>
      <c r="DV18" s="635"/>
      <c r="DW18" s="635"/>
      <c r="DX18" s="635"/>
      <c r="DY18" s="635"/>
      <c r="DZ18" s="635"/>
      <c r="EA18" s="635"/>
      <c r="EB18" s="635"/>
      <c r="EC18" s="671"/>
    </row>
    <row r="19" spans="2:133" ht="11.25" customHeight="1" x14ac:dyDescent="0.2">
      <c r="B19" s="631" t="s">
        <v>274</v>
      </c>
      <c r="C19" s="632"/>
      <c r="D19" s="632"/>
      <c r="E19" s="632"/>
      <c r="F19" s="632"/>
      <c r="G19" s="632"/>
      <c r="H19" s="632"/>
      <c r="I19" s="632"/>
      <c r="J19" s="632"/>
      <c r="K19" s="632"/>
      <c r="L19" s="632"/>
      <c r="M19" s="632"/>
      <c r="N19" s="632"/>
      <c r="O19" s="632"/>
      <c r="P19" s="632"/>
      <c r="Q19" s="633"/>
      <c r="R19" s="634">
        <v>39790</v>
      </c>
      <c r="S19" s="635"/>
      <c r="T19" s="635"/>
      <c r="U19" s="635"/>
      <c r="V19" s="635"/>
      <c r="W19" s="635"/>
      <c r="X19" s="635"/>
      <c r="Y19" s="636"/>
      <c r="Z19" s="672">
        <v>0.2</v>
      </c>
      <c r="AA19" s="672"/>
      <c r="AB19" s="672"/>
      <c r="AC19" s="672"/>
      <c r="AD19" s="673">
        <v>39790</v>
      </c>
      <c r="AE19" s="673"/>
      <c r="AF19" s="673"/>
      <c r="AG19" s="673"/>
      <c r="AH19" s="673"/>
      <c r="AI19" s="673"/>
      <c r="AJ19" s="673"/>
      <c r="AK19" s="673"/>
      <c r="AL19" s="637">
        <v>0.5</v>
      </c>
      <c r="AM19" s="638"/>
      <c r="AN19" s="638"/>
      <c r="AO19" s="674"/>
      <c r="AP19" s="631" t="s">
        <v>275</v>
      </c>
      <c r="AQ19" s="632"/>
      <c r="AR19" s="632"/>
      <c r="AS19" s="632"/>
      <c r="AT19" s="632"/>
      <c r="AU19" s="632"/>
      <c r="AV19" s="632"/>
      <c r="AW19" s="632"/>
      <c r="AX19" s="632"/>
      <c r="AY19" s="632"/>
      <c r="AZ19" s="632"/>
      <c r="BA19" s="632"/>
      <c r="BB19" s="632"/>
      <c r="BC19" s="632"/>
      <c r="BD19" s="632"/>
      <c r="BE19" s="632"/>
      <c r="BF19" s="633"/>
      <c r="BG19" s="634">
        <v>564478</v>
      </c>
      <c r="BH19" s="635"/>
      <c r="BI19" s="635"/>
      <c r="BJ19" s="635"/>
      <c r="BK19" s="635"/>
      <c r="BL19" s="635"/>
      <c r="BM19" s="635"/>
      <c r="BN19" s="636"/>
      <c r="BO19" s="672">
        <v>8.4</v>
      </c>
      <c r="BP19" s="672"/>
      <c r="BQ19" s="672"/>
      <c r="BR19" s="672"/>
      <c r="BS19" s="673" t="s">
        <v>147</v>
      </c>
      <c r="BT19" s="673"/>
      <c r="BU19" s="673"/>
      <c r="BV19" s="673"/>
      <c r="BW19" s="673"/>
      <c r="BX19" s="673"/>
      <c r="BY19" s="673"/>
      <c r="BZ19" s="673"/>
      <c r="CA19" s="673"/>
      <c r="CB19" s="713"/>
      <c r="CD19" s="631" t="s">
        <v>276</v>
      </c>
      <c r="CE19" s="632"/>
      <c r="CF19" s="632"/>
      <c r="CG19" s="632"/>
      <c r="CH19" s="632"/>
      <c r="CI19" s="632"/>
      <c r="CJ19" s="632"/>
      <c r="CK19" s="632"/>
      <c r="CL19" s="632"/>
      <c r="CM19" s="632"/>
      <c r="CN19" s="632"/>
      <c r="CO19" s="632"/>
      <c r="CP19" s="632"/>
      <c r="CQ19" s="633"/>
      <c r="CR19" s="634" t="s">
        <v>147</v>
      </c>
      <c r="CS19" s="635"/>
      <c r="CT19" s="635"/>
      <c r="CU19" s="635"/>
      <c r="CV19" s="635"/>
      <c r="CW19" s="635"/>
      <c r="CX19" s="635"/>
      <c r="CY19" s="636"/>
      <c r="CZ19" s="672" t="s">
        <v>242</v>
      </c>
      <c r="DA19" s="672"/>
      <c r="DB19" s="672"/>
      <c r="DC19" s="672"/>
      <c r="DD19" s="640" t="s">
        <v>147</v>
      </c>
      <c r="DE19" s="635"/>
      <c r="DF19" s="635"/>
      <c r="DG19" s="635"/>
      <c r="DH19" s="635"/>
      <c r="DI19" s="635"/>
      <c r="DJ19" s="635"/>
      <c r="DK19" s="635"/>
      <c r="DL19" s="635"/>
      <c r="DM19" s="635"/>
      <c r="DN19" s="635"/>
      <c r="DO19" s="635"/>
      <c r="DP19" s="636"/>
      <c r="DQ19" s="640" t="s">
        <v>138</v>
      </c>
      <c r="DR19" s="635"/>
      <c r="DS19" s="635"/>
      <c r="DT19" s="635"/>
      <c r="DU19" s="635"/>
      <c r="DV19" s="635"/>
      <c r="DW19" s="635"/>
      <c r="DX19" s="635"/>
      <c r="DY19" s="635"/>
      <c r="DZ19" s="635"/>
      <c r="EA19" s="635"/>
      <c r="EB19" s="635"/>
      <c r="EC19" s="671"/>
    </row>
    <row r="20" spans="2:133" ht="11.25" customHeight="1" x14ac:dyDescent="0.2">
      <c r="B20" s="701" t="s">
        <v>277</v>
      </c>
      <c r="C20" s="702"/>
      <c r="D20" s="702"/>
      <c r="E20" s="702"/>
      <c r="F20" s="702"/>
      <c r="G20" s="702"/>
      <c r="H20" s="702"/>
      <c r="I20" s="702"/>
      <c r="J20" s="702"/>
      <c r="K20" s="702"/>
      <c r="L20" s="702"/>
      <c r="M20" s="702"/>
      <c r="N20" s="702"/>
      <c r="O20" s="702"/>
      <c r="P20" s="702"/>
      <c r="Q20" s="703"/>
      <c r="R20" s="634">
        <v>3445</v>
      </c>
      <c r="S20" s="635"/>
      <c r="T20" s="635"/>
      <c r="U20" s="635"/>
      <c r="V20" s="635"/>
      <c r="W20" s="635"/>
      <c r="X20" s="635"/>
      <c r="Y20" s="636"/>
      <c r="Z20" s="672">
        <v>0</v>
      </c>
      <c r="AA20" s="672"/>
      <c r="AB20" s="672"/>
      <c r="AC20" s="672"/>
      <c r="AD20" s="673">
        <v>3445</v>
      </c>
      <c r="AE20" s="673"/>
      <c r="AF20" s="673"/>
      <c r="AG20" s="673"/>
      <c r="AH20" s="673"/>
      <c r="AI20" s="673"/>
      <c r="AJ20" s="673"/>
      <c r="AK20" s="673"/>
      <c r="AL20" s="637">
        <v>0</v>
      </c>
      <c r="AM20" s="638"/>
      <c r="AN20" s="638"/>
      <c r="AO20" s="674"/>
      <c r="AP20" s="631" t="s">
        <v>278</v>
      </c>
      <c r="AQ20" s="632"/>
      <c r="AR20" s="632"/>
      <c r="AS20" s="632"/>
      <c r="AT20" s="632"/>
      <c r="AU20" s="632"/>
      <c r="AV20" s="632"/>
      <c r="AW20" s="632"/>
      <c r="AX20" s="632"/>
      <c r="AY20" s="632"/>
      <c r="AZ20" s="632"/>
      <c r="BA20" s="632"/>
      <c r="BB20" s="632"/>
      <c r="BC20" s="632"/>
      <c r="BD20" s="632"/>
      <c r="BE20" s="632"/>
      <c r="BF20" s="633"/>
      <c r="BG20" s="634">
        <v>564478</v>
      </c>
      <c r="BH20" s="635"/>
      <c r="BI20" s="635"/>
      <c r="BJ20" s="635"/>
      <c r="BK20" s="635"/>
      <c r="BL20" s="635"/>
      <c r="BM20" s="635"/>
      <c r="BN20" s="636"/>
      <c r="BO20" s="672">
        <v>8.4</v>
      </c>
      <c r="BP20" s="672"/>
      <c r="BQ20" s="672"/>
      <c r="BR20" s="672"/>
      <c r="BS20" s="673" t="s">
        <v>138</v>
      </c>
      <c r="BT20" s="673"/>
      <c r="BU20" s="673"/>
      <c r="BV20" s="673"/>
      <c r="BW20" s="673"/>
      <c r="BX20" s="673"/>
      <c r="BY20" s="673"/>
      <c r="BZ20" s="673"/>
      <c r="CA20" s="673"/>
      <c r="CB20" s="713"/>
      <c r="CD20" s="631" t="s">
        <v>279</v>
      </c>
      <c r="CE20" s="632"/>
      <c r="CF20" s="632"/>
      <c r="CG20" s="632"/>
      <c r="CH20" s="632"/>
      <c r="CI20" s="632"/>
      <c r="CJ20" s="632"/>
      <c r="CK20" s="632"/>
      <c r="CL20" s="632"/>
      <c r="CM20" s="632"/>
      <c r="CN20" s="632"/>
      <c r="CO20" s="632"/>
      <c r="CP20" s="632"/>
      <c r="CQ20" s="633"/>
      <c r="CR20" s="634">
        <v>15648623</v>
      </c>
      <c r="CS20" s="635"/>
      <c r="CT20" s="635"/>
      <c r="CU20" s="635"/>
      <c r="CV20" s="635"/>
      <c r="CW20" s="635"/>
      <c r="CX20" s="635"/>
      <c r="CY20" s="636"/>
      <c r="CZ20" s="672">
        <v>100</v>
      </c>
      <c r="DA20" s="672"/>
      <c r="DB20" s="672"/>
      <c r="DC20" s="672"/>
      <c r="DD20" s="640">
        <v>1543824</v>
      </c>
      <c r="DE20" s="635"/>
      <c r="DF20" s="635"/>
      <c r="DG20" s="635"/>
      <c r="DH20" s="635"/>
      <c r="DI20" s="635"/>
      <c r="DJ20" s="635"/>
      <c r="DK20" s="635"/>
      <c r="DL20" s="635"/>
      <c r="DM20" s="635"/>
      <c r="DN20" s="635"/>
      <c r="DO20" s="635"/>
      <c r="DP20" s="636"/>
      <c r="DQ20" s="640">
        <v>10251461</v>
      </c>
      <c r="DR20" s="635"/>
      <c r="DS20" s="635"/>
      <c r="DT20" s="635"/>
      <c r="DU20" s="635"/>
      <c r="DV20" s="635"/>
      <c r="DW20" s="635"/>
      <c r="DX20" s="635"/>
      <c r="DY20" s="635"/>
      <c r="DZ20" s="635"/>
      <c r="EA20" s="635"/>
      <c r="EB20" s="635"/>
      <c r="EC20" s="671"/>
    </row>
    <row r="21" spans="2:133" ht="11.25" customHeight="1" x14ac:dyDescent="0.2">
      <c r="B21" s="631" t="s">
        <v>280</v>
      </c>
      <c r="C21" s="632"/>
      <c r="D21" s="632"/>
      <c r="E21" s="632"/>
      <c r="F21" s="632"/>
      <c r="G21" s="632"/>
      <c r="H21" s="632"/>
      <c r="I21" s="632"/>
      <c r="J21" s="632"/>
      <c r="K21" s="632"/>
      <c r="L21" s="632"/>
      <c r="M21" s="632"/>
      <c r="N21" s="632"/>
      <c r="O21" s="632"/>
      <c r="P21" s="632"/>
      <c r="Q21" s="633"/>
      <c r="R21" s="634">
        <v>92629</v>
      </c>
      <c r="S21" s="635"/>
      <c r="T21" s="635"/>
      <c r="U21" s="635"/>
      <c r="V21" s="635"/>
      <c r="W21" s="635"/>
      <c r="X21" s="635"/>
      <c r="Y21" s="636"/>
      <c r="Z21" s="672">
        <v>0.6</v>
      </c>
      <c r="AA21" s="672"/>
      <c r="AB21" s="672"/>
      <c r="AC21" s="672"/>
      <c r="AD21" s="673">
        <v>46135</v>
      </c>
      <c r="AE21" s="673"/>
      <c r="AF21" s="673"/>
      <c r="AG21" s="673"/>
      <c r="AH21" s="673"/>
      <c r="AI21" s="673"/>
      <c r="AJ21" s="673"/>
      <c r="AK21" s="673"/>
      <c r="AL21" s="637">
        <v>0.6</v>
      </c>
      <c r="AM21" s="638"/>
      <c r="AN21" s="638"/>
      <c r="AO21" s="674"/>
      <c r="AP21" s="631" t="s">
        <v>281</v>
      </c>
      <c r="AQ21" s="711"/>
      <c r="AR21" s="711"/>
      <c r="AS21" s="711"/>
      <c r="AT21" s="711"/>
      <c r="AU21" s="711"/>
      <c r="AV21" s="711"/>
      <c r="AW21" s="711"/>
      <c r="AX21" s="711"/>
      <c r="AY21" s="711"/>
      <c r="AZ21" s="711"/>
      <c r="BA21" s="711"/>
      <c r="BB21" s="711"/>
      <c r="BC21" s="711"/>
      <c r="BD21" s="711"/>
      <c r="BE21" s="711"/>
      <c r="BF21" s="712"/>
      <c r="BG21" s="634" t="s">
        <v>147</v>
      </c>
      <c r="BH21" s="635"/>
      <c r="BI21" s="635"/>
      <c r="BJ21" s="635"/>
      <c r="BK21" s="635"/>
      <c r="BL21" s="635"/>
      <c r="BM21" s="635"/>
      <c r="BN21" s="636"/>
      <c r="BO21" s="672" t="s">
        <v>147</v>
      </c>
      <c r="BP21" s="672"/>
      <c r="BQ21" s="672"/>
      <c r="BR21" s="672"/>
      <c r="BS21" s="673" t="s">
        <v>242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282</v>
      </c>
      <c r="C22" s="632"/>
      <c r="D22" s="632"/>
      <c r="E22" s="632"/>
      <c r="F22" s="632"/>
      <c r="G22" s="632"/>
      <c r="H22" s="632"/>
      <c r="I22" s="632"/>
      <c r="J22" s="632"/>
      <c r="K22" s="632"/>
      <c r="L22" s="632"/>
      <c r="M22" s="632"/>
      <c r="N22" s="632"/>
      <c r="O22" s="632"/>
      <c r="P22" s="632"/>
      <c r="Q22" s="633"/>
      <c r="R22" s="634">
        <v>46135</v>
      </c>
      <c r="S22" s="635"/>
      <c r="T22" s="635"/>
      <c r="U22" s="635"/>
      <c r="V22" s="635"/>
      <c r="W22" s="635"/>
      <c r="X22" s="635"/>
      <c r="Y22" s="636"/>
      <c r="Z22" s="672">
        <v>0.3</v>
      </c>
      <c r="AA22" s="672"/>
      <c r="AB22" s="672"/>
      <c r="AC22" s="672"/>
      <c r="AD22" s="673">
        <v>46135</v>
      </c>
      <c r="AE22" s="673"/>
      <c r="AF22" s="673"/>
      <c r="AG22" s="673"/>
      <c r="AH22" s="673"/>
      <c r="AI22" s="673"/>
      <c r="AJ22" s="673"/>
      <c r="AK22" s="673"/>
      <c r="AL22" s="637">
        <v>0.6</v>
      </c>
      <c r="AM22" s="638"/>
      <c r="AN22" s="638"/>
      <c r="AO22" s="674"/>
      <c r="AP22" s="631" t="s">
        <v>283</v>
      </c>
      <c r="AQ22" s="711"/>
      <c r="AR22" s="711"/>
      <c r="AS22" s="711"/>
      <c r="AT22" s="711"/>
      <c r="AU22" s="711"/>
      <c r="AV22" s="711"/>
      <c r="AW22" s="711"/>
      <c r="AX22" s="711"/>
      <c r="AY22" s="711"/>
      <c r="AZ22" s="711"/>
      <c r="BA22" s="711"/>
      <c r="BB22" s="711"/>
      <c r="BC22" s="711"/>
      <c r="BD22" s="711"/>
      <c r="BE22" s="711"/>
      <c r="BF22" s="712"/>
      <c r="BG22" s="634" t="s">
        <v>147</v>
      </c>
      <c r="BH22" s="635"/>
      <c r="BI22" s="635"/>
      <c r="BJ22" s="635"/>
      <c r="BK22" s="635"/>
      <c r="BL22" s="635"/>
      <c r="BM22" s="635"/>
      <c r="BN22" s="636"/>
      <c r="BO22" s="672" t="s">
        <v>147</v>
      </c>
      <c r="BP22" s="672"/>
      <c r="BQ22" s="672"/>
      <c r="BR22" s="672"/>
      <c r="BS22" s="673" t="s">
        <v>147</v>
      </c>
      <c r="BT22" s="673"/>
      <c r="BU22" s="673"/>
      <c r="BV22" s="673"/>
      <c r="BW22" s="673"/>
      <c r="BX22" s="673"/>
      <c r="BY22" s="673"/>
      <c r="BZ22" s="673"/>
      <c r="CA22" s="673"/>
      <c r="CB22" s="713"/>
      <c r="CD22" s="686" t="s">
        <v>284</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285</v>
      </c>
      <c r="C23" s="632"/>
      <c r="D23" s="632"/>
      <c r="E23" s="632"/>
      <c r="F23" s="632"/>
      <c r="G23" s="632"/>
      <c r="H23" s="632"/>
      <c r="I23" s="632"/>
      <c r="J23" s="632"/>
      <c r="K23" s="632"/>
      <c r="L23" s="632"/>
      <c r="M23" s="632"/>
      <c r="N23" s="632"/>
      <c r="O23" s="632"/>
      <c r="P23" s="632"/>
      <c r="Q23" s="633"/>
      <c r="R23" s="634">
        <v>46494</v>
      </c>
      <c r="S23" s="635"/>
      <c r="T23" s="635"/>
      <c r="U23" s="635"/>
      <c r="V23" s="635"/>
      <c r="W23" s="635"/>
      <c r="X23" s="635"/>
      <c r="Y23" s="636"/>
      <c r="Z23" s="672">
        <v>0.3</v>
      </c>
      <c r="AA23" s="672"/>
      <c r="AB23" s="672"/>
      <c r="AC23" s="672"/>
      <c r="AD23" s="673" t="s">
        <v>138</v>
      </c>
      <c r="AE23" s="673"/>
      <c r="AF23" s="673"/>
      <c r="AG23" s="673"/>
      <c r="AH23" s="673"/>
      <c r="AI23" s="673"/>
      <c r="AJ23" s="673"/>
      <c r="AK23" s="673"/>
      <c r="AL23" s="637" t="s">
        <v>147</v>
      </c>
      <c r="AM23" s="638"/>
      <c r="AN23" s="638"/>
      <c r="AO23" s="674"/>
      <c r="AP23" s="631" t="s">
        <v>286</v>
      </c>
      <c r="AQ23" s="711"/>
      <c r="AR23" s="711"/>
      <c r="AS23" s="711"/>
      <c r="AT23" s="711"/>
      <c r="AU23" s="711"/>
      <c r="AV23" s="711"/>
      <c r="AW23" s="711"/>
      <c r="AX23" s="711"/>
      <c r="AY23" s="711"/>
      <c r="AZ23" s="711"/>
      <c r="BA23" s="711"/>
      <c r="BB23" s="711"/>
      <c r="BC23" s="711"/>
      <c r="BD23" s="711"/>
      <c r="BE23" s="711"/>
      <c r="BF23" s="712"/>
      <c r="BG23" s="634">
        <v>564478</v>
      </c>
      <c r="BH23" s="635"/>
      <c r="BI23" s="635"/>
      <c r="BJ23" s="635"/>
      <c r="BK23" s="635"/>
      <c r="BL23" s="635"/>
      <c r="BM23" s="635"/>
      <c r="BN23" s="636"/>
      <c r="BO23" s="672">
        <v>8.4</v>
      </c>
      <c r="BP23" s="672"/>
      <c r="BQ23" s="672"/>
      <c r="BR23" s="672"/>
      <c r="BS23" s="673" t="s">
        <v>147</v>
      </c>
      <c r="BT23" s="673"/>
      <c r="BU23" s="673"/>
      <c r="BV23" s="673"/>
      <c r="BW23" s="673"/>
      <c r="BX23" s="673"/>
      <c r="BY23" s="673"/>
      <c r="BZ23" s="673"/>
      <c r="CA23" s="673"/>
      <c r="CB23" s="713"/>
      <c r="CD23" s="686" t="s">
        <v>225</v>
      </c>
      <c r="CE23" s="687"/>
      <c r="CF23" s="687"/>
      <c r="CG23" s="687"/>
      <c r="CH23" s="687"/>
      <c r="CI23" s="687"/>
      <c r="CJ23" s="687"/>
      <c r="CK23" s="687"/>
      <c r="CL23" s="687"/>
      <c r="CM23" s="687"/>
      <c r="CN23" s="687"/>
      <c r="CO23" s="687"/>
      <c r="CP23" s="687"/>
      <c r="CQ23" s="688"/>
      <c r="CR23" s="686" t="s">
        <v>287</v>
      </c>
      <c r="CS23" s="687"/>
      <c r="CT23" s="687"/>
      <c r="CU23" s="687"/>
      <c r="CV23" s="687"/>
      <c r="CW23" s="687"/>
      <c r="CX23" s="687"/>
      <c r="CY23" s="688"/>
      <c r="CZ23" s="686" t="s">
        <v>288</v>
      </c>
      <c r="DA23" s="687"/>
      <c r="DB23" s="687"/>
      <c r="DC23" s="688"/>
      <c r="DD23" s="686" t="s">
        <v>289</v>
      </c>
      <c r="DE23" s="687"/>
      <c r="DF23" s="687"/>
      <c r="DG23" s="687"/>
      <c r="DH23" s="687"/>
      <c r="DI23" s="687"/>
      <c r="DJ23" s="687"/>
      <c r="DK23" s="688"/>
      <c r="DL23" s="724" t="s">
        <v>290</v>
      </c>
      <c r="DM23" s="725"/>
      <c r="DN23" s="725"/>
      <c r="DO23" s="725"/>
      <c r="DP23" s="725"/>
      <c r="DQ23" s="725"/>
      <c r="DR23" s="725"/>
      <c r="DS23" s="725"/>
      <c r="DT23" s="725"/>
      <c r="DU23" s="725"/>
      <c r="DV23" s="726"/>
      <c r="DW23" s="686" t="s">
        <v>291</v>
      </c>
      <c r="DX23" s="687"/>
      <c r="DY23" s="687"/>
      <c r="DZ23" s="687"/>
      <c r="EA23" s="687"/>
      <c r="EB23" s="687"/>
      <c r="EC23" s="688"/>
    </row>
    <row r="24" spans="2:133" ht="11.25" customHeight="1" x14ac:dyDescent="0.2">
      <c r="B24" s="631" t="s">
        <v>292</v>
      </c>
      <c r="C24" s="632"/>
      <c r="D24" s="632"/>
      <c r="E24" s="632"/>
      <c r="F24" s="632"/>
      <c r="G24" s="632"/>
      <c r="H24" s="632"/>
      <c r="I24" s="632"/>
      <c r="J24" s="632"/>
      <c r="K24" s="632"/>
      <c r="L24" s="632"/>
      <c r="M24" s="632"/>
      <c r="N24" s="632"/>
      <c r="O24" s="632"/>
      <c r="P24" s="632"/>
      <c r="Q24" s="633"/>
      <c r="R24" s="634" t="s">
        <v>147</v>
      </c>
      <c r="S24" s="635"/>
      <c r="T24" s="635"/>
      <c r="U24" s="635"/>
      <c r="V24" s="635"/>
      <c r="W24" s="635"/>
      <c r="X24" s="635"/>
      <c r="Y24" s="636"/>
      <c r="Z24" s="672" t="s">
        <v>147</v>
      </c>
      <c r="AA24" s="672"/>
      <c r="AB24" s="672"/>
      <c r="AC24" s="672"/>
      <c r="AD24" s="673" t="s">
        <v>147</v>
      </c>
      <c r="AE24" s="673"/>
      <c r="AF24" s="673"/>
      <c r="AG24" s="673"/>
      <c r="AH24" s="673"/>
      <c r="AI24" s="673"/>
      <c r="AJ24" s="673"/>
      <c r="AK24" s="673"/>
      <c r="AL24" s="637" t="s">
        <v>147</v>
      </c>
      <c r="AM24" s="638"/>
      <c r="AN24" s="638"/>
      <c r="AO24" s="674"/>
      <c r="AP24" s="631" t="s">
        <v>293</v>
      </c>
      <c r="AQ24" s="711"/>
      <c r="AR24" s="711"/>
      <c r="AS24" s="711"/>
      <c r="AT24" s="711"/>
      <c r="AU24" s="711"/>
      <c r="AV24" s="711"/>
      <c r="AW24" s="711"/>
      <c r="AX24" s="711"/>
      <c r="AY24" s="711"/>
      <c r="AZ24" s="711"/>
      <c r="BA24" s="711"/>
      <c r="BB24" s="711"/>
      <c r="BC24" s="711"/>
      <c r="BD24" s="711"/>
      <c r="BE24" s="711"/>
      <c r="BF24" s="712"/>
      <c r="BG24" s="634" t="s">
        <v>138</v>
      </c>
      <c r="BH24" s="635"/>
      <c r="BI24" s="635"/>
      <c r="BJ24" s="635"/>
      <c r="BK24" s="635"/>
      <c r="BL24" s="635"/>
      <c r="BM24" s="635"/>
      <c r="BN24" s="636"/>
      <c r="BO24" s="672" t="s">
        <v>147</v>
      </c>
      <c r="BP24" s="672"/>
      <c r="BQ24" s="672"/>
      <c r="BR24" s="672"/>
      <c r="BS24" s="673" t="s">
        <v>242</v>
      </c>
      <c r="BT24" s="673"/>
      <c r="BU24" s="673"/>
      <c r="BV24" s="673"/>
      <c r="BW24" s="673"/>
      <c r="BX24" s="673"/>
      <c r="BY24" s="673"/>
      <c r="BZ24" s="673"/>
      <c r="CA24" s="673"/>
      <c r="CB24" s="713"/>
      <c r="CD24" s="692" t="s">
        <v>294</v>
      </c>
      <c r="CE24" s="693"/>
      <c r="CF24" s="693"/>
      <c r="CG24" s="693"/>
      <c r="CH24" s="693"/>
      <c r="CI24" s="693"/>
      <c r="CJ24" s="693"/>
      <c r="CK24" s="693"/>
      <c r="CL24" s="693"/>
      <c r="CM24" s="693"/>
      <c r="CN24" s="693"/>
      <c r="CO24" s="693"/>
      <c r="CP24" s="693"/>
      <c r="CQ24" s="694"/>
      <c r="CR24" s="689">
        <v>6568162</v>
      </c>
      <c r="CS24" s="690"/>
      <c r="CT24" s="690"/>
      <c r="CU24" s="690"/>
      <c r="CV24" s="690"/>
      <c r="CW24" s="690"/>
      <c r="CX24" s="690"/>
      <c r="CY24" s="715"/>
      <c r="CZ24" s="716">
        <v>42</v>
      </c>
      <c r="DA24" s="698"/>
      <c r="DB24" s="698"/>
      <c r="DC24" s="718"/>
      <c r="DD24" s="714">
        <v>4009572</v>
      </c>
      <c r="DE24" s="690"/>
      <c r="DF24" s="690"/>
      <c r="DG24" s="690"/>
      <c r="DH24" s="690"/>
      <c r="DI24" s="690"/>
      <c r="DJ24" s="690"/>
      <c r="DK24" s="715"/>
      <c r="DL24" s="714">
        <v>3977242</v>
      </c>
      <c r="DM24" s="690"/>
      <c r="DN24" s="690"/>
      <c r="DO24" s="690"/>
      <c r="DP24" s="690"/>
      <c r="DQ24" s="690"/>
      <c r="DR24" s="690"/>
      <c r="DS24" s="690"/>
      <c r="DT24" s="690"/>
      <c r="DU24" s="690"/>
      <c r="DV24" s="715"/>
      <c r="DW24" s="716">
        <v>47.7</v>
      </c>
      <c r="DX24" s="698"/>
      <c r="DY24" s="698"/>
      <c r="DZ24" s="698"/>
      <c r="EA24" s="698"/>
      <c r="EB24" s="698"/>
      <c r="EC24" s="717"/>
    </row>
    <row r="25" spans="2:133" ht="11.25" customHeight="1" x14ac:dyDescent="0.2">
      <c r="B25" s="631" t="s">
        <v>295</v>
      </c>
      <c r="C25" s="632"/>
      <c r="D25" s="632"/>
      <c r="E25" s="632"/>
      <c r="F25" s="632"/>
      <c r="G25" s="632"/>
      <c r="H25" s="632"/>
      <c r="I25" s="632"/>
      <c r="J25" s="632"/>
      <c r="K25" s="632"/>
      <c r="L25" s="632"/>
      <c r="M25" s="632"/>
      <c r="N25" s="632"/>
      <c r="O25" s="632"/>
      <c r="P25" s="632"/>
      <c r="Q25" s="633"/>
      <c r="R25" s="634">
        <v>8085990</v>
      </c>
      <c r="S25" s="635"/>
      <c r="T25" s="635"/>
      <c r="U25" s="635"/>
      <c r="V25" s="635"/>
      <c r="W25" s="635"/>
      <c r="X25" s="635"/>
      <c r="Y25" s="636"/>
      <c r="Z25" s="672">
        <v>50.2</v>
      </c>
      <c r="AA25" s="672"/>
      <c r="AB25" s="672"/>
      <c r="AC25" s="672"/>
      <c r="AD25" s="673">
        <v>7475018</v>
      </c>
      <c r="AE25" s="673"/>
      <c r="AF25" s="673"/>
      <c r="AG25" s="673"/>
      <c r="AH25" s="673"/>
      <c r="AI25" s="673"/>
      <c r="AJ25" s="673"/>
      <c r="AK25" s="673"/>
      <c r="AL25" s="637">
        <v>89.6</v>
      </c>
      <c r="AM25" s="638"/>
      <c r="AN25" s="638"/>
      <c r="AO25" s="674"/>
      <c r="AP25" s="631" t="s">
        <v>296</v>
      </c>
      <c r="AQ25" s="711"/>
      <c r="AR25" s="711"/>
      <c r="AS25" s="711"/>
      <c r="AT25" s="711"/>
      <c r="AU25" s="711"/>
      <c r="AV25" s="711"/>
      <c r="AW25" s="711"/>
      <c r="AX25" s="711"/>
      <c r="AY25" s="711"/>
      <c r="AZ25" s="711"/>
      <c r="BA25" s="711"/>
      <c r="BB25" s="711"/>
      <c r="BC25" s="711"/>
      <c r="BD25" s="711"/>
      <c r="BE25" s="711"/>
      <c r="BF25" s="712"/>
      <c r="BG25" s="634" t="s">
        <v>147</v>
      </c>
      <c r="BH25" s="635"/>
      <c r="BI25" s="635"/>
      <c r="BJ25" s="635"/>
      <c r="BK25" s="635"/>
      <c r="BL25" s="635"/>
      <c r="BM25" s="635"/>
      <c r="BN25" s="636"/>
      <c r="BO25" s="672" t="s">
        <v>242</v>
      </c>
      <c r="BP25" s="672"/>
      <c r="BQ25" s="672"/>
      <c r="BR25" s="672"/>
      <c r="BS25" s="673" t="s">
        <v>147</v>
      </c>
      <c r="BT25" s="673"/>
      <c r="BU25" s="673"/>
      <c r="BV25" s="673"/>
      <c r="BW25" s="673"/>
      <c r="BX25" s="673"/>
      <c r="BY25" s="673"/>
      <c r="BZ25" s="673"/>
      <c r="CA25" s="673"/>
      <c r="CB25" s="713"/>
      <c r="CD25" s="631" t="s">
        <v>297</v>
      </c>
      <c r="CE25" s="632"/>
      <c r="CF25" s="632"/>
      <c r="CG25" s="632"/>
      <c r="CH25" s="632"/>
      <c r="CI25" s="632"/>
      <c r="CJ25" s="632"/>
      <c r="CK25" s="632"/>
      <c r="CL25" s="632"/>
      <c r="CM25" s="632"/>
      <c r="CN25" s="632"/>
      <c r="CO25" s="632"/>
      <c r="CP25" s="632"/>
      <c r="CQ25" s="633"/>
      <c r="CR25" s="634">
        <v>2348595</v>
      </c>
      <c r="CS25" s="647"/>
      <c r="CT25" s="647"/>
      <c r="CU25" s="647"/>
      <c r="CV25" s="647"/>
      <c r="CW25" s="647"/>
      <c r="CX25" s="647"/>
      <c r="CY25" s="648"/>
      <c r="CZ25" s="637">
        <v>15</v>
      </c>
      <c r="DA25" s="649"/>
      <c r="DB25" s="649"/>
      <c r="DC25" s="650"/>
      <c r="DD25" s="640">
        <v>2171438</v>
      </c>
      <c r="DE25" s="647"/>
      <c r="DF25" s="647"/>
      <c r="DG25" s="647"/>
      <c r="DH25" s="647"/>
      <c r="DI25" s="647"/>
      <c r="DJ25" s="647"/>
      <c r="DK25" s="648"/>
      <c r="DL25" s="640">
        <v>2139376</v>
      </c>
      <c r="DM25" s="647"/>
      <c r="DN25" s="647"/>
      <c r="DO25" s="647"/>
      <c r="DP25" s="647"/>
      <c r="DQ25" s="647"/>
      <c r="DR25" s="647"/>
      <c r="DS25" s="647"/>
      <c r="DT25" s="647"/>
      <c r="DU25" s="647"/>
      <c r="DV25" s="648"/>
      <c r="DW25" s="637">
        <v>25.6</v>
      </c>
      <c r="DX25" s="649"/>
      <c r="DY25" s="649"/>
      <c r="DZ25" s="649"/>
      <c r="EA25" s="649"/>
      <c r="EB25" s="649"/>
      <c r="EC25" s="661"/>
    </row>
    <row r="26" spans="2:133" ht="11.25" customHeight="1" x14ac:dyDescent="0.2">
      <c r="B26" s="631" t="s">
        <v>298</v>
      </c>
      <c r="C26" s="632"/>
      <c r="D26" s="632"/>
      <c r="E26" s="632"/>
      <c r="F26" s="632"/>
      <c r="G26" s="632"/>
      <c r="H26" s="632"/>
      <c r="I26" s="632"/>
      <c r="J26" s="632"/>
      <c r="K26" s="632"/>
      <c r="L26" s="632"/>
      <c r="M26" s="632"/>
      <c r="N26" s="632"/>
      <c r="O26" s="632"/>
      <c r="P26" s="632"/>
      <c r="Q26" s="633"/>
      <c r="R26" s="634">
        <v>5648</v>
      </c>
      <c r="S26" s="635"/>
      <c r="T26" s="635"/>
      <c r="U26" s="635"/>
      <c r="V26" s="635"/>
      <c r="W26" s="635"/>
      <c r="X26" s="635"/>
      <c r="Y26" s="636"/>
      <c r="Z26" s="672">
        <v>0</v>
      </c>
      <c r="AA26" s="672"/>
      <c r="AB26" s="672"/>
      <c r="AC26" s="672"/>
      <c r="AD26" s="673">
        <v>5648</v>
      </c>
      <c r="AE26" s="673"/>
      <c r="AF26" s="673"/>
      <c r="AG26" s="673"/>
      <c r="AH26" s="673"/>
      <c r="AI26" s="673"/>
      <c r="AJ26" s="673"/>
      <c r="AK26" s="673"/>
      <c r="AL26" s="637">
        <v>0.1</v>
      </c>
      <c r="AM26" s="638"/>
      <c r="AN26" s="638"/>
      <c r="AO26" s="674"/>
      <c r="AP26" s="631" t="s">
        <v>299</v>
      </c>
      <c r="AQ26" s="711"/>
      <c r="AR26" s="711"/>
      <c r="AS26" s="711"/>
      <c r="AT26" s="711"/>
      <c r="AU26" s="711"/>
      <c r="AV26" s="711"/>
      <c r="AW26" s="711"/>
      <c r="AX26" s="711"/>
      <c r="AY26" s="711"/>
      <c r="AZ26" s="711"/>
      <c r="BA26" s="711"/>
      <c r="BB26" s="711"/>
      <c r="BC26" s="711"/>
      <c r="BD26" s="711"/>
      <c r="BE26" s="711"/>
      <c r="BF26" s="712"/>
      <c r="BG26" s="634" t="s">
        <v>138</v>
      </c>
      <c r="BH26" s="635"/>
      <c r="BI26" s="635"/>
      <c r="BJ26" s="635"/>
      <c r="BK26" s="635"/>
      <c r="BL26" s="635"/>
      <c r="BM26" s="635"/>
      <c r="BN26" s="636"/>
      <c r="BO26" s="672" t="s">
        <v>147</v>
      </c>
      <c r="BP26" s="672"/>
      <c r="BQ26" s="672"/>
      <c r="BR26" s="672"/>
      <c r="BS26" s="673" t="s">
        <v>147</v>
      </c>
      <c r="BT26" s="673"/>
      <c r="BU26" s="673"/>
      <c r="BV26" s="673"/>
      <c r="BW26" s="673"/>
      <c r="BX26" s="673"/>
      <c r="BY26" s="673"/>
      <c r="BZ26" s="673"/>
      <c r="CA26" s="673"/>
      <c r="CB26" s="713"/>
      <c r="CD26" s="631" t="s">
        <v>300</v>
      </c>
      <c r="CE26" s="632"/>
      <c r="CF26" s="632"/>
      <c r="CG26" s="632"/>
      <c r="CH26" s="632"/>
      <c r="CI26" s="632"/>
      <c r="CJ26" s="632"/>
      <c r="CK26" s="632"/>
      <c r="CL26" s="632"/>
      <c r="CM26" s="632"/>
      <c r="CN26" s="632"/>
      <c r="CO26" s="632"/>
      <c r="CP26" s="632"/>
      <c r="CQ26" s="633"/>
      <c r="CR26" s="634">
        <v>1323257</v>
      </c>
      <c r="CS26" s="635"/>
      <c r="CT26" s="635"/>
      <c r="CU26" s="635"/>
      <c r="CV26" s="635"/>
      <c r="CW26" s="635"/>
      <c r="CX26" s="635"/>
      <c r="CY26" s="636"/>
      <c r="CZ26" s="637">
        <v>8.5</v>
      </c>
      <c r="DA26" s="649"/>
      <c r="DB26" s="649"/>
      <c r="DC26" s="650"/>
      <c r="DD26" s="640">
        <v>1248623</v>
      </c>
      <c r="DE26" s="635"/>
      <c r="DF26" s="635"/>
      <c r="DG26" s="635"/>
      <c r="DH26" s="635"/>
      <c r="DI26" s="635"/>
      <c r="DJ26" s="635"/>
      <c r="DK26" s="636"/>
      <c r="DL26" s="640" t="s">
        <v>242</v>
      </c>
      <c r="DM26" s="635"/>
      <c r="DN26" s="635"/>
      <c r="DO26" s="635"/>
      <c r="DP26" s="635"/>
      <c r="DQ26" s="635"/>
      <c r="DR26" s="635"/>
      <c r="DS26" s="635"/>
      <c r="DT26" s="635"/>
      <c r="DU26" s="635"/>
      <c r="DV26" s="636"/>
      <c r="DW26" s="637" t="s">
        <v>147</v>
      </c>
      <c r="DX26" s="649"/>
      <c r="DY26" s="649"/>
      <c r="DZ26" s="649"/>
      <c r="EA26" s="649"/>
      <c r="EB26" s="649"/>
      <c r="EC26" s="661"/>
    </row>
    <row r="27" spans="2:133" ht="11.25" customHeight="1" x14ac:dyDescent="0.2">
      <c r="B27" s="631" t="s">
        <v>301</v>
      </c>
      <c r="C27" s="632"/>
      <c r="D27" s="632"/>
      <c r="E27" s="632"/>
      <c r="F27" s="632"/>
      <c r="G27" s="632"/>
      <c r="H27" s="632"/>
      <c r="I27" s="632"/>
      <c r="J27" s="632"/>
      <c r="K27" s="632"/>
      <c r="L27" s="632"/>
      <c r="M27" s="632"/>
      <c r="N27" s="632"/>
      <c r="O27" s="632"/>
      <c r="P27" s="632"/>
      <c r="Q27" s="633"/>
      <c r="R27" s="634">
        <v>35076</v>
      </c>
      <c r="S27" s="635"/>
      <c r="T27" s="635"/>
      <c r="U27" s="635"/>
      <c r="V27" s="635"/>
      <c r="W27" s="635"/>
      <c r="X27" s="635"/>
      <c r="Y27" s="636"/>
      <c r="Z27" s="672">
        <v>0.2</v>
      </c>
      <c r="AA27" s="672"/>
      <c r="AB27" s="672"/>
      <c r="AC27" s="672"/>
      <c r="AD27" s="673">
        <v>7443</v>
      </c>
      <c r="AE27" s="673"/>
      <c r="AF27" s="673"/>
      <c r="AG27" s="673"/>
      <c r="AH27" s="673"/>
      <c r="AI27" s="673"/>
      <c r="AJ27" s="673"/>
      <c r="AK27" s="673"/>
      <c r="AL27" s="637">
        <v>0.1</v>
      </c>
      <c r="AM27" s="638"/>
      <c r="AN27" s="638"/>
      <c r="AO27" s="674"/>
      <c r="AP27" s="631" t="s">
        <v>302</v>
      </c>
      <c r="AQ27" s="632"/>
      <c r="AR27" s="632"/>
      <c r="AS27" s="632"/>
      <c r="AT27" s="632"/>
      <c r="AU27" s="632"/>
      <c r="AV27" s="632"/>
      <c r="AW27" s="632"/>
      <c r="AX27" s="632"/>
      <c r="AY27" s="632"/>
      <c r="AZ27" s="632"/>
      <c r="BA27" s="632"/>
      <c r="BB27" s="632"/>
      <c r="BC27" s="632"/>
      <c r="BD27" s="632"/>
      <c r="BE27" s="632"/>
      <c r="BF27" s="633"/>
      <c r="BG27" s="634">
        <v>6751323</v>
      </c>
      <c r="BH27" s="635"/>
      <c r="BI27" s="635"/>
      <c r="BJ27" s="635"/>
      <c r="BK27" s="635"/>
      <c r="BL27" s="635"/>
      <c r="BM27" s="635"/>
      <c r="BN27" s="636"/>
      <c r="BO27" s="672">
        <v>100</v>
      </c>
      <c r="BP27" s="672"/>
      <c r="BQ27" s="672"/>
      <c r="BR27" s="672"/>
      <c r="BS27" s="673">
        <v>26442</v>
      </c>
      <c r="BT27" s="673"/>
      <c r="BU27" s="673"/>
      <c r="BV27" s="673"/>
      <c r="BW27" s="673"/>
      <c r="BX27" s="673"/>
      <c r="BY27" s="673"/>
      <c r="BZ27" s="673"/>
      <c r="CA27" s="673"/>
      <c r="CB27" s="713"/>
      <c r="CD27" s="631" t="s">
        <v>303</v>
      </c>
      <c r="CE27" s="632"/>
      <c r="CF27" s="632"/>
      <c r="CG27" s="632"/>
      <c r="CH27" s="632"/>
      <c r="CI27" s="632"/>
      <c r="CJ27" s="632"/>
      <c r="CK27" s="632"/>
      <c r="CL27" s="632"/>
      <c r="CM27" s="632"/>
      <c r="CN27" s="632"/>
      <c r="CO27" s="632"/>
      <c r="CP27" s="632"/>
      <c r="CQ27" s="633"/>
      <c r="CR27" s="634">
        <v>3614642</v>
      </c>
      <c r="CS27" s="647"/>
      <c r="CT27" s="647"/>
      <c r="CU27" s="647"/>
      <c r="CV27" s="647"/>
      <c r="CW27" s="647"/>
      <c r="CX27" s="647"/>
      <c r="CY27" s="648"/>
      <c r="CZ27" s="637">
        <v>23.1</v>
      </c>
      <c r="DA27" s="649"/>
      <c r="DB27" s="649"/>
      <c r="DC27" s="650"/>
      <c r="DD27" s="640">
        <v>1233209</v>
      </c>
      <c r="DE27" s="647"/>
      <c r="DF27" s="647"/>
      <c r="DG27" s="647"/>
      <c r="DH27" s="647"/>
      <c r="DI27" s="647"/>
      <c r="DJ27" s="647"/>
      <c r="DK27" s="648"/>
      <c r="DL27" s="640">
        <v>1232941</v>
      </c>
      <c r="DM27" s="647"/>
      <c r="DN27" s="647"/>
      <c r="DO27" s="647"/>
      <c r="DP27" s="647"/>
      <c r="DQ27" s="647"/>
      <c r="DR27" s="647"/>
      <c r="DS27" s="647"/>
      <c r="DT27" s="647"/>
      <c r="DU27" s="647"/>
      <c r="DV27" s="648"/>
      <c r="DW27" s="637">
        <v>14.8</v>
      </c>
      <c r="DX27" s="649"/>
      <c r="DY27" s="649"/>
      <c r="DZ27" s="649"/>
      <c r="EA27" s="649"/>
      <c r="EB27" s="649"/>
      <c r="EC27" s="661"/>
    </row>
    <row r="28" spans="2:133" ht="11.25" customHeight="1" x14ac:dyDescent="0.2">
      <c r="B28" s="631" t="s">
        <v>304</v>
      </c>
      <c r="C28" s="632"/>
      <c r="D28" s="632"/>
      <c r="E28" s="632"/>
      <c r="F28" s="632"/>
      <c r="G28" s="632"/>
      <c r="H28" s="632"/>
      <c r="I28" s="632"/>
      <c r="J28" s="632"/>
      <c r="K28" s="632"/>
      <c r="L28" s="632"/>
      <c r="M28" s="632"/>
      <c r="N28" s="632"/>
      <c r="O28" s="632"/>
      <c r="P28" s="632"/>
      <c r="Q28" s="633"/>
      <c r="R28" s="634">
        <v>55798</v>
      </c>
      <c r="S28" s="635"/>
      <c r="T28" s="635"/>
      <c r="U28" s="635"/>
      <c r="V28" s="635"/>
      <c r="W28" s="635"/>
      <c r="X28" s="635"/>
      <c r="Y28" s="636"/>
      <c r="Z28" s="672">
        <v>0.3</v>
      </c>
      <c r="AA28" s="672"/>
      <c r="AB28" s="672"/>
      <c r="AC28" s="672"/>
      <c r="AD28" s="673">
        <v>3767</v>
      </c>
      <c r="AE28" s="673"/>
      <c r="AF28" s="673"/>
      <c r="AG28" s="673"/>
      <c r="AH28" s="673"/>
      <c r="AI28" s="673"/>
      <c r="AJ28" s="673"/>
      <c r="AK28" s="673"/>
      <c r="AL28" s="637">
        <v>0</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305</v>
      </c>
      <c r="CE28" s="632"/>
      <c r="CF28" s="632"/>
      <c r="CG28" s="632"/>
      <c r="CH28" s="632"/>
      <c r="CI28" s="632"/>
      <c r="CJ28" s="632"/>
      <c r="CK28" s="632"/>
      <c r="CL28" s="632"/>
      <c r="CM28" s="632"/>
      <c r="CN28" s="632"/>
      <c r="CO28" s="632"/>
      <c r="CP28" s="632"/>
      <c r="CQ28" s="633"/>
      <c r="CR28" s="634">
        <v>604925</v>
      </c>
      <c r="CS28" s="635"/>
      <c r="CT28" s="635"/>
      <c r="CU28" s="635"/>
      <c r="CV28" s="635"/>
      <c r="CW28" s="635"/>
      <c r="CX28" s="635"/>
      <c r="CY28" s="636"/>
      <c r="CZ28" s="637">
        <v>3.9</v>
      </c>
      <c r="DA28" s="649"/>
      <c r="DB28" s="649"/>
      <c r="DC28" s="650"/>
      <c r="DD28" s="640">
        <v>604925</v>
      </c>
      <c r="DE28" s="635"/>
      <c r="DF28" s="635"/>
      <c r="DG28" s="635"/>
      <c r="DH28" s="635"/>
      <c r="DI28" s="635"/>
      <c r="DJ28" s="635"/>
      <c r="DK28" s="636"/>
      <c r="DL28" s="640">
        <v>604925</v>
      </c>
      <c r="DM28" s="635"/>
      <c r="DN28" s="635"/>
      <c r="DO28" s="635"/>
      <c r="DP28" s="635"/>
      <c r="DQ28" s="635"/>
      <c r="DR28" s="635"/>
      <c r="DS28" s="635"/>
      <c r="DT28" s="635"/>
      <c r="DU28" s="635"/>
      <c r="DV28" s="636"/>
      <c r="DW28" s="637">
        <v>7.2</v>
      </c>
      <c r="DX28" s="649"/>
      <c r="DY28" s="649"/>
      <c r="DZ28" s="649"/>
      <c r="EA28" s="649"/>
      <c r="EB28" s="649"/>
      <c r="EC28" s="661"/>
    </row>
    <row r="29" spans="2:133" ht="11.25" customHeight="1" x14ac:dyDescent="0.2">
      <c r="B29" s="631" t="s">
        <v>306</v>
      </c>
      <c r="C29" s="632"/>
      <c r="D29" s="632"/>
      <c r="E29" s="632"/>
      <c r="F29" s="632"/>
      <c r="G29" s="632"/>
      <c r="H29" s="632"/>
      <c r="I29" s="632"/>
      <c r="J29" s="632"/>
      <c r="K29" s="632"/>
      <c r="L29" s="632"/>
      <c r="M29" s="632"/>
      <c r="N29" s="632"/>
      <c r="O29" s="632"/>
      <c r="P29" s="632"/>
      <c r="Q29" s="633"/>
      <c r="R29" s="634">
        <v>137882</v>
      </c>
      <c r="S29" s="635"/>
      <c r="T29" s="635"/>
      <c r="U29" s="635"/>
      <c r="V29" s="635"/>
      <c r="W29" s="635"/>
      <c r="X29" s="635"/>
      <c r="Y29" s="636"/>
      <c r="Z29" s="672">
        <v>0.9</v>
      </c>
      <c r="AA29" s="672"/>
      <c r="AB29" s="672"/>
      <c r="AC29" s="672"/>
      <c r="AD29" s="673" t="s">
        <v>147</v>
      </c>
      <c r="AE29" s="673"/>
      <c r="AF29" s="673"/>
      <c r="AG29" s="673"/>
      <c r="AH29" s="673"/>
      <c r="AI29" s="673"/>
      <c r="AJ29" s="673"/>
      <c r="AK29" s="673"/>
      <c r="AL29" s="637" t="s">
        <v>242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307</v>
      </c>
      <c r="CE29" s="654"/>
      <c r="CF29" s="631" t="s">
        <v>71</v>
      </c>
      <c r="CG29" s="632"/>
      <c r="CH29" s="632"/>
      <c r="CI29" s="632"/>
      <c r="CJ29" s="632"/>
      <c r="CK29" s="632"/>
      <c r="CL29" s="632"/>
      <c r="CM29" s="632"/>
      <c r="CN29" s="632"/>
      <c r="CO29" s="632"/>
      <c r="CP29" s="632"/>
      <c r="CQ29" s="633"/>
      <c r="CR29" s="634">
        <v>604925</v>
      </c>
      <c r="CS29" s="647"/>
      <c r="CT29" s="647"/>
      <c r="CU29" s="647"/>
      <c r="CV29" s="647"/>
      <c r="CW29" s="647"/>
      <c r="CX29" s="647"/>
      <c r="CY29" s="648"/>
      <c r="CZ29" s="637">
        <v>3.9</v>
      </c>
      <c r="DA29" s="649"/>
      <c r="DB29" s="649"/>
      <c r="DC29" s="650"/>
      <c r="DD29" s="640">
        <v>604925</v>
      </c>
      <c r="DE29" s="647"/>
      <c r="DF29" s="647"/>
      <c r="DG29" s="647"/>
      <c r="DH29" s="647"/>
      <c r="DI29" s="647"/>
      <c r="DJ29" s="647"/>
      <c r="DK29" s="648"/>
      <c r="DL29" s="640">
        <v>604925</v>
      </c>
      <c r="DM29" s="647"/>
      <c r="DN29" s="647"/>
      <c r="DO29" s="647"/>
      <c r="DP29" s="647"/>
      <c r="DQ29" s="647"/>
      <c r="DR29" s="647"/>
      <c r="DS29" s="647"/>
      <c r="DT29" s="647"/>
      <c r="DU29" s="647"/>
      <c r="DV29" s="648"/>
      <c r="DW29" s="637">
        <v>7.2</v>
      </c>
      <c r="DX29" s="649"/>
      <c r="DY29" s="649"/>
      <c r="DZ29" s="649"/>
      <c r="EA29" s="649"/>
      <c r="EB29" s="649"/>
      <c r="EC29" s="661"/>
    </row>
    <row r="30" spans="2:133" ht="11.25" customHeight="1" x14ac:dyDescent="0.2">
      <c r="B30" s="631" t="s">
        <v>308</v>
      </c>
      <c r="C30" s="632"/>
      <c r="D30" s="632"/>
      <c r="E30" s="632"/>
      <c r="F30" s="632"/>
      <c r="G30" s="632"/>
      <c r="H30" s="632"/>
      <c r="I30" s="632"/>
      <c r="J30" s="632"/>
      <c r="K30" s="632"/>
      <c r="L30" s="632"/>
      <c r="M30" s="632"/>
      <c r="N30" s="632"/>
      <c r="O30" s="632"/>
      <c r="P30" s="632"/>
      <c r="Q30" s="633"/>
      <c r="R30" s="634">
        <v>2769353</v>
      </c>
      <c r="S30" s="635"/>
      <c r="T30" s="635"/>
      <c r="U30" s="635"/>
      <c r="V30" s="635"/>
      <c r="W30" s="635"/>
      <c r="X30" s="635"/>
      <c r="Y30" s="636"/>
      <c r="Z30" s="672">
        <v>17.2</v>
      </c>
      <c r="AA30" s="672"/>
      <c r="AB30" s="672"/>
      <c r="AC30" s="672"/>
      <c r="AD30" s="673" t="s">
        <v>242</v>
      </c>
      <c r="AE30" s="673"/>
      <c r="AF30" s="673"/>
      <c r="AG30" s="673"/>
      <c r="AH30" s="673"/>
      <c r="AI30" s="673"/>
      <c r="AJ30" s="673"/>
      <c r="AK30" s="673"/>
      <c r="AL30" s="637" t="s">
        <v>147</v>
      </c>
      <c r="AM30" s="638"/>
      <c r="AN30" s="638"/>
      <c r="AO30" s="674"/>
      <c r="AP30" s="686" t="s">
        <v>225</v>
      </c>
      <c r="AQ30" s="687"/>
      <c r="AR30" s="687"/>
      <c r="AS30" s="687"/>
      <c r="AT30" s="687"/>
      <c r="AU30" s="687"/>
      <c r="AV30" s="687"/>
      <c r="AW30" s="687"/>
      <c r="AX30" s="687"/>
      <c r="AY30" s="687"/>
      <c r="AZ30" s="687"/>
      <c r="BA30" s="687"/>
      <c r="BB30" s="687"/>
      <c r="BC30" s="687"/>
      <c r="BD30" s="687"/>
      <c r="BE30" s="687"/>
      <c r="BF30" s="688"/>
      <c r="BG30" s="686" t="s">
        <v>309</v>
      </c>
      <c r="BH30" s="704"/>
      <c r="BI30" s="704"/>
      <c r="BJ30" s="704"/>
      <c r="BK30" s="704"/>
      <c r="BL30" s="704"/>
      <c r="BM30" s="704"/>
      <c r="BN30" s="704"/>
      <c r="BO30" s="704"/>
      <c r="BP30" s="704"/>
      <c r="BQ30" s="705"/>
      <c r="BR30" s="686" t="s">
        <v>310</v>
      </c>
      <c r="BS30" s="704"/>
      <c r="BT30" s="704"/>
      <c r="BU30" s="704"/>
      <c r="BV30" s="704"/>
      <c r="BW30" s="704"/>
      <c r="BX30" s="704"/>
      <c r="BY30" s="704"/>
      <c r="BZ30" s="704"/>
      <c r="CA30" s="704"/>
      <c r="CB30" s="705"/>
      <c r="CD30" s="655"/>
      <c r="CE30" s="656"/>
      <c r="CF30" s="631" t="s">
        <v>311</v>
      </c>
      <c r="CG30" s="632"/>
      <c r="CH30" s="632"/>
      <c r="CI30" s="632"/>
      <c r="CJ30" s="632"/>
      <c r="CK30" s="632"/>
      <c r="CL30" s="632"/>
      <c r="CM30" s="632"/>
      <c r="CN30" s="632"/>
      <c r="CO30" s="632"/>
      <c r="CP30" s="632"/>
      <c r="CQ30" s="633"/>
      <c r="CR30" s="634">
        <v>577293</v>
      </c>
      <c r="CS30" s="635"/>
      <c r="CT30" s="635"/>
      <c r="CU30" s="635"/>
      <c r="CV30" s="635"/>
      <c r="CW30" s="635"/>
      <c r="CX30" s="635"/>
      <c r="CY30" s="636"/>
      <c r="CZ30" s="637">
        <v>3.7</v>
      </c>
      <c r="DA30" s="649"/>
      <c r="DB30" s="649"/>
      <c r="DC30" s="650"/>
      <c r="DD30" s="640">
        <v>577293</v>
      </c>
      <c r="DE30" s="635"/>
      <c r="DF30" s="635"/>
      <c r="DG30" s="635"/>
      <c r="DH30" s="635"/>
      <c r="DI30" s="635"/>
      <c r="DJ30" s="635"/>
      <c r="DK30" s="636"/>
      <c r="DL30" s="640">
        <v>577293</v>
      </c>
      <c r="DM30" s="635"/>
      <c r="DN30" s="635"/>
      <c r="DO30" s="635"/>
      <c r="DP30" s="635"/>
      <c r="DQ30" s="635"/>
      <c r="DR30" s="635"/>
      <c r="DS30" s="635"/>
      <c r="DT30" s="635"/>
      <c r="DU30" s="635"/>
      <c r="DV30" s="636"/>
      <c r="DW30" s="637">
        <v>6.9</v>
      </c>
      <c r="DX30" s="649"/>
      <c r="DY30" s="649"/>
      <c r="DZ30" s="649"/>
      <c r="EA30" s="649"/>
      <c r="EB30" s="649"/>
      <c r="EC30" s="661"/>
    </row>
    <row r="31" spans="2:133" ht="11.25" customHeight="1" x14ac:dyDescent="0.2">
      <c r="B31" s="701" t="s">
        <v>312</v>
      </c>
      <c r="C31" s="702"/>
      <c r="D31" s="702"/>
      <c r="E31" s="702"/>
      <c r="F31" s="702"/>
      <c r="G31" s="702"/>
      <c r="H31" s="702"/>
      <c r="I31" s="702"/>
      <c r="J31" s="702"/>
      <c r="K31" s="702"/>
      <c r="L31" s="702"/>
      <c r="M31" s="702"/>
      <c r="N31" s="702"/>
      <c r="O31" s="702"/>
      <c r="P31" s="702"/>
      <c r="Q31" s="703"/>
      <c r="R31" s="634">
        <v>850058</v>
      </c>
      <c r="S31" s="635"/>
      <c r="T31" s="635"/>
      <c r="U31" s="635"/>
      <c r="V31" s="635"/>
      <c r="W31" s="635"/>
      <c r="X31" s="635"/>
      <c r="Y31" s="636"/>
      <c r="Z31" s="672">
        <v>5.3</v>
      </c>
      <c r="AA31" s="672"/>
      <c r="AB31" s="672"/>
      <c r="AC31" s="672"/>
      <c r="AD31" s="673">
        <v>850058</v>
      </c>
      <c r="AE31" s="673"/>
      <c r="AF31" s="673"/>
      <c r="AG31" s="673"/>
      <c r="AH31" s="673"/>
      <c r="AI31" s="673"/>
      <c r="AJ31" s="673"/>
      <c r="AK31" s="673"/>
      <c r="AL31" s="637">
        <v>10.199999999999999</v>
      </c>
      <c r="AM31" s="638"/>
      <c r="AN31" s="638"/>
      <c r="AO31" s="674"/>
      <c r="AP31" s="706" t="s">
        <v>313</v>
      </c>
      <c r="AQ31" s="707"/>
      <c r="AR31" s="707"/>
      <c r="AS31" s="707"/>
      <c r="AT31" s="708" t="s">
        <v>314</v>
      </c>
      <c r="AU31" s="210"/>
      <c r="AV31" s="210"/>
      <c r="AW31" s="210"/>
      <c r="AX31" s="692" t="s">
        <v>190</v>
      </c>
      <c r="AY31" s="693"/>
      <c r="AZ31" s="693"/>
      <c r="BA31" s="693"/>
      <c r="BB31" s="693"/>
      <c r="BC31" s="693"/>
      <c r="BD31" s="693"/>
      <c r="BE31" s="693"/>
      <c r="BF31" s="694"/>
      <c r="BG31" s="696">
        <v>99.3</v>
      </c>
      <c r="BH31" s="697"/>
      <c r="BI31" s="697"/>
      <c r="BJ31" s="697"/>
      <c r="BK31" s="697"/>
      <c r="BL31" s="697"/>
      <c r="BM31" s="698">
        <v>97.9</v>
      </c>
      <c r="BN31" s="697"/>
      <c r="BO31" s="697"/>
      <c r="BP31" s="697"/>
      <c r="BQ31" s="699"/>
      <c r="BR31" s="696">
        <v>99.3</v>
      </c>
      <c r="BS31" s="697"/>
      <c r="BT31" s="697"/>
      <c r="BU31" s="697"/>
      <c r="BV31" s="697"/>
      <c r="BW31" s="697"/>
      <c r="BX31" s="698">
        <v>97.8</v>
      </c>
      <c r="BY31" s="697"/>
      <c r="BZ31" s="697"/>
      <c r="CA31" s="697"/>
      <c r="CB31" s="699"/>
      <c r="CD31" s="655"/>
      <c r="CE31" s="656"/>
      <c r="CF31" s="631" t="s">
        <v>315</v>
      </c>
      <c r="CG31" s="632"/>
      <c r="CH31" s="632"/>
      <c r="CI31" s="632"/>
      <c r="CJ31" s="632"/>
      <c r="CK31" s="632"/>
      <c r="CL31" s="632"/>
      <c r="CM31" s="632"/>
      <c r="CN31" s="632"/>
      <c r="CO31" s="632"/>
      <c r="CP31" s="632"/>
      <c r="CQ31" s="633"/>
      <c r="CR31" s="634">
        <v>27632</v>
      </c>
      <c r="CS31" s="647"/>
      <c r="CT31" s="647"/>
      <c r="CU31" s="647"/>
      <c r="CV31" s="647"/>
      <c r="CW31" s="647"/>
      <c r="CX31" s="647"/>
      <c r="CY31" s="648"/>
      <c r="CZ31" s="637">
        <v>0.2</v>
      </c>
      <c r="DA31" s="649"/>
      <c r="DB31" s="649"/>
      <c r="DC31" s="650"/>
      <c r="DD31" s="640">
        <v>27632</v>
      </c>
      <c r="DE31" s="647"/>
      <c r="DF31" s="647"/>
      <c r="DG31" s="647"/>
      <c r="DH31" s="647"/>
      <c r="DI31" s="647"/>
      <c r="DJ31" s="647"/>
      <c r="DK31" s="648"/>
      <c r="DL31" s="640">
        <v>27632</v>
      </c>
      <c r="DM31" s="647"/>
      <c r="DN31" s="647"/>
      <c r="DO31" s="647"/>
      <c r="DP31" s="647"/>
      <c r="DQ31" s="647"/>
      <c r="DR31" s="647"/>
      <c r="DS31" s="647"/>
      <c r="DT31" s="647"/>
      <c r="DU31" s="647"/>
      <c r="DV31" s="648"/>
      <c r="DW31" s="637">
        <v>0.3</v>
      </c>
      <c r="DX31" s="649"/>
      <c r="DY31" s="649"/>
      <c r="DZ31" s="649"/>
      <c r="EA31" s="649"/>
      <c r="EB31" s="649"/>
      <c r="EC31" s="661"/>
    </row>
    <row r="32" spans="2:133" ht="11.25" customHeight="1" x14ac:dyDescent="0.2">
      <c r="B32" s="631" t="s">
        <v>316</v>
      </c>
      <c r="C32" s="632"/>
      <c r="D32" s="632"/>
      <c r="E32" s="632"/>
      <c r="F32" s="632"/>
      <c r="G32" s="632"/>
      <c r="H32" s="632"/>
      <c r="I32" s="632"/>
      <c r="J32" s="632"/>
      <c r="K32" s="632"/>
      <c r="L32" s="632"/>
      <c r="M32" s="632"/>
      <c r="N32" s="632"/>
      <c r="O32" s="632"/>
      <c r="P32" s="632"/>
      <c r="Q32" s="633"/>
      <c r="R32" s="634">
        <v>2571852</v>
      </c>
      <c r="S32" s="635"/>
      <c r="T32" s="635"/>
      <c r="U32" s="635"/>
      <c r="V32" s="635"/>
      <c r="W32" s="635"/>
      <c r="X32" s="635"/>
      <c r="Y32" s="636"/>
      <c r="Z32" s="672">
        <v>16</v>
      </c>
      <c r="AA32" s="672"/>
      <c r="AB32" s="672"/>
      <c r="AC32" s="672"/>
      <c r="AD32" s="673" t="s">
        <v>147</v>
      </c>
      <c r="AE32" s="673"/>
      <c r="AF32" s="673"/>
      <c r="AG32" s="673"/>
      <c r="AH32" s="673"/>
      <c r="AI32" s="673"/>
      <c r="AJ32" s="673"/>
      <c r="AK32" s="673"/>
      <c r="AL32" s="637" t="s">
        <v>138</v>
      </c>
      <c r="AM32" s="638"/>
      <c r="AN32" s="638"/>
      <c r="AO32" s="674"/>
      <c r="AP32" s="675"/>
      <c r="AQ32" s="676"/>
      <c r="AR32" s="676"/>
      <c r="AS32" s="676"/>
      <c r="AT32" s="709"/>
      <c r="AU32" s="206" t="s">
        <v>317</v>
      </c>
      <c r="AX32" s="631" t="s">
        <v>318</v>
      </c>
      <c r="AY32" s="632"/>
      <c r="AZ32" s="632"/>
      <c r="BA32" s="632"/>
      <c r="BB32" s="632"/>
      <c r="BC32" s="632"/>
      <c r="BD32" s="632"/>
      <c r="BE32" s="632"/>
      <c r="BF32" s="633"/>
      <c r="BG32" s="700">
        <v>98.7</v>
      </c>
      <c r="BH32" s="647"/>
      <c r="BI32" s="647"/>
      <c r="BJ32" s="647"/>
      <c r="BK32" s="647"/>
      <c r="BL32" s="647"/>
      <c r="BM32" s="638">
        <v>96.2</v>
      </c>
      <c r="BN32" s="647"/>
      <c r="BO32" s="647"/>
      <c r="BP32" s="647"/>
      <c r="BQ32" s="670"/>
      <c r="BR32" s="700">
        <v>98.8</v>
      </c>
      <c r="BS32" s="647"/>
      <c r="BT32" s="647"/>
      <c r="BU32" s="647"/>
      <c r="BV32" s="647"/>
      <c r="BW32" s="647"/>
      <c r="BX32" s="638">
        <v>96</v>
      </c>
      <c r="BY32" s="647"/>
      <c r="BZ32" s="647"/>
      <c r="CA32" s="647"/>
      <c r="CB32" s="670"/>
      <c r="CD32" s="657"/>
      <c r="CE32" s="658"/>
      <c r="CF32" s="631" t="s">
        <v>319</v>
      </c>
      <c r="CG32" s="632"/>
      <c r="CH32" s="632"/>
      <c r="CI32" s="632"/>
      <c r="CJ32" s="632"/>
      <c r="CK32" s="632"/>
      <c r="CL32" s="632"/>
      <c r="CM32" s="632"/>
      <c r="CN32" s="632"/>
      <c r="CO32" s="632"/>
      <c r="CP32" s="632"/>
      <c r="CQ32" s="633"/>
      <c r="CR32" s="634" t="s">
        <v>147</v>
      </c>
      <c r="CS32" s="635"/>
      <c r="CT32" s="635"/>
      <c r="CU32" s="635"/>
      <c r="CV32" s="635"/>
      <c r="CW32" s="635"/>
      <c r="CX32" s="635"/>
      <c r="CY32" s="636"/>
      <c r="CZ32" s="637" t="s">
        <v>147</v>
      </c>
      <c r="DA32" s="649"/>
      <c r="DB32" s="649"/>
      <c r="DC32" s="650"/>
      <c r="DD32" s="640" t="s">
        <v>147</v>
      </c>
      <c r="DE32" s="635"/>
      <c r="DF32" s="635"/>
      <c r="DG32" s="635"/>
      <c r="DH32" s="635"/>
      <c r="DI32" s="635"/>
      <c r="DJ32" s="635"/>
      <c r="DK32" s="636"/>
      <c r="DL32" s="640" t="s">
        <v>147</v>
      </c>
      <c r="DM32" s="635"/>
      <c r="DN32" s="635"/>
      <c r="DO32" s="635"/>
      <c r="DP32" s="635"/>
      <c r="DQ32" s="635"/>
      <c r="DR32" s="635"/>
      <c r="DS32" s="635"/>
      <c r="DT32" s="635"/>
      <c r="DU32" s="635"/>
      <c r="DV32" s="636"/>
      <c r="DW32" s="637" t="s">
        <v>147</v>
      </c>
      <c r="DX32" s="649"/>
      <c r="DY32" s="649"/>
      <c r="DZ32" s="649"/>
      <c r="EA32" s="649"/>
      <c r="EB32" s="649"/>
      <c r="EC32" s="661"/>
    </row>
    <row r="33" spans="2:133" ht="11.25" customHeight="1" x14ac:dyDescent="0.2">
      <c r="B33" s="631" t="s">
        <v>320</v>
      </c>
      <c r="C33" s="632"/>
      <c r="D33" s="632"/>
      <c r="E33" s="632"/>
      <c r="F33" s="632"/>
      <c r="G33" s="632"/>
      <c r="H33" s="632"/>
      <c r="I33" s="632"/>
      <c r="J33" s="632"/>
      <c r="K33" s="632"/>
      <c r="L33" s="632"/>
      <c r="M33" s="632"/>
      <c r="N33" s="632"/>
      <c r="O33" s="632"/>
      <c r="P33" s="632"/>
      <c r="Q33" s="633"/>
      <c r="R33" s="634">
        <v>144534</v>
      </c>
      <c r="S33" s="635"/>
      <c r="T33" s="635"/>
      <c r="U33" s="635"/>
      <c r="V33" s="635"/>
      <c r="W33" s="635"/>
      <c r="X33" s="635"/>
      <c r="Y33" s="636"/>
      <c r="Z33" s="672">
        <v>0.9</v>
      </c>
      <c r="AA33" s="672"/>
      <c r="AB33" s="672"/>
      <c r="AC33" s="672"/>
      <c r="AD33" s="673">
        <v>187</v>
      </c>
      <c r="AE33" s="673"/>
      <c r="AF33" s="673"/>
      <c r="AG33" s="673"/>
      <c r="AH33" s="673"/>
      <c r="AI33" s="673"/>
      <c r="AJ33" s="673"/>
      <c r="AK33" s="673"/>
      <c r="AL33" s="637">
        <v>0</v>
      </c>
      <c r="AM33" s="638"/>
      <c r="AN33" s="638"/>
      <c r="AO33" s="674"/>
      <c r="AP33" s="677"/>
      <c r="AQ33" s="678"/>
      <c r="AR33" s="678"/>
      <c r="AS33" s="678"/>
      <c r="AT33" s="710"/>
      <c r="AU33" s="211"/>
      <c r="AV33" s="211"/>
      <c r="AW33" s="211"/>
      <c r="AX33" s="615" t="s">
        <v>321</v>
      </c>
      <c r="AY33" s="616"/>
      <c r="AZ33" s="616"/>
      <c r="BA33" s="616"/>
      <c r="BB33" s="616"/>
      <c r="BC33" s="616"/>
      <c r="BD33" s="616"/>
      <c r="BE33" s="616"/>
      <c r="BF33" s="617"/>
      <c r="BG33" s="695">
        <v>99.6</v>
      </c>
      <c r="BH33" s="619"/>
      <c r="BI33" s="619"/>
      <c r="BJ33" s="619"/>
      <c r="BK33" s="619"/>
      <c r="BL33" s="619"/>
      <c r="BM33" s="665">
        <v>98.7</v>
      </c>
      <c r="BN33" s="619"/>
      <c r="BO33" s="619"/>
      <c r="BP33" s="619"/>
      <c r="BQ33" s="682"/>
      <c r="BR33" s="695">
        <v>99.5</v>
      </c>
      <c r="BS33" s="619"/>
      <c r="BT33" s="619"/>
      <c r="BU33" s="619"/>
      <c r="BV33" s="619"/>
      <c r="BW33" s="619"/>
      <c r="BX33" s="665">
        <v>98.6</v>
      </c>
      <c r="BY33" s="619"/>
      <c r="BZ33" s="619"/>
      <c r="CA33" s="619"/>
      <c r="CB33" s="682"/>
      <c r="CD33" s="631" t="s">
        <v>322</v>
      </c>
      <c r="CE33" s="632"/>
      <c r="CF33" s="632"/>
      <c r="CG33" s="632"/>
      <c r="CH33" s="632"/>
      <c r="CI33" s="632"/>
      <c r="CJ33" s="632"/>
      <c r="CK33" s="632"/>
      <c r="CL33" s="632"/>
      <c r="CM33" s="632"/>
      <c r="CN33" s="632"/>
      <c r="CO33" s="632"/>
      <c r="CP33" s="632"/>
      <c r="CQ33" s="633"/>
      <c r="CR33" s="634">
        <v>7536637</v>
      </c>
      <c r="CS33" s="647"/>
      <c r="CT33" s="647"/>
      <c r="CU33" s="647"/>
      <c r="CV33" s="647"/>
      <c r="CW33" s="647"/>
      <c r="CX33" s="647"/>
      <c r="CY33" s="648"/>
      <c r="CZ33" s="637">
        <v>48.2</v>
      </c>
      <c r="DA33" s="649"/>
      <c r="DB33" s="649"/>
      <c r="DC33" s="650"/>
      <c r="DD33" s="640">
        <v>5744859</v>
      </c>
      <c r="DE33" s="647"/>
      <c r="DF33" s="647"/>
      <c r="DG33" s="647"/>
      <c r="DH33" s="647"/>
      <c r="DI33" s="647"/>
      <c r="DJ33" s="647"/>
      <c r="DK33" s="648"/>
      <c r="DL33" s="640">
        <v>3538774</v>
      </c>
      <c r="DM33" s="647"/>
      <c r="DN33" s="647"/>
      <c r="DO33" s="647"/>
      <c r="DP33" s="647"/>
      <c r="DQ33" s="647"/>
      <c r="DR33" s="647"/>
      <c r="DS33" s="647"/>
      <c r="DT33" s="647"/>
      <c r="DU33" s="647"/>
      <c r="DV33" s="648"/>
      <c r="DW33" s="637">
        <v>42.4</v>
      </c>
      <c r="DX33" s="649"/>
      <c r="DY33" s="649"/>
      <c r="DZ33" s="649"/>
      <c r="EA33" s="649"/>
      <c r="EB33" s="649"/>
      <c r="EC33" s="661"/>
    </row>
    <row r="34" spans="2:133" ht="11.25" customHeight="1" x14ac:dyDescent="0.2">
      <c r="B34" s="631" t="s">
        <v>323</v>
      </c>
      <c r="C34" s="632"/>
      <c r="D34" s="632"/>
      <c r="E34" s="632"/>
      <c r="F34" s="632"/>
      <c r="G34" s="632"/>
      <c r="H34" s="632"/>
      <c r="I34" s="632"/>
      <c r="J34" s="632"/>
      <c r="K34" s="632"/>
      <c r="L34" s="632"/>
      <c r="M34" s="632"/>
      <c r="N34" s="632"/>
      <c r="O34" s="632"/>
      <c r="P34" s="632"/>
      <c r="Q34" s="633"/>
      <c r="R34" s="634">
        <v>13719</v>
      </c>
      <c r="S34" s="635"/>
      <c r="T34" s="635"/>
      <c r="U34" s="635"/>
      <c r="V34" s="635"/>
      <c r="W34" s="635"/>
      <c r="X34" s="635"/>
      <c r="Y34" s="636"/>
      <c r="Z34" s="672">
        <v>0.1</v>
      </c>
      <c r="AA34" s="672"/>
      <c r="AB34" s="672"/>
      <c r="AC34" s="672"/>
      <c r="AD34" s="673" t="s">
        <v>147</v>
      </c>
      <c r="AE34" s="673"/>
      <c r="AF34" s="673"/>
      <c r="AG34" s="673"/>
      <c r="AH34" s="673"/>
      <c r="AI34" s="673"/>
      <c r="AJ34" s="673"/>
      <c r="AK34" s="673"/>
      <c r="AL34" s="637" t="s">
        <v>242</v>
      </c>
      <c r="AM34" s="638"/>
      <c r="AN34" s="638"/>
      <c r="AO34" s="674"/>
      <c r="AP34" s="212"/>
      <c r="AQ34" s="213"/>
      <c r="AS34" s="210"/>
      <c r="AT34" s="210"/>
      <c r="AU34" s="210"/>
      <c r="AV34" s="210"/>
      <c r="AW34" s="210"/>
      <c r="AX34" s="210"/>
      <c r="AY34" s="210"/>
      <c r="AZ34" s="210"/>
      <c r="BA34" s="210"/>
      <c r="BB34" s="210"/>
      <c r="BC34" s="210"/>
      <c r="BD34" s="210"/>
      <c r="BE34" s="210"/>
      <c r="BF34" s="210"/>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D34" s="631" t="s">
        <v>324</v>
      </c>
      <c r="CE34" s="632"/>
      <c r="CF34" s="632"/>
      <c r="CG34" s="632"/>
      <c r="CH34" s="632"/>
      <c r="CI34" s="632"/>
      <c r="CJ34" s="632"/>
      <c r="CK34" s="632"/>
      <c r="CL34" s="632"/>
      <c r="CM34" s="632"/>
      <c r="CN34" s="632"/>
      <c r="CO34" s="632"/>
      <c r="CP34" s="632"/>
      <c r="CQ34" s="633"/>
      <c r="CR34" s="634">
        <v>2862189</v>
      </c>
      <c r="CS34" s="635"/>
      <c r="CT34" s="635"/>
      <c r="CU34" s="635"/>
      <c r="CV34" s="635"/>
      <c r="CW34" s="635"/>
      <c r="CX34" s="635"/>
      <c r="CY34" s="636"/>
      <c r="CZ34" s="637">
        <v>18.3</v>
      </c>
      <c r="DA34" s="649"/>
      <c r="DB34" s="649"/>
      <c r="DC34" s="650"/>
      <c r="DD34" s="640">
        <v>1847964</v>
      </c>
      <c r="DE34" s="635"/>
      <c r="DF34" s="635"/>
      <c r="DG34" s="635"/>
      <c r="DH34" s="635"/>
      <c r="DI34" s="635"/>
      <c r="DJ34" s="635"/>
      <c r="DK34" s="636"/>
      <c r="DL34" s="640">
        <v>1447991</v>
      </c>
      <c r="DM34" s="635"/>
      <c r="DN34" s="635"/>
      <c r="DO34" s="635"/>
      <c r="DP34" s="635"/>
      <c r="DQ34" s="635"/>
      <c r="DR34" s="635"/>
      <c r="DS34" s="635"/>
      <c r="DT34" s="635"/>
      <c r="DU34" s="635"/>
      <c r="DV34" s="636"/>
      <c r="DW34" s="637">
        <v>17.3</v>
      </c>
      <c r="DX34" s="649"/>
      <c r="DY34" s="649"/>
      <c r="DZ34" s="649"/>
      <c r="EA34" s="649"/>
      <c r="EB34" s="649"/>
      <c r="EC34" s="661"/>
    </row>
    <row r="35" spans="2:133" ht="11.25" customHeight="1" x14ac:dyDescent="0.2">
      <c r="B35" s="631" t="s">
        <v>325</v>
      </c>
      <c r="C35" s="632"/>
      <c r="D35" s="632"/>
      <c r="E35" s="632"/>
      <c r="F35" s="632"/>
      <c r="G35" s="632"/>
      <c r="H35" s="632"/>
      <c r="I35" s="632"/>
      <c r="J35" s="632"/>
      <c r="K35" s="632"/>
      <c r="L35" s="632"/>
      <c r="M35" s="632"/>
      <c r="N35" s="632"/>
      <c r="O35" s="632"/>
      <c r="P35" s="632"/>
      <c r="Q35" s="633"/>
      <c r="R35" s="634">
        <v>273680</v>
      </c>
      <c r="S35" s="635"/>
      <c r="T35" s="635"/>
      <c r="U35" s="635"/>
      <c r="V35" s="635"/>
      <c r="W35" s="635"/>
      <c r="X35" s="635"/>
      <c r="Y35" s="636"/>
      <c r="Z35" s="672">
        <v>1.7</v>
      </c>
      <c r="AA35" s="672"/>
      <c r="AB35" s="672"/>
      <c r="AC35" s="672"/>
      <c r="AD35" s="673" t="s">
        <v>147</v>
      </c>
      <c r="AE35" s="673"/>
      <c r="AF35" s="673"/>
      <c r="AG35" s="673"/>
      <c r="AH35" s="673"/>
      <c r="AI35" s="673"/>
      <c r="AJ35" s="673"/>
      <c r="AK35" s="673"/>
      <c r="AL35" s="637" t="s">
        <v>147</v>
      </c>
      <c r="AM35" s="638"/>
      <c r="AN35" s="638"/>
      <c r="AO35" s="674"/>
      <c r="AP35" s="214"/>
      <c r="AQ35" s="686" t="s">
        <v>326</v>
      </c>
      <c r="AR35" s="687"/>
      <c r="AS35" s="687"/>
      <c r="AT35" s="687"/>
      <c r="AU35" s="687"/>
      <c r="AV35" s="687"/>
      <c r="AW35" s="687"/>
      <c r="AX35" s="687"/>
      <c r="AY35" s="687"/>
      <c r="AZ35" s="687"/>
      <c r="BA35" s="687"/>
      <c r="BB35" s="687"/>
      <c r="BC35" s="687"/>
      <c r="BD35" s="687"/>
      <c r="BE35" s="687"/>
      <c r="BF35" s="688"/>
      <c r="BG35" s="686" t="s">
        <v>327</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328</v>
      </c>
      <c r="CE35" s="632"/>
      <c r="CF35" s="632"/>
      <c r="CG35" s="632"/>
      <c r="CH35" s="632"/>
      <c r="CI35" s="632"/>
      <c r="CJ35" s="632"/>
      <c r="CK35" s="632"/>
      <c r="CL35" s="632"/>
      <c r="CM35" s="632"/>
      <c r="CN35" s="632"/>
      <c r="CO35" s="632"/>
      <c r="CP35" s="632"/>
      <c r="CQ35" s="633"/>
      <c r="CR35" s="634">
        <v>65608</v>
      </c>
      <c r="CS35" s="647"/>
      <c r="CT35" s="647"/>
      <c r="CU35" s="647"/>
      <c r="CV35" s="647"/>
      <c r="CW35" s="647"/>
      <c r="CX35" s="647"/>
      <c r="CY35" s="648"/>
      <c r="CZ35" s="637">
        <v>0.4</v>
      </c>
      <c r="DA35" s="649"/>
      <c r="DB35" s="649"/>
      <c r="DC35" s="650"/>
      <c r="DD35" s="640">
        <v>54260</v>
      </c>
      <c r="DE35" s="647"/>
      <c r="DF35" s="647"/>
      <c r="DG35" s="647"/>
      <c r="DH35" s="647"/>
      <c r="DI35" s="647"/>
      <c r="DJ35" s="647"/>
      <c r="DK35" s="648"/>
      <c r="DL35" s="640">
        <v>53565</v>
      </c>
      <c r="DM35" s="647"/>
      <c r="DN35" s="647"/>
      <c r="DO35" s="647"/>
      <c r="DP35" s="647"/>
      <c r="DQ35" s="647"/>
      <c r="DR35" s="647"/>
      <c r="DS35" s="647"/>
      <c r="DT35" s="647"/>
      <c r="DU35" s="647"/>
      <c r="DV35" s="648"/>
      <c r="DW35" s="637">
        <v>0.6</v>
      </c>
      <c r="DX35" s="649"/>
      <c r="DY35" s="649"/>
      <c r="DZ35" s="649"/>
      <c r="EA35" s="649"/>
      <c r="EB35" s="649"/>
      <c r="EC35" s="661"/>
    </row>
    <row r="36" spans="2:133" ht="11.25" customHeight="1" x14ac:dyDescent="0.2">
      <c r="B36" s="631" t="s">
        <v>329</v>
      </c>
      <c r="C36" s="632"/>
      <c r="D36" s="632"/>
      <c r="E36" s="632"/>
      <c r="F36" s="632"/>
      <c r="G36" s="632"/>
      <c r="H36" s="632"/>
      <c r="I36" s="632"/>
      <c r="J36" s="632"/>
      <c r="K36" s="632"/>
      <c r="L36" s="632"/>
      <c r="M36" s="632"/>
      <c r="N36" s="632"/>
      <c r="O36" s="632"/>
      <c r="P36" s="632"/>
      <c r="Q36" s="633"/>
      <c r="R36" s="634">
        <v>695294</v>
      </c>
      <c r="S36" s="635"/>
      <c r="T36" s="635"/>
      <c r="U36" s="635"/>
      <c r="V36" s="635"/>
      <c r="W36" s="635"/>
      <c r="X36" s="635"/>
      <c r="Y36" s="636"/>
      <c r="Z36" s="672">
        <v>4.3</v>
      </c>
      <c r="AA36" s="672"/>
      <c r="AB36" s="672"/>
      <c r="AC36" s="672"/>
      <c r="AD36" s="673" t="s">
        <v>147</v>
      </c>
      <c r="AE36" s="673"/>
      <c r="AF36" s="673"/>
      <c r="AG36" s="673"/>
      <c r="AH36" s="673"/>
      <c r="AI36" s="673"/>
      <c r="AJ36" s="673"/>
      <c r="AK36" s="673"/>
      <c r="AL36" s="637" t="s">
        <v>147</v>
      </c>
      <c r="AM36" s="638"/>
      <c r="AN36" s="638"/>
      <c r="AO36" s="674"/>
      <c r="AP36" s="214"/>
      <c r="AQ36" s="683" t="s">
        <v>330</v>
      </c>
      <c r="AR36" s="684"/>
      <c r="AS36" s="684"/>
      <c r="AT36" s="684"/>
      <c r="AU36" s="684"/>
      <c r="AV36" s="684"/>
      <c r="AW36" s="684"/>
      <c r="AX36" s="684"/>
      <c r="AY36" s="685"/>
      <c r="AZ36" s="689">
        <v>1806664</v>
      </c>
      <c r="BA36" s="690"/>
      <c r="BB36" s="690"/>
      <c r="BC36" s="690"/>
      <c r="BD36" s="690"/>
      <c r="BE36" s="690"/>
      <c r="BF36" s="691"/>
      <c r="BG36" s="692" t="s">
        <v>331</v>
      </c>
      <c r="BH36" s="693"/>
      <c r="BI36" s="693"/>
      <c r="BJ36" s="693"/>
      <c r="BK36" s="693"/>
      <c r="BL36" s="693"/>
      <c r="BM36" s="693"/>
      <c r="BN36" s="693"/>
      <c r="BO36" s="693"/>
      <c r="BP36" s="693"/>
      <c r="BQ36" s="693"/>
      <c r="BR36" s="693"/>
      <c r="BS36" s="693"/>
      <c r="BT36" s="693"/>
      <c r="BU36" s="694"/>
      <c r="BV36" s="689">
        <v>6588</v>
      </c>
      <c r="BW36" s="690"/>
      <c r="BX36" s="690"/>
      <c r="BY36" s="690"/>
      <c r="BZ36" s="690"/>
      <c r="CA36" s="690"/>
      <c r="CB36" s="691"/>
      <c r="CD36" s="631" t="s">
        <v>332</v>
      </c>
      <c r="CE36" s="632"/>
      <c r="CF36" s="632"/>
      <c r="CG36" s="632"/>
      <c r="CH36" s="632"/>
      <c r="CI36" s="632"/>
      <c r="CJ36" s="632"/>
      <c r="CK36" s="632"/>
      <c r="CL36" s="632"/>
      <c r="CM36" s="632"/>
      <c r="CN36" s="632"/>
      <c r="CO36" s="632"/>
      <c r="CP36" s="632"/>
      <c r="CQ36" s="633"/>
      <c r="CR36" s="634">
        <v>2387846</v>
      </c>
      <c r="CS36" s="635"/>
      <c r="CT36" s="635"/>
      <c r="CU36" s="635"/>
      <c r="CV36" s="635"/>
      <c r="CW36" s="635"/>
      <c r="CX36" s="635"/>
      <c r="CY36" s="636"/>
      <c r="CZ36" s="637">
        <v>15.3</v>
      </c>
      <c r="DA36" s="649"/>
      <c r="DB36" s="649"/>
      <c r="DC36" s="650"/>
      <c r="DD36" s="640">
        <v>1838707</v>
      </c>
      <c r="DE36" s="635"/>
      <c r="DF36" s="635"/>
      <c r="DG36" s="635"/>
      <c r="DH36" s="635"/>
      <c r="DI36" s="635"/>
      <c r="DJ36" s="635"/>
      <c r="DK36" s="636"/>
      <c r="DL36" s="640">
        <v>1245987</v>
      </c>
      <c r="DM36" s="635"/>
      <c r="DN36" s="635"/>
      <c r="DO36" s="635"/>
      <c r="DP36" s="635"/>
      <c r="DQ36" s="635"/>
      <c r="DR36" s="635"/>
      <c r="DS36" s="635"/>
      <c r="DT36" s="635"/>
      <c r="DU36" s="635"/>
      <c r="DV36" s="636"/>
      <c r="DW36" s="637">
        <v>14.9</v>
      </c>
      <c r="DX36" s="649"/>
      <c r="DY36" s="649"/>
      <c r="DZ36" s="649"/>
      <c r="EA36" s="649"/>
      <c r="EB36" s="649"/>
      <c r="EC36" s="661"/>
    </row>
    <row r="37" spans="2:133" ht="11.25" customHeight="1" x14ac:dyDescent="0.2">
      <c r="B37" s="631" t="s">
        <v>333</v>
      </c>
      <c r="C37" s="632"/>
      <c r="D37" s="632"/>
      <c r="E37" s="632"/>
      <c r="F37" s="632"/>
      <c r="G37" s="632"/>
      <c r="H37" s="632"/>
      <c r="I37" s="632"/>
      <c r="J37" s="632"/>
      <c r="K37" s="632"/>
      <c r="L37" s="632"/>
      <c r="M37" s="632"/>
      <c r="N37" s="632"/>
      <c r="O37" s="632"/>
      <c r="P37" s="632"/>
      <c r="Q37" s="633"/>
      <c r="R37" s="634">
        <v>184044</v>
      </c>
      <c r="S37" s="635"/>
      <c r="T37" s="635"/>
      <c r="U37" s="635"/>
      <c r="V37" s="635"/>
      <c r="W37" s="635"/>
      <c r="X37" s="635"/>
      <c r="Y37" s="636"/>
      <c r="Z37" s="672">
        <v>1.1000000000000001</v>
      </c>
      <c r="AA37" s="672"/>
      <c r="AB37" s="672"/>
      <c r="AC37" s="672"/>
      <c r="AD37" s="673">
        <v>3800</v>
      </c>
      <c r="AE37" s="673"/>
      <c r="AF37" s="673"/>
      <c r="AG37" s="673"/>
      <c r="AH37" s="673"/>
      <c r="AI37" s="673"/>
      <c r="AJ37" s="673"/>
      <c r="AK37" s="673"/>
      <c r="AL37" s="637">
        <v>0</v>
      </c>
      <c r="AM37" s="638"/>
      <c r="AN37" s="638"/>
      <c r="AO37" s="674"/>
      <c r="AQ37" s="667" t="s">
        <v>334</v>
      </c>
      <c r="AR37" s="668"/>
      <c r="AS37" s="668"/>
      <c r="AT37" s="668"/>
      <c r="AU37" s="668"/>
      <c r="AV37" s="668"/>
      <c r="AW37" s="668"/>
      <c r="AX37" s="668"/>
      <c r="AY37" s="669"/>
      <c r="AZ37" s="634">
        <v>268207</v>
      </c>
      <c r="BA37" s="635"/>
      <c r="BB37" s="635"/>
      <c r="BC37" s="635"/>
      <c r="BD37" s="647"/>
      <c r="BE37" s="647"/>
      <c r="BF37" s="670"/>
      <c r="BG37" s="631" t="s">
        <v>335</v>
      </c>
      <c r="BH37" s="632"/>
      <c r="BI37" s="632"/>
      <c r="BJ37" s="632"/>
      <c r="BK37" s="632"/>
      <c r="BL37" s="632"/>
      <c r="BM37" s="632"/>
      <c r="BN37" s="632"/>
      <c r="BO37" s="632"/>
      <c r="BP37" s="632"/>
      <c r="BQ37" s="632"/>
      <c r="BR37" s="632"/>
      <c r="BS37" s="632"/>
      <c r="BT37" s="632"/>
      <c r="BU37" s="633"/>
      <c r="BV37" s="634">
        <v>-288412</v>
      </c>
      <c r="BW37" s="635"/>
      <c r="BX37" s="635"/>
      <c r="BY37" s="635"/>
      <c r="BZ37" s="635"/>
      <c r="CA37" s="635"/>
      <c r="CB37" s="671"/>
      <c r="CD37" s="631" t="s">
        <v>336</v>
      </c>
      <c r="CE37" s="632"/>
      <c r="CF37" s="632"/>
      <c r="CG37" s="632"/>
      <c r="CH37" s="632"/>
      <c r="CI37" s="632"/>
      <c r="CJ37" s="632"/>
      <c r="CK37" s="632"/>
      <c r="CL37" s="632"/>
      <c r="CM37" s="632"/>
      <c r="CN37" s="632"/>
      <c r="CO37" s="632"/>
      <c r="CP37" s="632"/>
      <c r="CQ37" s="633"/>
      <c r="CR37" s="634">
        <v>488874</v>
      </c>
      <c r="CS37" s="647"/>
      <c r="CT37" s="647"/>
      <c r="CU37" s="647"/>
      <c r="CV37" s="647"/>
      <c r="CW37" s="647"/>
      <c r="CX37" s="647"/>
      <c r="CY37" s="648"/>
      <c r="CZ37" s="637">
        <v>3.1</v>
      </c>
      <c r="DA37" s="649"/>
      <c r="DB37" s="649"/>
      <c r="DC37" s="650"/>
      <c r="DD37" s="640">
        <v>327939</v>
      </c>
      <c r="DE37" s="647"/>
      <c r="DF37" s="647"/>
      <c r="DG37" s="647"/>
      <c r="DH37" s="647"/>
      <c r="DI37" s="647"/>
      <c r="DJ37" s="647"/>
      <c r="DK37" s="648"/>
      <c r="DL37" s="640">
        <v>316243</v>
      </c>
      <c r="DM37" s="647"/>
      <c r="DN37" s="647"/>
      <c r="DO37" s="647"/>
      <c r="DP37" s="647"/>
      <c r="DQ37" s="647"/>
      <c r="DR37" s="647"/>
      <c r="DS37" s="647"/>
      <c r="DT37" s="647"/>
      <c r="DU37" s="647"/>
      <c r="DV37" s="648"/>
      <c r="DW37" s="637">
        <v>3.8</v>
      </c>
      <c r="DX37" s="649"/>
      <c r="DY37" s="649"/>
      <c r="DZ37" s="649"/>
      <c r="EA37" s="649"/>
      <c r="EB37" s="649"/>
      <c r="EC37" s="661"/>
    </row>
    <row r="38" spans="2:133" ht="11.25" customHeight="1" x14ac:dyDescent="0.2">
      <c r="B38" s="631" t="s">
        <v>337</v>
      </c>
      <c r="C38" s="632"/>
      <c r="D38" s="632"/>
      <c r="E38" s="632"/>
      <c r="F38" s="632"/>
      <c r="G38" s="632"/>
      <c r="H38" s="632"/>
      <c r="I38" s="632"/>
      <c r="J38" s="632"/>
      <c r="K38" s="632"/>
      <c r="L38" s="632"/>
      <c r="M38" s="632"/>
      <c r="N38" s="632"/>
      <c r="O38" s="632"/>
      <c r="P38" s="632"/>
      <c r="Q38" s="633"/>
      <c r="R38" s="634">
        <v>290000</v>
      </c>
      <c r="S38" s="635"/>
      <c r="T38" s="635"/>
      <c r="U38" s="635"/>
      <c r="V38" s="635"/>
      <c r="W38" s="635"/>
      <c r="X38" s="635"/>
      <c r="Y38" s="636"/>
      <c r="Z38" s="672">
        <v>1.8</v>
      </c>
      <c r="AA38" s="672"/>
      <c r="AB38" s="672"/>
      <c r="AC38" s="672"/>
      <c r="AD38" s="673" t="s">
        <v>242</v>
      </c>
      <c r="AE38" s="673"/>
      <c r="AF38" s="673"/>
      <c r="AG38" s="673"/>
      <c r="AH38" s="673"/>
      <c r="AI38" s="673"/>
      <c r="AJ38" s="673"/>
      <c r="AK38" s="673"/>
      <c r="AL38" s="637" t="s">
        <v>242</v>
      </c>
      <c r="AM38" s="638"/>
      <c r="AN38" s="638"/>
      <c r="AO38" s="674"/>
      <c r="AQ38" s="667" t="s">
        <v>338</v>
      </c>
      <c r="AR38" s="668"/>
      <c r="AS38" s="668"/>
      <c r="AT38" s="668"/>
      <c r="AU38" s="668"/>
      <c r="AV38" s="668"/>
      <c r="AW38" s="668"/>
      <c r="AX38" s="668"/>
      <c r="AY38" s="669"/>
      <c r="AZ38" s="634">
        <v>243052</v>
      </c>
      <c r="BA38" s="635"/>
      <c r="BB38" s="635"/>
      <c r="BC38" s="635"/>
      <c r="BD38" s="647"/>
      <c r="BE38" s="647"/>
      <c r="BF38" s="670"/>
      <c r="BG38" s="631" t="s">
        <v>339</v>
      </c>
      <c r="BH38" s="632"/>
      <c r="BI38" s="632"/>
      <c r="BJ38" s="632"/>
      <c r="BK38" s="632"/>
      <c r="BL38" s="632"/>
      <c r="BM38" s="632"/>
      <c r="BN38" s="632"/>
      <c r="BO38" s="632"/>
      <c r="BP38" s="632"/>
      <c r="BQ38" s="632"/>
      <c r="BR38" s="632"/>
      <c r="BS38" s="632"/>
      <c r="BT38" s="632"/>
      <c r="BU38" s="633"/>
      <c r="BV38" s="634">
        <v>4903</v>
      </c>
      <c r="BW38" s="635"/>
      <c r="BX38" s="635"/>
      <c r="BY38" s="635"/>
      <c r="BZ38" s="635"/>
      <c r="CA38" s="635"/>
      <c r="CB38" s="671"/>
      <c r="CD38" s="631" t="s">
        <v>340</v>
      </c>
      <c r="CE38" s="632"/>
      <c r="CF38" s="632"/>
      <c r="CG38" s="632"/>
      <c r="CH38" s="632"/>
      <c r="CI38" s="632"/>
      <c r="CJ38" s="632"/>
      <c r="CK38" s="632"/>
      <c r="CL38" s="632"/>
      <c r="CM38" s="632"/>
      <c r="CN38" s="632"/>
      <c r="CO38" s="632"/>
      <c r="CP38" s="632"/>
      <c r="CQ38" s="633"/>
      <c r="CR38" s="634">
        <v>1295405</v>
      </c>
      <c r="CS38" s="635"/>
      <c r="CT38" s="635"/>
      <c r="CU38" s="635"/>
      <c r="CV38" s="635"/>
      <c r="CW38" s="635"/>
      <c r="CX38" s="635"/>
      <c r="CY38" s="636"/>
      <c r="CZ38" s="637">
        <v>8.3000000000000007</v>
      </c>
      <c r="DA38" s="649"/>
      <c r="DB38" s="649"/>
      <c r="DC38" s="650"/>
      <c r="DD38" s="640">
        <v>1109099</v>
      </c>
      <c r="DE38" s="635"/>
      <c r="DF38" s="635"/>
      <c r="DG38" s="635"/>
      <c r="DH38" s="635"/>
      <c r="DI38" s="635"/>
      <c r="DJ38" s="635"/>
      <c r="DK38" s="636"/>
      <c r="DL38" s="640">
        <v>782107</v>
      </c>
      <c r="DM38" s="635"/>
      <c r="DN38" s="635"/>
      <c r="DO38" s="635"/>
      <c r="DP38" s="635"/>
      <c r="DQ38" s="635"/>
      <c r="DR38" s="635"/>
      <c r="DS38" s="635"/>
      <c r="DT38" s="635"/>
      <c r="DU38" s="635"/>
      <c r="DV38" s="636"/>
      <c r="DW38" s="637">
        <v>9.4</v>
      </c>
      <c r="DX38" s="649"/>
      <c r="DY38" s="649"/>
      <c r="DZ38" s="649"/>
      <c r="EA38" s="649"/>
      <c r="EB38" s="649"/>
      <c r="EC38" s="661"/>
    </row>
    <row r="39" spans="2:133" ht="11.25" customHeight="1" x14ac:dyDescent="0.2">
      <c r="B39" s="631" t="s">
        <v>341</v>
      </c>
      <c r="C39" s="632"/>
      <c r="D39" s="632"/>
      <c r="E39" s="632"/>
      <c r="F39" s="632"/>
      <c r="G39" s="632"/>
      <c r="H39" s="632"/>
      <c r="I39" s="632"/>
      <c r="J39" s="632"/>
      <c r="K39" s="632"/>
      <c r="L39" s="632"/>
      <c r="M39" s="632"/>
      <c r="N39" s="632"/>
      <c r="O39" s="632"/>
      <c r="P39" s="632"/>
      <c r="Q39" s="633"/>
      <c r="R39" s="634" t="s">
        <v>147</v>
      </c>
      <c r="S39" s="635"/>
      <c r="T39" s="635"/>
      <c r="U39" s="635"/>
      <c r="V39" s="635"/>
      <c r="W39" s="635"/>
      <c r="X39" s="635"/>
      <c r="Y39" s="636"/>
      <c r="Z39" s="672" t="s">
        <v>138</v>
      </c>
      <c r="AA39" s="672"/>
      <c r="AB39" s="672"/>
      <c r="AC39" s="672"/>
      <c r="AD39" s="673" t="s">
        <v>242</v>
      </c>
      <c r="AE39" s="673"/>
      <c r="AF39" s="673"/>
      <c r="AG39" s="673"/>
      <c r="AH39" s="673"/>
      <c r="AI39" s="673"/>
      <c r="AJ39" s="673"/>
      <c r="AK39" s="673"/>
      <c r="AL39" s="637" t="s">
        <v>147</v>
      </c>
      <c r="AM39" s="638"/>
      <c r="AN39" s="638"/>
      <c r="AO39" s="674"/>
      <c r="AQ39" s="667" t="s">
        <v>342</v>
      </c>
      <c r="AR39" s="668"/>
      <c r="AS39" s="668"/>
      <c r="AT39" s="668"/>
      <c r="AU39" s="668"/>
      <c r="AV39" s="668"/>
      <c r="AW39" s="668"/>
      <c r="AX39" s="668"/>
      <c r="AY39" s="669"/>
      <c r="AZ39" s="634" t="s">
        <v>147</v>
      </c>
      <c r="BA39" s="635"/>
      <c r="BB39" s="635"/>
      <c r="BC39" s="635"/>
      <c r="BD39" s="647"/>
      <c r="BE39" s="647"/>
      <c r="BF39" s="670"/>
      <c r="BG39" s="631" t="s">
        <v>343</v>
      </c>
      <c r="BH39" s="632"/>
      <c r="BI39" s="632"/>
      <c r="BJ39" s="632"/>
      <c r="BK39" s="632"/>
      <c r="BL39" s="632"/>
      <c r="BM39" s="632"/>
      <c r="BN39" s="632"/>
      <c r="BO39" s="632"/>
      <c r="BP39" s="632"/>
      <c r="BQ39" s="632"/>
      <c r="BR39" s="632"/>
      <c r="BS39" s="632"/>
      <c r="BT39" s="632"/>
      <c r="BU39" s="633"/>
      <c r="BV39" s="634">
        <v>7679</v>
      </c>
      <c r="BW39" s="635"/>
      <c r="BX39" s="635"/>
      <c r="BY39" s="635"/>
      <c r="BZ39" s="635"/>
      <c r="CA39" s="635"/>
      <c r="CB39" s="671"/>
      <c r="CD39" s="631" t="s">
        <v>344</v>
      </c>
      <c r="CE39" s="632"/>
      <c r="CF39" s="632"/>
      <c r="CG39" s="632"/>
      <c r="CH39" s="632"/>
      <c r="CI39" s="632"/>
      <c r="CJ39" s="632"/>
      <c r="CK39" s="632"/>
      <c r="CL39" s="632"/>
      <c r="CM39" s="632"/>
      <c r="CN39" s="632"/>
      <c r="CO39" s="632"/>
      <c r="CP39" s="632"/>
      <c r="CQ39" s="633"/>
      <c r="CR39" s="634">
        <v>885589</v>
      </c>
      <c r="CS39" s="647"/>
      <c r="CT39" s="647"/>
      <c r="CU39" s="647"/>
      <c r="CV39" s="647"/>
      <c r="CW39" s="647"/>
      <c r="CX39" s="647"/>
      <c r="CY39" s="648"/>
      <c r="CZ39" s="637">
        <v>5.7</v>
      </c>
      <c r="DA39" s="649"/>
      <c r="DB39" s="649"/>
      <c r="DC39" s="650"/>
      <c r="DD39" s="640">
        <v>884829</v>
      </c>
      <c r="DE39" s="647"/>
      <c r="DF39" s="647"/>
      <c r="DG39" s="647"/>
      <c r="DH39" s="647"/>
      <c r="DI39" s="647"/>
      <c r="DJ39" s="647"/>
      <c r="DK39" s="648"/>
      <c r="DL39" s="640" t="s">
        <v>147</v>
      </c>
      <c r="DM39" s="647"/>
      <c r="DN39" s="647"/>
      <c r="DO39" s="647"/>
      <c r="DP39" s="647"/>
      <c r="DQ39" s="647"/>
      <c r="DR39" s="647"/>
      <c r="DS39" s="647"/>
      <c r="DT39" s="647"/>
      <c r="DU39" s="647"/>
      <c r="DV39" s="648"/>
      <c r="DW39" s="637" t="s">
        <v>147</v>
      </c>
      <c r="DX39" s="649"/>
      <c r="DY39" s="649"/>
      <c r="DZ39" s="649"/>
      <c r="EA39" s="649"/>
      <c r="EB39" s="649"/>
      <c r="EC39" s="661"/>
    </row>
    <row r="40" spans="2:133" ht="11.25" customHeight="1" x14ac:dyDescent="0.2">
      <c r="B40" s="631" t="s">
        <v>345</v>
      </c>
      <c r="C40" s="632"/>
      <c r="D40" s="632"/>
      <c r="E40" s="632"/>
      <c r="F40" s="632"/>
      <c r="G40" s="632"/>
      <c r="H40" s="632"/>
      <c r="I40" s="632"/>
      <c r="J40" s="632"/>
      <c r="K40" s="632"/>
      <c r="L40" s="632"/>
      <c r="M40" s="632"/>
      <c r="N40" s="632"/>
      <c r="O40" s="632"/>
      <c r="P40" s="632"/>
      <c r="Q40" s="633"/>
      <c r="R40" s="634" t="s">
        <v>242</v>
      </c>
      <c r="S40" s="635"/>
      <c r="T40" s="635"/>
      <c r="U40" s="635"/>
      <c r="V40" s="635"/>
      <c r="W40" s="635"/>
      <c r="X40" s="635"/>
      <c r="Y40" s="636"/>
      <c r="Z40" s="672" t="s">
        <v>147</v>
      </c>
      <c r="AA40" s="672"/>
      <c r="AB40" s="672"/>
      <c r="AC40" s="672"/>
      <c r="AD40" s="673" t="s">
        <v>147</v>
      </c>
      <c r="AE40" s="673"/>
      <c r="AF40" s="673"/>
      <c r="AG40" s="673"/>
      <c r="AH40" s="673"/>
      <c r="AI40" s="673"/>
      <c r="AJ40" s="673"/>
      <c r="AK40" s="673"/>
      <c r="AL40" s="637" t="s">
        <v>147</v>
      </c>
      <c r="AM40" s="638"/>
      <c r="AN40" s="638"/>
      <c r="AO40" s="674"/>
      <c r="AQ40" s="667" t="s">
        <v>346</v>
      </c>
      <c r="AR40" s="668"/>
      <c r="AS40" s="668"/>
      <c r="AT40" s="668"/>
      <c r="AU40" s="668"/>
      <c r="AV40" s="668"/>
      <c r="AW40" s="668"/>
      <c r="AX40" s="668"/>
      <c r="AY40" s="669"/>
      <c r="AZ40" s="634" t="s">
        <v>147</v>
      </c>
      <c r="BA40" s="635"/>
      <c r="BB40" s="635"/>
      <c r="BC40" s="635"/>
      <c r="BD40" s="647"/>
      <c r="BE40" s="647"/>
      <c r="BF40" s="670"/>
      <c r="BG40" s="675" t="s">
        <v>347</v>
      </c>
      <c r="BH40" s="676"/>
      <c r="BI40" s="676"/>
      <c r="BJ40" s="676"/>
      <c r="BK40" s="676"/>
      <c r="BL40" s="215"/>
      <c r="BM40" s="632" t="s">
        <v>348</v>
      </c>
      <c r="BN40" s="632"/>
      <c r="BO40" s="632"/>
      <c r="BP40" s="632"/>
      <c r="BQ40" s="632"/>
      <c r="BR40" s="632"/>
      <c r="BS40" s="632"/>
      <c r="BT40" s="632"/>
      <c r="BU40" s="633"/>
      <c r="BV40" s="634">
        <v>86</v>
      </c>
      <c r="BW40" s="635"/>
      <c r="BX40" s="635"/>
      <c r="BY40" s="635"/>
      <c r="BZ40" s="635"/>
      <c r="CA40" s="635"/>
      <c r="CB40" s="671"/>
      <c r="CD40" s="631" t="s">
        <v>349</v>
      </c>
      <c r="CE40" s="632"/>
      <c r="CF40" s="632"/>
      <c r="CG40" s="632"/>
      <c r="CH40" s="632"/>
      <c r="CI40" s="632"/>
      <c r="CJ40" s="632"/>
      <c r="CK40" s="632"/>
      <c r="CL40" s="632"/>
      <c r="CM40" s="632"/>
      <c r="CN40" s="632"/>
      <c r="CO40" s="632"/>
      <c r="CP40" s="632"/>
      <c r="CQ40" s="633"/>
      <c r="CR40" s="634">
        <v>40000</v>
      </c>
      <c r="CS40" s="635"/>
      <c r="CT40" s="635"/>
      <c r="CU40" s="635"/>
      <c r="CV40" s="635"/>
      <c r="CW40" s="635"/>
      <c r="CX40" s="635"/>
      <c r="CY40" s="636"/>
      <c r="CZ40" s="637">
        <v>0.3</v>
      </c>
      <c r="DA40" s="649"/>
      <c r="DB40" s="649"/>
      <c r="DC40" s="650"/>
      <c r="DD40" s="640">
        <v>10000</v>
      </c>
      <c r="DE40" s="635"/>
      <c r="DF40" s="635"/>
      <c r="DG40" s="635"/>
      <c r="DH40" s="635"/>
      <c r="DI40" s="635"/>
      <c r="DJ40" s="635"/>
      <c r="DK40" s="636"/>
      <c r="DL40" s="640">
        <v>9124</v>
      </c>
      <c r="DM40" s="635"/>
      <c r="DN40" s="635"/>
      <c r="DO40" s="635"/>
      <c r="DP40" s="635"/>
      <c r="DQ40" s="635"/>
      <c r="DR40" s="635"/>
      <c r="DS40" s="635"/>
      <c r="DT40" s="635"/>
      <c r="DU40" s="635"/>
      <c r="DV40" s="636"/>
      <c r="DW40" s="637">
        <v>0.1</v>
      </c>
      <c r="DX40" s="649"/>
      <c r="DY40" s="649"/>
      <c r="DZ40" s="649"/>
      <c r="EA40" s="649"/>
      <c r="EB40" s="649"/>
      <c r="EC40" s="661"/>
    </row>
    <row r="41" spans="2:133" ht="11.25" customHeight="1" x14ac:dyDescent="0.2">
      <c r="B41" s="615" t="s">
        <v>350</v>
      </c>
      <c r="C41" s="616"/>
      <c r="D41" s="616"/>
      <c r="E41" s="616"/>
      <c r="F41" s="616"/>
      <c r="G41" s="616"/>
      <c r="H41" s="616"/>
      <c r="I41" s="616"/>
      <c r="J41" s="616"/>
      <c r="K41" s="616"/>
      <c r="L41" s="616"/>
      <c r="M41" s="616"/>
      <c r="N41" s="616"/>
      <c r="O41" s="616"/>
      <c r="P41" s="616"/>
      <c r="Q41" s="617"/>
      <c r="R41" s="618">
        <v>16112928</v>
      </c>
      <c r="S41" s="659"/>
      <c r="T41" s="659"/>
      <c r="U41" s="659"/>
      <c r="V41" s="659"/>
      <c r="W41" s="659"/>
      <c r="X41" s="659"/>
      <c r="Y41" s="662"/>
      <c r="Z41" s="663">
        <v>100</v>
      </c>
      <c r="AA41" s="663"/>
      <c r="AB41" s="663"/>
      <c r="AC41" s="663"/>
      <c r="AD41" s="664">
        <v>8345921</v>
      </c>
      <c r="AE41" s="664"/>
      <c r="AF41" s="664"/>
      <c r="AG41" s="664"/>
      <c r="AH41" s="664"/>
      <c r="AI41" s="664"/>
      <c r="AJ41" s="664"/>
      <c r="AK41" s="664"/>
      <c r="AL41" s="621">
        <v>100</v>
      </c>
      <c r="AM41" s="665"/>
      <c r="AN41" s="665"/>
      <c r="AO41" s="666"/>
      <c r="AQ41" s="667" t="s">
        <v>351</v>
      </c>
      <c r="AR41" s="668"/>
      <c r="AS41" s="668"/>
      <c r="AT41" s="668"/>
      <c r="AU41" s="668"/>
      <c r="AV41" s="668"/>
      <c r="AW41" s="668"/>
      <c r="AX41" s="668"/>
      <c r="AY41" s="669"/>
      <c r="AZ41" s="634">
        <v>495257</v>
      </c>
      <c r="BA41" s="635"/>
      <c r="BB41" s="635"/>
      <c r="BC41" s="635"/>
      <c r="BD41" s="647"/>
      <c r="BE41" s="647"/>
      <c r="BF41" s="670"/>
      <c r="BG41" s="675"/>
      <c r="BH41" s="676"/>
      <c r="BI41" s="676"/>
      <c r="BJ41" s="676"/>
      <c r="BK41" s="676"/>
      <c r="BL41" s="215"/>
      <c r="BM41" s="632" t="s">
        <v>352</v>
      </c>
      <c r="BN41" s="632"/>
      <c r="BO41" s="632"/>
      <c r="BP41" s="632"/>
      <c r="BQ41" s="632"/>
      <c r="BR41" s="632"/>
      <c r="BS41" s="632"/>
      <c r="BT41" s="632"/>
      <c r="BU41" s="633"/>
      <c r="BV41" s="634" t="s">
        <v>138</v>
      </c>
      <c r="BW41" s="635"/>
      <c r="BX41" s="635"/>
      <c r="BY41" s="635"/>
      <c r="BZ41" s="635"/>
      <c r="CA41" s="635"/>
      <c r="CB41" s="671"/>
      <c r="CD41" s="631" t="s">
        <v>353</v>
      </c>
      <c r="CE41" s="632"/>
      <c r="CF41" s="632"/>
      <c r="CG41" s="632"/>
      <c r="CH41" s="632"/>
      <c r="CI41" s="632"/>
      <c r="CJ41" s="632"/>
      <c r="CK41" s="632"/>
      <c r="CL41" s="632"/>
      <c r="CM41" s="632"/>
      <c r="CN41" s="632"/>
      <c r="CO41" s="632"/>
      <c r="CP41" s="632"/>
      <c r="CQ41" s="633"/>
      <c r="CR41" s="634" t="s">
        <v>147</v>
      </c>
      <c r="CS41" s="647"/>
      <c r="CT41" s="647"/>
      <c r="CU41" s="647"/>
      <c r="CV41" s="647"/>
      <c r="CW41" s="647"/>
      <c r="CX41" s="647"/>
      <c r="CY41" s="648"/>
      <c r="CZ41" s="637" t="s">
        <v>147</v>
      </c>
      <c r="DA41" s="649"/>
      <c r="DB41" s="649"/>
      <c r="DC41" s="650"/>
      <c r="DD41" s="640" t="s">
        <v>138</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354</v>
      </c>
      <c r="AR42" s="680"/>
      <c r="AS42" s="680"/>
      <c r="AT42" s="680"/>
      <c r="AU42" s="680"/>
      <c r="AV42" s="680"/>
      <c r="AW42" s="680"/>
      <c r="AX42" s="680"/>
      <c r="AY42" s="681"/>
      <c r="AZ42" s="618">
        <v>800148</v>
      </c>
      <c r="BA42" s="659"/>
      <c r="BB42" s="659"/>
      <c r="BC42" s="659"/>
      <c r="BD42" s="619"/>
      <c r="BE42" s="619"/>
      <c r="BF42" s="682"/>
      <c r="BG42" s="677"/>
      <c r="BH42" s="678"/>
      <c r="BI42" s="678"/>
      <c r="BJ42" s="678"/>
      <c r="BK42" s="678"/>
      <c r="BL42" s="216"/>
      <c r="BM42" s="616" t="s">
        <v>355</v>
      </c>
      <c r="BN42" s="616"/>
      <c r="BO42" s="616"/>
      <c r="BP42" s="616"/>
      <c r="BQ42" s="616"/>
      <c r="BR42" s="616"/>
      <c r="BS42" s="616"/>
      <c r="BT42" s="616"/>
      <c r="BU42" s="617"/>
      <c r="BV42" s="618">
        <v>321</v>
      </c>
      <c r="BW42" s="659"/>
      <c r="BX42" s="659"/>
      <c r="BY42" s="659"/>
      <c r="BZ42" s="659"/>
      <c r="CA42" s="659"/>
      <c r="CB42" s="660"/>
      <c r="CD42" s="631" t="s">
        <v>356</v>
      </c>
      <c r="CE42" s="632"/>
      <c r="CF42" s="632"/>
      <c r="CG42" s="632"/>
      <c r="CH42" s="632"/>
      <c r="CI42" s="632"/>
      <c r="CJ42" s="632"/>
      <c r="CK42" s="632"/>
      <c r="CL42" s="632"/>
      <c r="CM42" s="632"/>
      <c r="CN42" s="632"/>
      <c r="CO42" s="632"/>
      <c r="CP42" s="632"/>
      <c r="CQ42" s="633"/>
      <c r="CR42" s="634">
        <v>1543824</v>
      </c>
      <c r="CS42" s="647"/>
      <c r="CT42" s="647"/>
      <c r="CU42" s="647"/>
      <c r="CV42" s="647"/>
      <c r="CW42" s="647"/>
      <c r="CX42" s="647"/>
      <c r="CY42" s="648"/>
      <c r="CZ42" s="637">
        <v>9.9</v>
      </c>
      <c r="DA42" s="649"/>
      <c r="DB42" s="649"/>
      <c r="DC42" s="650"/>
      <c r="DD42" s="640">
        <v>497030</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6" t="s">
        <v>357</v>
      </c>
      <c r="CD43" s="631" t="s">
        <v>358</v>
      </c>
      <c r="CE43" s="632"/>
      <c r="CF43" s="632"/>
      <c r="CG43" s="632"/>
      <c r="CH43" s="632"/>
      <c r="CI43" s="632"/>
      <c r="CJ43" s="632"/>
      <c r="CK43" s="632"/>
      <c r="CL43" s="632"/>
      <c r="CM43" s="632"/>
      <c r="CN43" s="632"/>
      <c r="CO43" s="632"/>
      <c r="CP43" s="632"/>
      <c r="CQ43" s="633"/>
      <c r="CR43" s="634">
        <v>17150</v>
      </c>
      <c r="CS43" s="647"/>
      <c r="CT43" s="647"/>
      <c r="CU43" s="647"/>
      <c r="CV43" s="647"/>
      <c r="CW43" s="647"/>
      <c r="CX43" s="647"/>
      <c r="CY43" s="648"/>
      <c r="CZ43" s="637">
        <v>0.1</v>
      </c>
      <c r="DA43" s="649"/>
      <c r="DB43" s="649"/>
      <c r="DC43" s="650"/>
      <c r="DD43" s="640">
        <v>17150</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359</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307</v>
      </c>
      <c r="CE44" s="654"/>
      <c r="CF44" s="631" t="s">
        <v>360</v>
      </c>
      <c r="CG44" s="632"/>
      <c r="CH44" s="632"/>
      <c r="CI44" s="632"/>
      <c r="CJ44" s="632"/>
      <c r="CK44" s="632"/>
      <c r="CL44" s="632"/>
      <c r="CM44" s="632"/>
      <c r="CN44" s="632"/>
      <c r="CO44" s="632"/>
      <c r="CP44" s="632"/>
      <c r="CQ44" s="633"/>
      <c r="CR44" s="634">
        <v>1543824</v>
      </c>
      <c r="CS44" s="635"/>
      <c r="CT44" s="635"/>
      <c r="CU44" s="635"/>
      <c r="CV44" s="635"/>
      <c r="CW44" s="635"/>
      <c r="CX44" s="635"/>
      <c r="CY44" s="636"/>
      <c r="CZ44" s="637">
        <v>9.9</v>
      </c>
      <c r="DA44" s="638"/>
      <c r="DB44" s="638"/>
      <c r="DC44" s="639"/>
      <c r="DD44" s="640">
        <v>497030</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361</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362</v>
      </c>
      <c r="CG45" s="632"/>
      <c r="CH45" s="632"/>
      <c r="CI45" s="632"/>
      <c r="CJ45" s="632"/>
      <c r="CK45" s="632"/>
      <c r="CL45" s="632"/>
      <c r="CM45" s="632"/>
      <c r="CN45" s="632"/>
      <c r="CO45" s="632"/>
      <c r="CP45" s="632"/>
      <c r="CQ45" s="633"/>
      <c r="CR45" s="634">
        <v>456463</v>
      </c>
      <c r="CS45" s="647"/>
      <c r="CT45" s="647"/>
      <c r="CU45" s="647"/>
      <c r="CV45" s="647"/>
      <c r="CW45" s="647"/>
      <c r="CX45" s="647"/>
      <c r="CY45" s="648"/>
      <c r="CZ45" s="637">
        <v>2.9</v>
      </c>
      <c r="DA45" s="649"/>
      <c r="DB45" s="649"/>
      <c r="DC45" s="650"/>
      <c r="DD45" s="640">
        <v>25352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7"/>
      <c r="CD46" s="655"/>
      <c r="CE46" s="656"/>
      <c r="CF46" s="631" t="s">
        <v>363</v>
      </c>
      <c r="CG46" s="632"/>
      <c r="CH46" s="632"/>
      <c r="CI46" s="632"/>
      <c r="CJ46" s="632"/>
      <c r="CK46" s="632"/>
      <c r="CL46" s="632"/>
      <c r="CM46" s="632"/>
      <c r="CN46" s="632"/>
      <c r="CO46" s="632"/>
      <c r="CP46" s="632"/>
      <c r="CQ46" s="633"/>
      <c r="CR46" s="634">
        <v>1087361</v>
      </c>
      <c r="CS46" s="635"/>
      <c r="CT46" s="635"/>
      <c r="CU46" s="635"/>
      <c r="CV46" s="635"/>
      <c r="CW46" s="635"/>
      <c r="CX46" s="635"/>
      <c r="CY46" s="636"/>
      <c r="CZ46" s="637">
        <v>6.9</v>
      </c>
      <c r="DA46" s="638"/>
      <c r="DB46" s="638"/>
      <c r="DC46" s="639"/>
      <c r="DD46" s="640">
        <v>471678</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7"/>
      <c r="CD47" s="655"/>
      <c r="CE47" s="656"/>
      <c r="CF47" s="631" t="s">
        <v>364</v>
      </c>
      <c r="CG47" s="632"/>
      <c r="CH47" s="632"/>
      <c r="CI47" s="632"/>
      <c r="CJ47" s="632"/>
      <c r="CK47" s="632"/>
      <c r="CL47" s="632"/>
      <c r="CM47" s="632"/>
      <c r="CN47" s="632"/>
      <c r="CO47" s="632"/>
      <c r="CP47" s="632"/>
      <c r="CQ47" s="633"/>
      <c r="CR47" s="634" t="s">
        <v>147</v>
      </c>
      <c r="CS47" s="647"/>
      <c r="CT47" s="647"/>
      <c r="CU47" s="647"/>
      <c r="CV47" s="647"/>
      <c r="CW47" s="647"/>
      <c r="CX47" s="647"/>
      <c r="CY47" s="648"/>
      <c r="CZ47" s="637" t="s">
        <v>147</v>
      </c>
      <c r="DA47" s="649"/>
      <c r="DB47" s="649"/>
      <c r="DC47" s="650"/>
      <c r="DD47" s="640" t="s">
        <v>147</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7"/>
      <c r="CD48" s="657"/>
      <c r="CE48" s="658"/>
      <c r="CF48" s="631" t="s">
        <v>365</v>
      </c>
      <c r="CG48" s="632"/>
      <c r="CH48" s="632"/>
      <c r="CI48" s="632"/>
      <c r="CJ48" s="632"/>
      <c r="CK48" s="632"/>
      <c r="CL48" s="632"/>
      <c r="CM48" s="632"/>
      <c r="CN48" s="632"/>
      <c r="CO48" s="632"/>
      <c r="CP48" s="632"/>
      <c r="CQ48" s="633"/>
      <c r="CR48" s="634" t="s">
        <v>138</v>
      </c>
      <c r="CS48" s="635"/>
      <c r="CT48" s="635"/>
      <c r="CU48" s="635"/>
      <c r="CV48" s="635"/>
      <c r="CW48" s="635"/>
      <c r="CX48" s="635"/>
      <c r="CY48" s="636"/>
      <c r="CZ48" s="637" t="s">
        <v>147</v>
      </c>
      <c r="DA48" s="638"/>
      <c r="DB48" s="638"/>
      <c r="DC48" s="639"/>
      <c r="DD48" s="640" t="s">
        <v>242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7"/>
      <c r="CD49" s="615" t="s">
        <v>366</v>
      </c>
      <c r="CE49" s="616"/>
      <c r="CF49" s="616"/>
      <c r="CG49" s="616"/>
      <c r="CH49" s="616"/>
      <c r="CI49" s="616"/>
      <c r="CJ49" s="616"/>
      <c r="CK49" s="616"/>
      <c r="CL49" s="616"/>
      <c r="CM49" s="616"/>
      <c r="CN49" s="616"/>
      <c r="CO49" s="616"/>
      <c r="CP49" s="616"/>
      <c r="CQ49" s="617"/>
      <c r="CR49" s="618">
        <v>15648623</v>
      </c>
      <c r="CS49" s="619"/>
      <c r="CT49" s="619"/>
      <c r="CU49" s="619"/>
      <c r="CV49" s="619"/>
      <c r="CW49" s="619"/>
      <c r="CX49" s="619"/>
      <c r="CY49" s="620"/>
      <c r="CZ49" s="621">
        <v>100</v>
      </c>
      <c r="DA49" s="622"/>
      <c r="DB49" s="622"/>
      <c r="DC49" s="623"/>
      <c r="DD49" s="624">
        <v>10251461</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r73H12WXthF41k4eHK54CO9imYM8fspSW5WRhrhKRIgPEpz4FTmCw8AuJEo06YTkJ06zw2XR/477KhcZO9gTyA==" saltValue="h/bsGes8TcWCR9fy9rpbi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election activeCell="Q14" sqref="Q14:U14"/>
    </sheetView>
  </sheetViews>
  <sheetFormatPr defaultColWidth="0" defaultRowHeight="13.2" zeroHeight="1" x14ac:dyDescent="0.2"/>
  <cols>
    <col min="1" max="130" width="2.77734375" style="223" customWidth="1"/>
    <col min="131" max="131" width="1.6640625" style="223" customWidth="1"/>
    <col min="132" max="16384" width="9" style="223" hidden="1"/>
  </cols>
  <sheetData>
    <row r="1" spans="1:131" ht="11.25" customHeight="1" thickBot="1" x14ac:dyDescent="0.25">
      <c r="A1" s="219"/>
      <c r="B1" s="219"/>
      <c r="C1" s="219"/>
      <c r="D1" s="219"/>
      <c r="E1" s="219"/>
      <c r="F1" s="219"/>
      <c r="G1" s="219"/>
      <c r="H1" s="219"/>
      <c r="I1" s="219"/>
      <c r="J1" s="219"/>
      <c r="K1" s="219"/>
      <c r="L1" s="219"/>
      <c r="M1" s="219"/>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1"/>
      <c r="DR1" s="221"/>
      <c r="DS1" s="221"/>
      <c r="DT1" s="221"/>
      <c r="DU1" s="221"/>
      <c r="DV1" s="221"/>
      <c r="DW1" s="221"/>
      <c r="DX1" s="221"/>
      <c r="DY1" s="221"/>
      <c r="DZ1" s="221"/>
      <c r="EA1" s="222"/>
    </row>
    <row r="2" spans="1:131" ht="26.25" customHeight="1" thickBot="1" x14ac:dyDescent="0.25">
      <c r="A2" s="1103" t="s">
        <v>367</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1104" t="s">
        <v>368</v>
      </c>
      <c r="DK2" s="1105"/>
      <c r="DL2" s="1105"/>
      <c r="DM2" s="1105"/>
      <c r="DN2" s="1105"/>
      <c r="DO2" s="1106"/>
      <c r="DP2" s="220"/>
      <c r="DQ2" s="1104" t="s">
        <v>369</v>
      </c>
      <c r="DR2" s="1105"/>
      <c r="DS2" s="1105"/>
      <c r="DT2" s="1105"/>
      <c r="DU2" s="1105"/>
      <c r="DV2" s="1105"/>
      <c r="DW2" s="1105"/>
      <c r="DX2" s="1105"/>
      <c r="DY2" s="1105"/>
      <c r="DZ2" s="1106"/>
      <c r="EA2" s="222"/>
    </row>
    <row r="3" spans="1:131" ht="11.25" customHeight="1" x14ac:dyDescent="0.2">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2"/>
    </row>
    <row r="4" spans="1:131" s="227" customFormat="1" ht="26.25" customHeight="1" thickBot="1" x14ac:dyDescent="0.25">
      <c r="A4" s="1072" t="s">
        <v>370</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4"/>
      <c r="BA4" s="224"/>
      <c r="BB4" s="224"/>
      <c r="BC4" s="224"/>
      <c r="BD4" s="224"/>
      <c r="BE4" s="225"/>
      <c r="BF4" s="225"/>
      <c r="BG4" s="225"/>
      <c r="BH4" s="225"/>
      <c r="BI4" s="225"/>
      <c r="BJ4" s="225"/>
      <c r="BK4" s="225"/>
      <c r="BL4" s="225"/>
      <c r="BM4" s="225"/>
      <c r="BN4" s="225"/>
      <c r="BO4" s="225"/>
      <c r="BP4" s="225"/>
      <c r="BQ4" s="743" t="s">
        <v>371</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6"/>
    </row>
    <row r="5" spans="1:131" s="227" customFormat="1" ht="26.25" customHeight="1" x14ac:dyDescent="0.2">
      <c r="A5" s="1008" t="s">
        <v>372</v>
      </c>
      <c r="B5" s="1009"/>
      <c r="C5" s="1009"/>
      <c r="D5" s="1009"/>
      <c r="E5" s="1009"/>
      <c r="F5" s="1009"/>
      <c r="G5" s="1009"/>
      <c r="H5" s="1009"/>
      <c r="I5" s="1009"/>
      <c r="J5" s="1009"/>
      <c r="K5" s="1009"/>
      <c r="L5" s="1009"/>
      <c r="M5" s="1009"/>
      <c r="N5" s="1009"/>
      <c r="O5" s="1009"/>
      <c r="P5" s="1010"/>
      <c r="Q5" s="1014" t="s">
        <v>373</v>
      </c>
      <c r="R5" s="1015"/>
      <c r="S5" s="1015"/>
      <c r="T5" s="1015"/>
      <c r="U5" s="1016"/>
      <c r="V5" s="1014" t="s">
        <v>374</v>
      </c>
      <c r="W5" s="1015"/>
      <c r="X5" s="1015"/>
      <c r="Y5" s="1015"/>
      <c r="Z5" s="1016"/>
      <c r="AA5" s="1014" t="s">
        <v>375</v>
      </c>
      <c r="AB5" s="1015"/>
      <c r="AC5" s="1015"/>
      <c r="AD5" s="1015"/>
      <c r="AE5" s="1015"/>
      <c r="AF5" s="1107" t="s">
        <v>376</v>
      </c>
      <c r="AG5" s="1015"/>
      <c r="AH5" s="1015"/>
      <c r="AI5" s="1015"/>
      <c r="AJ5" s="1028"/>
      <c r="AK5" s="1015" t="s">
        <v>377</v>
      </c>
      <c r="AL5" s="1015"/>
      <c r="AM5" s="1015"/>
      <c r="AN5" s="1015"/>
      <c r="AO5" s="1016"/>
      <c r="AP5" s="1014" t="s">
        <v>378</v>
      </c>
      <c r="AQ5" s="1015"/>
      <c r="AR5" s="1015"/>
      <c r="AS5" s="1015"/>
      <c r="AT5" s="1016"/>
      <c r="AU5" s="1014" t="s">
        <v>379</v>
      </c>
      <c r="AV5" s="1015"/>
      <c r="AW5" s="1015"/>
      <c r="AX5" s="1015"/>
      <c r="AY5" s="1028"/>
      <c r="AZ5" s="224"/>
      <c r="BA5" s="224"/>
      <c r="BB5" s="224"/>
      <c r="BC5" s="224"/>
      <c r="BD5" s="224"/>
      <c r="BE5" s="225"/>
      <c r="BF5" s="225"/>
      <c r="BG5" s="225"/>
      <c r="BH5" s="225"/>
      <c r="BI5" s="225"/>
      <c r="BJ5" s="225"/>
      <c r="BK5" s="225"/>
      <c r="BL5" s="225"/>
      <c r="BM5" s="225"/>
      <c r="BN5" s="225"/>
      <c r="BO5" s="225"/>
      <c r="BP5" s="225"/>
      <c r="BQ5" s="1008" t="s">
        <v>380</v>
      </c>
      <c r="BR5" s="1009"/>
      <c r="BS5" s="1009"/>
      <c r="BT5" s="1009"/>
      <c r="BU5" s="1009"/>
      <c r="BV5" s="1009"/>
      <c r="BW5" s="1009"/>
      <c r="BX5" s="1009"/>
      <c r="BY5" s="1009"/>
      <c r="BZ5" s="1009"/>
      <c r="CA5" s="1009"/>
      <c r="CB5" s="1009"/>
      <c r="CC5" s="1009"/>
      <c r="CD5" s="1009"/>
      <c r="CE5" s="1009"/>
      <c r="CF5" s="1009"/>
      <c r="CG5" s="1010"/>
      <c r="CH5" s="1014" t="s">
        <v>381</v>
      </c>
      <c r="CI5" s="1015"/>
      <c r="CJ5" s="1015"/>
      <c r="CK5" s="1015"/>
      <c r="CL5" s="1016"/>
      <c r="CM5" s="1014" t="s">
        <v>382</v>
      </c>
      <c r="CN5" s="1015"/>
      <c r="CO5" s="1015"/>
      <c r="CP5" s="1015"/>
      <c r="CQ5" s="1016"/>
      <c r="CR5" s="1014" t="s">
        <v>383</v>
      </c>
      <c r="CS5" s="1015"/>
      <c r="CT5" s="1015"/>
      <c r="CU5" s="1015"/>
      <c r="CV5" s="1016"/>
      <c r="CW5" s="1014" t="s">
        <v>384</v>
      </c>
      <c r="CX5" s="1015"/>
      <c r="CY5" s="1015"/>
      <c r="CZ5" s="1015"/>
      <c r="DA5" s="1016"/>
      <c r="DB5" s="1014" t="s">
        <v>385</v>
      </c>
      <c r="DC5" s="1015"/>
      <c r="DD5" s="1015"/>
      <c r="DE5" s="1015"/>
      <c r="DF5" s="1016"/>
      <c r="DG5" s="1097" t="s">
        <v>386</v>
      </c>
      <c r="DH5" s="1098"/>
      <c r="DI5" s="1098"/>
      <c r="DJ5" s="1098"/>
      <c r="DK5" s="1099"/>
      <c r="DL5" s="1097" t="s">
        <v>387</v>
      </c>
      <c r="DM5" s="1098"/>
      <c r="DN5" s="1098"/>
      <c r="DO5" s="1098"/>
      <c r="DP5" s="1099"/>
      <c r="DQ5" s="1014" t="s">
        <v>388</v>
      </c>
      <c r="DR5" s="1015"/>
      <c r="DS5" s="1015"/>
      <c r="DT5" s="1015"/>
      <c r="DU5" s="1016"/>
      <c r="DV5" s="1014" t="s">
        <v>379</v>
      </c>
      <c r="DW5" s="1015"/>
      <c r="DX5" s="1015"/>
      <c r="DY5" s="1015"/>
      <c r="DZ5" s="1028"/>
      <c r="EA5" s="226"/>
    </row>
    <row r="6" spans="1:131" s="227"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4"/>
      <c r="BA6" s="224"/>
      <c r="BB6" s="224"/>
      <c r="BC6" s="224"/>
      <c r="BD6" s="224"/>
      <c r="BE6" s="225"/>
      <c r="BF6" s="225"/>
      <c r="BG6" s="225"/>
      <c r="BH6" s="225"/>
      <c r="BI6" s="225"/>
      <c r="BJ6" s="225"/>
      <c r="BK6" s="225"/>
      <c r="BL6" s="225"/>
      <c r="BM6" s="225"/>
      <c r="BN6" s="225"/>
      <c r="BO6" s="225"/>
      <c r="BP6" s="225"/>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6"/>
    </row>
    <row r="7" spans="1:131" s="227" customFormat="1" ht="26.25" customHeight="1" thickTop="1" x14ac:dyDescent="0.2">
      <c r="A7" s="228">
        <v>1</v>
      </c>
      <c r="B7" s="1060" t="s">
        <v>389</v>
      </c>
      <c r="C7" s="1061"/>
      <c r="D7" s="1061"/>
      <c r="E7" s="1061"/>
      <c r="F7" s="1061"/>
      <c r="G7" s="1061"/>
      <c r="H7" s="1061"/>
      <c r="I7" s="1061"/>
      <c r="J7" s="1061"/>
      <c r="K7" s="1061"/>
      <c r="L7" s="1061"/>
      <c r="M7" s="1061"/>
      <c r="N7" s="1061"/>
      <c r="O7" s="1061"/>
      <c r="P7" s="1062"/>
      <c r="Q7" s="1115">
        <v>15637</v>
      </c>
      <c r="R7" s="1116"/>
      <c r="S7" s="1116"/>
      <c r="T7" s="1116"/>
      <c r="U7" s="1116"/>
      <c r="V7" s="1116">
        <v>15199</v>
      </c>
      <c r="W7" s="1116"/>
      <c r="X7" s="1116"/>
      <c r="Y7" s="1116"/>
      <c r="Z7" s="1116"/>
      <c r="AA7" s="1116">
        <v>438</v>
      </c>
      <c r="AB7" s="1116"/>
      <c r="AC7" s="1116"/>
      <c r="AD7" s="1116"/>
      <c r="AE7" s="1117"/>
      <c r="AF7" s="1118">
        <v>438</v>
      </c>
      <c r="AG7" s="1119"/>
      <c r="AH7" s="1119"/>
      <c r="AI7" s="1119"/>
      <c r="AJ7" s="1120"/>
      <c r="AK7" s="1121">
        <v>334</v>
      </c>
      <c r="AL7" s="1122"/>
      <c r="AM7" s="1122"/>
      <c r="AN7" s="1122"/>
      <c r="AO7" s="1122"/>
      <c r="AP7" s="1122">
        <v>3475</v>
      </c>
      <c r="AQ7" s="1122"/>
      <c r="AR7" s="1122"/>
      <c r="AS7" s="1122"/>
      <c r="AT7" s="1122"/>
      <c r="AU7" s="1123"/>
      <c r="AV7" s="1123"/>
      <c r="AW7" s="1123"/>
      <c r="AX7" s="1123"/>
      <c r="AY7" s="1124"/>
      <c r="AZ7" s="224"/>
      <c r="BA7" s="224"/>
      <c r="BB7" s="224"/>
      <c r="BC7" s="224"/>
      <c r="BD7" s="224"/>
      <c r="BE7" s="225"/>
      <c r="BF7" s="225"/>
      <c r="BG7" s="225"/>
      <c r="BH7" s="225"/>
      <c r="BI7" s="225"/>
      <c r="BJ7" s="225"/>
      <c r="BK7" s="225"/>
      <c r="BL7" s="225"/>
      <c r="BM7" s="225"/>
      <c r="BN7" s="225"/>
      <c r="BO7" s="225"/>
      <c r="BP7" s="225"/>
      <c r="BQ7" s="228">
        <v>1</v>
      </c>
      <c r="BR7" s="229" t="s">
        <v>588</v>
      </c>
      <c r="BS7" s="1112" t="s">
        <v>589</v>
      </c>
      <c r="BT7" s="1113"/>
      <c r="BU7" s="1113"/>
      <c r="BV7" s="1113"/>
      <c r="BW7" s="1113"/>
      <c r="BX7" s="1113"/>
      <c r="BY7" s="1113"/>
      <c r="BZ7" s="1113"/>
      <c r="CA7" s="1113"/>
      <c r="CB7" s="1113"/>
      <c r="CC7" s="1113"/>
      <c r="CD7" s="1113"/>
      <c r="CE7" s="1113"/>
      <c r="CF7" s="1113"/>
      <c r="CG7" s="1125"/>
      <c r="CH7" s="1109">
        <v>-2</v>
      </c>
      <c r="CI7" s="1110"/>
      <c r="CJ7" s="1110"/>
      <c r="CK7" s="1110"/>
      <c r="CL7" s="1111"/>
      <c r="CM7" s="1109">
        <v>21</v>
      </c>
      <c r="CN7" s="1110"/>
      <c r="CO7" s="1110"/>
      <c r="CP7" s="1110"/>
      <c r="CQ7" s="1111"/>
      <c r="CR7" s="1109">
        <v>10</v>
      </c>
      <c r="CS7" s="1110"/>
      <c r="CT7" s="1110"/>
      <c r="CU7" s="1110"/>
      <c r="CV7" s="1111"/>
      <c r="CW7" s="1109">
        <v>2</v>
      </c>
      <c r="CX7" s="1110"/>
      <c r="CY7" s="1110"/>
      <c r="CZ7" s="1110"/>
      <c r="DA7" s="1111"/>
      <c r="DB7" s="1109" t="s">
        <v>596</v>
      </c>
      <c r="DC7" s="1110"/>
      <c r="DD7" s="1110"/>
      <c r="DE7" s="1110"/>
      <c r="DF7" s="1111"/>
      <c r="DG7" s="1109">
        <v>788</v>
      </c>
      <c r="DH7" s="1110"/>
      <c r="DI7" s="1110"/>
      <c r="DJ7" s="1110"/>
      <c r="DK7" s="1111"/>
      <c r="DL7" s="1109" t="s">
        <v>596</v>
      </c>
      <c r="DM7" s="1110"/>
      <c r="DN7" s="1110"/>
      <c r="DO7" s="1110"/>
      <c r="DP7" s="1111"/>
      <c r="DQ7" s="1109" t="s">
        <v>596</v>
      </c>
      <c r="DR7" s="1110"/>
      <c r="DS7" s="1110"/>
      <c r="DT7" s="1110"/>
      <c r="DU7" s="1111"/>
      <c r="DV7" s="1112"/>
      <c r="DW7" s="1113"/>
      <c r="DX7" s="1113"/>
      <c r="DY7" s="1113"/>
      <c r="DZ7" s="1114"/>
      <c r="EA7" s="226"/>
    </row>
    <row r="8" spans="1:131" s="227" customFormat="1" ht="26.25" customHeight="1" x14ac:dyDescent="0.2">
      <c r="A8" s="230">
        <v>2</v>
      </c>
      <c r="B8" s="1043" t="s">
        <v>390</v>
      </c>
      <c r="C8" s="1044"/>
      <c r="D8" s="1044"/>
      <c r="E8" s="1044"/>
      <c r="F8" s="1044"/>
      <c r="G8" s="1044"/>
      <c r="H8" s="1044"/>
      <c r="I8" s="1044"/>
      <c r="J8" s="1044"/>
      <c r="K8" s="1044"/>
      <c r="L8" s="1044"/>
      <c r="M8" s="1044"/>
      <c r="N8" s="1044"/>
      <c r="O8" s="1044"/>
      <c r="P8" s="1045"/>
      <c r="Q8" s="1051">
        <v>1097</v>
      </c>
      <c r="R8" s="1052"/>
      <c r="S8" s="1052"/>
      <c r="T8" s="1052"/>
      <c r="U8" s="1052"/>
      <c r="V8" s="1052">
        <v>1070</v>
      </c>
      <c r="W8" s="1052"/>
      <c r="X8" s="1052"/>
      <c r="Y8" s="1052"/>
      <c r="Z8" s="1052"/>
      <c r="AA8" s="1052">
        <v>26</v>
      </c>
      <c r="AB8" s="1052"/>
      <c r="AC8" s="1052"/>
      <c r="AD8" s="1052"/>
      <c r="AE8" s="1053"/>
      <c r="AF8" s="1048">
        <v>26</v>
      </c>
      <c r="AG8" s="1049"/>
      <c r="AH8" s="1049"/>
      <c r="AI8" s="1049"/>
      <c r="AJ8" s="1050"/>
      <c r="AK8" s="1093">
        <v>560</v>
      </c>
      <c r="AL8" s="1094"/>
      <c r="AM8" s="1094"/>
      <c r="AN8" s="1094"/>
      <c r="AO8" s="1094"/>
      <c r="AP8" s="1094">
        <v>4443</v>
      </c>
      <c r="AQ8" s="1094"/>
      <c r="AR8" s="1094"/>
      <c r="AS8" s="1094"/>
      <c r="AT8" s="1094"/>
      <c r="AU8" s="1095"/>
      <c r="AV8" s="1095"/>
      <c r="AW8" s="1095"/>
      <c r="AX8" s="1095"/>
      <c r="AY8" s="1096"/>
      <c r="AZ8" s="224"/>
      <c r="BA8" s="224"/>
      <c r="BB8" s="224"/>
      <c r="BC8" s="224"/>
      <c r="BD8" s="224"/>
      <c r="BE8" s="225"/>
      <c r="BF8" s="225"/>
      <c r="BG8" s="225"/>
      <c r="BH8" s="225"/>
      <c r="BI8" s="225"/>
      <c r="BJ8" s="225"/>
      <c r="BK8" s="225"/>
      <c r="BL8" s="225"/>
      <c r="BM8" s="225"/>
      <c r="BN8" s="225"/>
      <c r="BO8" s="225"/>
      <c r="BP8" s="225"/>
      <c r="BQ8" s="230">
        <v>2</v>
      </c>
      <c r="BR8" s="231"/>
      <c r="BS8" s="1005"/>
      <c r="BT8" s="1006"/>
      <c r="BU8" s="1006"/>
      <c r="BV8" s="1006"/>
      <c r="BW8" s="1006"/>
      <c r="BX8" s="1006"/>
      <c r="BY8" s="1006"/>
      <c r="BZ8" s="1006"/>
      <c r="CA8" s="1006"/>
      <c r="CB8" s="1006"/>
      <c r="CC8" s="1006"/>
      <c r="CD8" s="1006"/>
      <c r="CE8" s="1006"/>
      <c r="CF8" s="1006"/>
      <c r="CG8" s="1027"/>
      <c r="CH8" s="1002"/>
      <c r="CI8" s="1003"/>
      <c r="CJ8" s="1003"/>
      <c r="CK8" s="1003"/>
      <c r="CL8" s="1004"/>
      <c r="CM8" s="1002"/>
      <c r="CN8" s="1003"/>
      <c r="CO8" s="1003"/>
      <c r="CP8" s="1003"/>
      <c r="CQ8" s="1004"/>
      <c r="CR8" s="1002"/>
      <c r="CS8" s="1003"/>
      <c r="CT8" s="1003"/>
      <c r="CU8" s="1003"/>
      <c r="CV8" s="1004"/>
      <c r="CW8" s="1002"/>
      <c r="CX8" s="1003"/>
      <c r="CY8" s="1003"/>
      <c r="CZ8" s="1003"/>
      <c r="DA8" s="1004"/>
      <c r="DB8" s="1002"/>
      <c r="DC8" s="1003"/>
      <c r="DD8" s="1003"/>
      <c r="DE8" s="1003"/>
      <c r="DF8" s="1004"/>
      <c r="DG8" s="1002"/>
      <c r="DH8" s="1003"/>
      <c r="DI8" s="1003"/>
      <c r="DJ8" s="1003"/>
      <c r="DK8" s="1004"/>
      <c r="DL8" s="1002"/>
      <c r="DM8" s="1003"/>
      <c r="DN8" s="1003"/>
      <c r="DO8" s="1003"/>
      <c r="DP8" s="1004"/>
      <c r="DQ8" s="1002"/>
      <c r="DR8" s="1003"/>
      <c r="DS8" s="1003"/>
      <c r="DT8" s="1003"/>
      <c r="DU8" s="1004"/>
      <c r="DV8" s="1005"/>
      <c r="DW8" s="1006"/>
      <c r="DX8" s="1006"/>
      <c r="DY8" s="1006"/>
      <c r="DZ8" s="1007"/>
      <c r="EA8" s="226"/>
    </row>
    <row r="9" spans="1:131" s="227" customFormat="1" ht="26.25" customHeight="1" x14ac:dyDescent="0.2">
      <c r="A9" s="230">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4"/>
      <c r="BA9" s="224"/>
      <c r="BB9" s="224"/>
      <c r="BC9" s="224"/>
      <c r="BD9" s="224"/>
      <c r="BE9" s="225"/>
      <c r="BF9" s="225"/>
      <c r="BG9" s="225"/>
      <c r="BH9" s="225"/>
      <c r="BI9" s="225"/>
      <c r="BJ9" s="225"/>
      <c r="BK9" s="225"/>
      <c r="BL9" s="225"/>
      <c r="BM9" s="225"/>
      <c r="BN9" s="225"/>
      <c r="BO9" s="225"/>
      <c r="BP9" s="225"/>
      <c r="BQ9" s="230">
        <v>3</v>
      </c>
      <c r="BR9" s="231"/>
      <c r="BS9" s="1005"/>
      <c r="BT9" s="1006"/>
      <c r="BU9" s="1006"/>
      <c r="BV9" s="1006"/>
      <c r="BW9" s="1006"/>
      <c r="BX9" s="1006"/>
      <c r="BY9" s="1006"/>
      <c r="BZ9" s="1006"/>
      <c r="CA9" s="1006"/>
      <c r="CB9" s="1006"/>
      <c r="CC9" s="1006"/>
      <c r="CD9" s="1006"/>
      <c r="CE9" s="1006"/>
      <c r="CF9" s="1006"/>
      <c r="CG9" s="1027"/>
      <c r="CH9" s="1002"/>
      <c r="CI9" s="1003"/>
      <c r="CJ9" s="1003"/>
      <c r="CK9" s="1003"/>
      <c r="CL9" s="1004"/>
      <c r="CM9" s="1002"/>
      <c r="CN9" s="1003"/>
      <c r="CO9" s="1003"/>
      <c r="CP9" s="1003"/>
      <c r="CQ9" s="1004"/>
      <c r="CR9" s="1002"/>
      <c r="CS9" s="1003"/>
      <c r="CT9" s="1003"/>
      <c r="CU9" s="1003"/>
      <c r="CV9" s="1004"/>
      <c r="CW9" s="1002"/>
      <c r="CX9" s="1003"/>
      <c r="CY9" s="1003"/>
      <c r="CZ9" s="1003"/>
      <c r="DA9" s="1004"/>
      <c r="DB9" s="1002"/>
      <c r="DC9" s="1003"/>
      <c r="DD9" s="1003"/>
      <c r="DE9" s="1003"/>
      <c r="DF9" s="1004"/>
      <c r="DG9" s="1002"/>
      <c r="DH9" s="1003"/>
      <c r="DI9" s="1003"/>
      <c r="DJ9" s="1003"/>
      <c r="DK9" s="1004"/>
      <c r="DL9" s="1002"/>
      <c r="DM9" s="1003"/>
      <c r="DN9" s="1003"/>
      <c r="DO9" s="1003"/>
      <c r="DP9" s="1004"/>
      <c r="DQ9" s="1002"/>
      <c r="DR9" s="1003"/>
      <c r="DS9" s="1003"/>
      <c r="DT9" s="1003"/>
      <c r="DU9" s="1004"/>
      <c r="DV9" s="1005"/>
      <c r="DW9" s="1006"/>
      <c r="DX9" s="1006"/>
      <c r="DY9" s="1006"/>
      <c r="DZ9" s="1007"/>
      <c r="EA9" s="226"/>
    </row>
    <row r="10" spans="1:131" s="227" customFormat="1" ht="26.25" customHeight="1" x14ac:dyDescent="0.2">
      <c r="A10" s="230">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4"/>
      <c r="BA10" s="224"/>
      <c r="BB10" s="224"/>
      <c r="BC10" s="224"/>
      <c r="BD10" s="224"/>
      <c r="BE10" s="225"/>
      <c r="BF10" s="225"/>
      <c r="BG10" s="225"/>
      <c r="BH10" s="225"/>
      <c r="BI10" s="225"/>
      <c r="BJ10" s="225"/>
      <c r="BK10" s="225"/>
      <c r="BL10" s="225"/>
      <c r="BM10" s="225"/>
      <c r="BN10" s="225"/>
      <c r="BO10" s="225"/>
      <c r="BP10" s="225"/>
      <c r="BQ10" s="230">
        <v>4</v>
      </c>
      <c r="BR10" s="231"/>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6"/>
    </row>
    <row r="11" spans="1:131" s="227" customFormat="1" ht="26.25" customHeight="1" x14ac:dyDescent="0.2">
      <c r="A11" s="230">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4"/>
      <c r="BA11" s="224"/>
      <c r="BB11" s="224"/>
      <c r="BC11" s="224"/>
      <c r="BD11" s="224"/>
      <c r="BE11" s="225"/>
      <c r="BF11" s="225"/>
      <c r="BG11" s="225"/>
      <c r="BH11" s="225"/>
      <c r="BI11" s="225"/>
      <c r="BJ11" s="225"/>
      <c r="BK11" s="225"/>
      <c r="BL11" s="225"/>
      <c r="BM11" s="225"/>
      <c r="BN11" s="225"/>
      <c r="BO11" s="225"/>
      <c r="BP11" s="225"/>
      <c r="BQ11" s="230">
        <v>5</v>
      </c>
      <c r="BR11" s="231"/>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6"/>
    </row>
    <row r="12" spans="1:131" s="227" customFormat="1" ht="26.25" customHeight="1" x14ac:dyDescent="0.2">
      <c r="A12" s="230">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4"/>
      <c r="BA12" s="224"/>
      <c r="BB12" s="224"/>
      <c r="BC12" s="224"/>
      <c r="BD12" s="224"/>
      <c r="BE12" s="225"/>
      <c r="BF12" s="225"/>
      <c r="BG12" s="225"/>
      <c r="BH12" s="225"/>
      <c r="BI12" s="225"/>
      <c r="BJ12" s="225"/>
      <c r="BK12" s="225"/>
      <c r="BL12" s="225"/>
      <c r="BM12" s="225"/>
      <c r="BN12" s="225"/>
      <c r="BO12" s="225"/>
      <c r="BP12" s="225"/>
      <c r="BQ12" s="230">
        <v>6</v>
      </c>
      <c r="BR12" s="231"/>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6"/>
    </row>
    <row r="13" spans="1:131" s="227" customFormat="1" ht="26.25" customHeight="1" x14ac:dyDescent="0.2">
      <c r="A13" s="230">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4"/>
      <c r="BA13" s="224"/>
      <c r="BB13" s="224"/>
      <c r="BC13" s="224"/>
      <c r="BD13" s="224"/>
      <c r="BE13" s="225"/>
      <c r="BF13" s="225"/>
      <c r="BG13" s="225"/>
      <c r="BH13" s="225"/>
      <c r="BI13" s="225"/>
      <c r="BJ13" s="225"/>
      <c r="BK13" s="225"/>
      <c r="BL13" s="225"/>
      <c r="BM13" s="225"/>
      <c r="BN13" s="225"/>
      <c r="BO13" s="225"/>
      <c r="BP13" s="225"/>
      <c r="BQ13" s="230">
        <v>7</v>
      </c>
      <c r="BR13" s="231"/>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6"/>
    </row>
    <row r="14" spans="1:131" s="227" customFormat="1" ht="26.25" customHeight="1" x14ac:dyDescent="0.2">
      <c r="A14" s="230">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4"/>
      <c r="BA14" s="224"/>
      <c r="BB14" s="224"/>
      <c r="BC14" s="224"/>
      <c r="BD14" s="224"/>
      <c r="BE14" s="225"/>
      <c r="BF14" s="225"/>
      <c r="BG14" s="225"/>
      <c r="BH14" s="225"/>
      <c r="BI14" s="225"/>
      <c r="BJ14" s="225"/>
      <c r="BK14" s="225"/>
      <c r="BL14" s="225"/>
      <c r="BM14" s="225"/>
      <c r="BN14" s="225"/>
      <c r="BO14" s="225"/>
      <c r="BP14" s="225"/>
      <c r="BQ14" s="230">
        <v>8</v>
      </c>
      <c r="BR14" s="231"/>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6"/>
    </row>
    <row r="15" spans="1:131" s="227" customFormat="1" ht="26.25" customHeight="1" x14ac:dyDescent="0.2">
      <c r="A15" s="230">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4"/>
      <c r="BA15" s="224"/>
      <c r="BB15" s="224"/>
      <c r="BC15" s="224"/>
      <c r="BD15" s="224"/>
      <c r="BE15" s="225"/>
      <c r="BF15" s="225"/>
      <c r="BG15" s="225"/>
      <c r="BH15" s="225"/>
      <c r="BI15" s="225"/>
      <c r="BJ15" s="225"/>
      <c r="BK15" s="225"/>
      <c r="BL15" s="225"/>
      <c r="BM15" s="225"/>
      <c r="BN15" s="225"/>
      <c r="BO15" s="225"/>
      <c r="BP15" s="225"/>
      <c r="BQ15" s="230">
        <v>9</v>
      </c>
      <c r="BR15" s="231"/>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6"/>
    </row>
    <row r="16" spans="1:131" s="227" customFormat="1" ht="26.25" customHeight="1" x14ac:dyDescent="0.2">
      <c r="A16" s="230">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4"/>
      <c r="BA16" s="224"/>
      <c r="BB16" s="224"/>
      <c r="BC16" s="224"/>
      <c r="BD16" s="224"/>
      <c r="BE16" s="225"/>
      <c r="BF16" s="225"/>
      <c r="BG16" s="225"/>
      <c r="BH16" s="225"/>
      <c r="BI16" s="225"/>
      <c r="BJ16" s="225"/>
      <c r="BK16" s="225"/>
      <c r="BL16" s="225"/>
      <c r="BM16" s="225"/>
      <c r="BN16" s="225"/>
      <c r="BO16" s="225"/>
      <c r="BP16" s="225"/>
      <c r="BQ16" s="230">
        <v>10</v>
      </c>
      <c r="BR16" s="231"/>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6"/>
    </row>
    <row r="17" spans="1:131" s="227" customFormat="1" ht="26.25" customHeight="1" x14ac:dyDescent="0.2">
      <c r="A17" s="230">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4"/>
      <c r="BA17" s="224"/>
      <c r="BB17" s="224"/>
      <c r="BC17" s="224"/>
      <c r="BD17" s="224"/>
      <c r="BE17" s="225"/>
      <c r="BF17" s="225"/>
      <c r="BG17" s="225"/>
      <c r="BH17" s="225"/>
      <c r="BI17" s="225"/>
      <c r="BJ17" s="225"/>
      <c r="BK17" s="225"/>
      <c r="BL17" s="225"/>
      <c r="BM17" s="225"/>
      <c r="BN17" s="225"/>
      <c r="BO17" s="225"/>
      <c r="BP17" s="225"/>
      <c r="BQ17" s="230">
        <v>11</v>
      </c>
      <c r="BR17" s="231"/>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6"/>
    </row>
    <row r="18" spans="1:131" s="227" customFormat="1" ht="26.25" customHeight="1" x14ac:dyDescent="0.2">
      <c r="A18" s="230">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4"/>
      <c r="BA18" s="224"/>
      <c r="BB18" s="224"/>
      <c r="BC18" s="224"/>
      <c r="BD18" s="224"/>
      <c r="BE18" s="225"/>
      <c r="BF18" s="225"/>
      <c r="BG18" s="225"/>
      <c r="BH18" s="225"/>
      <c r="BI18" s="225"/>
      <c r="BJ18" s="225"/>
      <c r="BK18" s="225"/>
      <c r="BL18" s="225"/>
      <c r="BM18" s="225"/>
      <c r="BN18" s="225"/>
      <c r="BO18" s="225"/>
      <c r="BP18" s="225"/>
      <c r="BQ18" s="230">
        <v>12</v>
      </c>
      <c r="BR18" s="231"/>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6"/>
    </row>
    <row r="19" spans="1:131" s="227" customFormat="1" ht="26.25" customHeight="1" x14ac:dyDescent="0.2">
      <c r="A19" s="230">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4"/>
      <c r="BA19" s="224"/>
      <c r="BB19" s="224"/>
      <c r="BC19" s="224"/>
      <c r="BD19" s="224"/>
      <c r="BE19" s="225"/>
      <c r="BF19" s="225"/>
      <c r="BG19" s="225"/>
      <c r="BH19" s="225"/>
      <c r="BI19" s="225"/>
      <c r="BJ19" s="225"/>
      <c r="BK19" s="225"/>
      <c r="BL19" s="225"/>
      <c r="BM19" s="225"/>
      <c r="BN19" s="225"/>
      <c r="BO19" s="225"/>
      <c r="BP19" s="225"/>
      <c r="BQ19" s="230">
        <v>13</v>
      </c>
      <c r="BR19" s="231"/>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6"/>
    </row>
    <row r="20" spans="1:131" s="227" customFormat="1" ht="26.25" customHeight="1" x14ac:dyDescent="0.2">
      <c r="A20" s="230">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4"/>
      <c r="BA20" s="224"/>
      <c r="BB20" s="224"/>
      <c r="BC20" s="224"/>
      <c r="BD20" s="224"/>
      <c r="BE20" s="225"/>
      <c r="BF20" s="225"/>
      <c r="BG20" s="225"/>
      <c r="BH20" s="225"/>
      <c r="BI20" s="225"/>
      <c r="BJ20" s="225"/>
      <c r="BK20" s="225"/>
      <c r="BL20" s="225"/>
      <c r="BM20" s="225"/>
      <c r="BN20" s="225"/>
      <c r="BO20" s="225"/>
      <c r="BP20" s="225"/>
      <c r="BQ20" s="230">
        <v>14</v>
      </c>
      <c r="BR20" s="231"/>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6"/>
    </row>
    <row r="21" spans="1:131" s="227" customFormat="1" ht="26.25" customHeight="1" thickBot="1" x14ac:dyDescent="0.25">
      <c r="A21" s="230">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4"/>
      <c r="BA21" s="224"/>
      <c r="BB21" s="224"/>
      <c r="BC21" s="224"/>
      <c r="BD21" s="224"/>
      <c r="BE21" s="225"/>
      <c r="BF21" s="225"/>
      <c r="BG21" s="225"/>
      <c r="BH21" s="225"/>
      <c r="BI21" s="225"/>
      <c r="BJ21" s="225"/>
      <c r="BK21" s="225"/>
      <c r="BL21" s="225"/>
      <c r="BM21" s="225"/>
      <c r="BN21" s="225"/>
      <c r="BO21" s="225"/>
      <c r="BP21" s="225"/>
      <c r="BQ21" s="230">
        <v>15</v>
      </c>
      <c r="BR21" s="231"/>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6"/>
    </row>
    <row r="22" spans="1:131" s="227" customFormat="1" ht="26.25" customHeight="1" x14ac:dyDescent="0.2">
      <c r="A22" s="230">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391</v>
      </c>
      <c r="BA22" s="1041"/>
      <c r="BB22" s="1041"/>
      <c r="BC22" s="1041"/>
      <c r="BD22" s="1042"/>
      <c r="BE22" s="225"/>
      <c r="BF22" s="225"/>
      <c r="BG22" s="225"/>
      <c r="BH22" s="225"/>
      <c r="BI22" s="225"/>
      <c r="BJ22" s="225"/>
      <c r="BK22" s="225"/>
      <c r="BL22" s="225"/>
      <c r="BM22" s="225"/>
      <c r="BN22" s="225"/>
      <c r="BO22" s="225"/>
      <c r="BP22" s="225"/>
      <c r="BQ22" s="230">
        <v>16</v>
      </c>
      <c r="BR22" s="231"/>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6"/>
    </row>
    <row r="23" spans="1:131" s="227" customFormat="1" ht="26.25" customHeight="1" thickBot="1" x14ac:dyDescent="0.25">
      <c r="A23" s="232" t="s">
        <v>392</v>
      </c>
      <c r="B23" s="950" t="s">
        <v>393</v>
      </c>
      <c r="C23" s="951"/>
      <c r="D23" s="951"/>
      <c r="E23" s="951"/>
      <c r="F23" s="951"/>
      <c r="G23" s="951"/>
      <c r="H23" s="951"/>
      <c r="I23" s="951"/>
      <c r="J23" s="951"/>
      <c r="K23" s="951"/>
      <c r="L23" s="951"/>
      <c r="M23" s="951"/>
      <c r="N23" s="951"/>
      <c r="O23" s="951"/>
      <c r="P23" s="961"/>
      <c r="Q23" s="1080">
        <v>16113</v>
      </c>
      <c r="R23" s="1074"/>
      <c r="S23" s="1074"/>
      <c r="T23" s="1074"/>
      <c r="U23" s="1074"/>
      <c r="V23" s="1074">
        <v>15649</v>
      </c>
      <c r="W23" s="1074"/>
      <c r="X23" s="1074"/>
      <c r="Y23" s="1074"/>
      <c r="Z23" s="1074"/>
      <c r="AA23" s="1074">
        <v>464</v>
      </c>
      <c r="AB23" s="1074"/>
      <c r="AC23" s="1074"/>
      <c r="AD23" s="1074"/>
      <c r="AE23" s="1081"/>
      <c r="AF23" s="1082">
        <v>464</v>
      </c>
      <c r="AG23" s="1074"/>
      <c r="AH23" s="1074"/>
      <c r="AI23" s="1074"/>
      <c r="AJ23" s="1083"/>
      <c r="AK23" s="1084"/>
      <c r="AL23" s="1085"/>
      <c r="AM23" s="1085"/>
      <c r="AN23" s="1085"/>
      <c r="AO23" s="1085"/>
      <c r="AP23" s="1074">
        <v>7918</v>
      </c>
      <c r="AQ23" s="1074"/>
      <c r="AR23" s="1074"/>
      <c r="AS23" s="1074"/>
      <c r="AT23" s="1074"/>
      <c r="AU23" s="1075"/>
      <c r="AV23" s="1075"/>
      <c r="AW23" s="1075"/>
      <c r="AX23" s="1075"/>
      <c r="AY23" s="1076"/>
      <c r="AZ23" s="1077" t="s">
        <v>147</v>
      </c>
      <c r="BA23" s="1078"/>
      <c r="BB23" s="1078"/>
      <c r="BC23" s="1078"/>
      <c r="BD23" s="1079"/>
      <c r="BE23" s="225"/>
      <c r="BF23" s="225"/>
      <c r="BG23" s="225"/>
      <c r="BH23" s="225"/>
      <c r="BI23" s="225"/>
      <c r="BJ23" s="225"/>
      <c r="BK23" s="225"/>
      <c r="BL23" s="225"/>
      <c r="BM23" s="225"/>
      <c r="BN23" s="225"/>
      <c r="BO23" s="225"/>
      <c r="BP23" s="225"/>
      <c r="BQ23" s="230">
        <v>17</v>
      </c>
      <c r="BR23" s="231"/>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6"/>
    </row>
    <row r="24" spans="1:131" s="227" customFormat="1" ht="26.25" customHeight="1" x14ac:dyDescent="0.2">
      <c r="A24" s="1073" t="s">
        <v>394</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4"/>
      <c r="BA24" s="224"/>
      <c r="BB24" s="224"/>
      <c r="BC24" s="224"/>
      <c r="BD24" s="224"/>
      <c r="BE24" s="225"/>
      <c r="BF24" s="225"/>
      <c r="BG24" s="225"/>
      <c r="BH24" s="225"/>
      <c r="BI24" s="225"/>
      <c r="BJ24" s="225"/>
      <c r="BK24" s="225"/>
      <c r="BL24" s="225"/>
      <c r="BM24" s="225"/>
      <c r="BN24" s="225"/>
      <c r="BO24" s="225"/>
      <c r="BP24" s="225"/>
      <c r="BQ24" s="230">
        <v>18</v>
      </c>
      <c r="BR24" s="231"/>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6"/>
    </row>
    <row r="25" spans="1:131" ht="26.25" customHeight="1" thickBot="1" x14ac:dyDescent="0.25">
      <c r="A25" s="1072" t="s">
        <v>395</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4"/>
      <c r="BK25" s="224"/>
      <c r="BL25" s="224"/>
      <c r="BM25" s="224"/>
      <c r="BN25" s="224"/>
      <c r="BO25" s="233"/>
      <c r="BP25" s="233"/>
      <c r="BQ25" s="230">
        <v>19</v>
      </c>
      <c r="BR25" s="231"/>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2"/>
    </row>
    <row r="26" spans="1:131" ht="26.25" customHeight="1" x14ac:dyDescent="0.2">
      <c r="A26" s="1008" t="s">
        <v>372</v>
      </c>
      <c r="B26" s="1009"/>
      <c r="C26" s="1009"/>
      <c r="D26" s="1009"/>
      <c r="E26" s="1009"/>
      <c r="F26" s="1009"/>
      <c r="G26" s="1009"/>
      <c r="H26" s="1009"/>
      <c r="I26" s="1009"/>
      <c r="J26" s="1009"/>
      <c r="K26" s="1009"/>
      <c r="L26" s="1009"/>
      <c r="M26" s="1009"/>
      <c r="N26" s="1009"/>
      <c r="O26" s="1009"/>
      <c r="P26" s="1010"/>
      <c r="Q26" s="1014" t="s">
        <v>396</v>
      </c>
      <c r="R26" s="1015"/>
      <c r="S26" s="1015"/>
      <c r="T26" s="1015"/>
      <c r="U26" s="1016"/>
      <c r="V26" s="1014" t="s">
        <v>397</v>
      </c>
      <c r="W26" s="1015"/>
      <c r="X26" s="1015"/>
      <c r="Y26" s="1015"/>
      <c r="Z26" s="1016"/>
      <c r="AA26" s="1014" t="s">
        <v>398</v>
      </c>
      <c r="AB26" s="1015"/>
      <c r="AC26" s="1015"/>
      <c r="AD26" s="1015"/>
      <c r="AE26" s="1015"/>
      <c r="AF26" s="1068" t="s">
        <v>399</v>
      </c>
      <c r="AG26" s="1021"/>
      <c r="AH26" s="1021"/>
      <c r="AI26" s="1021"/>
      <c r="AJ26" s="1069"/>
      <c r="AK26" s="1015" t="s">
        <v>400</v>
      </c>
      <c r="AL26" s="1015"/>
      <c r="AM26" s="1015"/>
      <c r="AN26" s="1015"/>
      <c r="AO26" s="1016"/>
      <c r="AP26" s="1014" t="s">
        <v>401</v>
      </c>
      <c r="AQ26" s="1015"/>
      <c r="AR26" s="1015"/>
      <c r="AS26" s="1015"/>
      <c r="AT26" s="1016"/>
      <c r="AU26" s="1014" t="s">
        <v>402</v>
      </c>
      <c r="AV26" s="1015"/>
      <c r="AW26" s="1015"/>
      <c r="AX26" s="1015"/>
      <c r="AY26" s="1016"/>
      <c r="AZ26" s="1014" t="s">
        <v>403</v>
      </c>
      <c r="BA26" s="1015"/>
      <c r="BB26" s="1015"/>
      <c r="BC26" s="1015"/>
      <c r="BD26" s="1016"/>
      <c r="BE26" s="1014" t="s">
        <v>379</v>
      </c>
      <c r="BF26" s="1015"/>
      <c r="BG26" s="1015"/>
      <c r="BH26" s="1015"/>
      <c r="BI26" s="1028"/>
      <c r="BJ26" s="224"/>
      <c r="BK26" s="224"/>
      <c r="BL26" s="224"/>
      <c r="BM26" s="224"/>
      <c r="BN26" s="224"/>
      <c r="BO26" s="233"/>
      <c r="BP26" s="233"/>
      <c r="BQ26" s="230">
        <v>20</v>
      </c>
      <c r="BR26" s="231"/>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2"/>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4"/>
      <c r="BK27" s="224"/>
      <c r="BL27" s="224"/>
      <c r="BM27" s="224"/>
      <c r="BN27" s="224"/>
      <c r="BO27" s="233"/>
      <c r="BP27" s="233"/>
      <c r="BQ27" s="230">
        <v>21</v>
      </c>
      <c r="BR27" s="231"/>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2"/>
    </row>
    <row r="28" spans="1:131" ht="26.25" customHeight="1" thickTop="1" x14ac:dyDescent="0.2">
      <c r="A28" s="234">
        <v>1</v>
      </c>
      <c r="B28" s="1060" t="s">
        <v>404</v>
      </c>
      <c r="C28" s="1061"/>
      <c r="D28" s="1061"/>
      <c r="E28" s="1061"/>
      <c r="F28" s="1061"/>
      <c r="G28" s="1061"/>
      <c r="H28" s="1061"/>
      <c r="I28" s="1061"/>
      <c r="J28" s="1061"/>
      <c r="K28" s="1061"/>
      <c r="L28" s="1061"/>
      <c r="M28" s="1061"/>
      <c r="N28" s="1061"/>
      <c r="O28" s="1061"/>
      <c r="P28" s="1062"/>
      <c r="Q28" s="1063">
        <v>3739</v>
      </c>
      <c r="R28" s="1064"/>
      <c r="S28" s="1064"/>
      <c r="T28" s="1064"/>
      <c r="U28" s="1064"/>
      <c r="V28" s="1064">
        <v>3732</v>
      </c>
      <c r="W28" s="1064"/>
      <c r="X28" s="1064"/>
      <c r="Y28" s="1064"/>
      <c r="Z28" s="1064"/>
      <c r="AA28" s="1064">
        <v>7</v>
      </c>
      <c r="AB28" s="1064"/>
      <c r="AC28" s="1064"/>
      <c r="AD28" s="1064"/>
      <c r="AE28" s="1065"/>
      <c r="AF28" s="1066">
        <v>7</v>
      </c>
      <c r="AG28" s="1064"/>
      <c r="AH28" s="1064"/>
      <c r="AI28" s="1064"/>
      <c r="AJ28" s="1067"/>
      <c r="AK28" s="1055">
        <v>498</v>
      </c>
      <c r="AL28" s="1056"/>
      <c r="AM28" s="1056"/>
      <c r="AN28" s="1056"/>
      <c r="AO28" s="1056"/>
      <c r="AP28" s="1056" t="s">
        <v>574</v>
      </c>
      <c r="AQ28" s="1056"/>
      <c r="AR28" s="1056"/>
      <c r="AS28" s="1056"/>
      <c r="AT28" s="1056"/>
      <c r="AU28" s="1056" t="s">
        <v>574</v>
      </c>
      <c r="AV28" s="1056"/>
      <c r="AW28" s="1056"/>
      <c r="AX28" s="1056"/>
      <c r="AY28" s="1056"/>
      <c r="AZ28" s="1057" t="s">
        <v>595</v>
      </c>
      <c r="BA28" s="1057"/>
      <c r="BB28" s="1057"/>
      <c r="BC28" s="1057"/>
      <c r="BD28" s="1057"/>
      <c r="BE28" s="1058"/>
      <c r="BF28" s="1058"/>
      <c r="BG28" s="1058"/>
      <c r="BH28" s="1058"/>
      <c r="BI28" s="1059"/>
      <c r="BJ28" s="224"/>
      <c r="BK28" s="224"/>
      <c r="BL28" s="224"/>
      <c r="BM28" s="224"/>
      <c r="BN28" s="224"/>
      <c r="BO28" s="233"/>
      <c r="BP28" s="233"/>
      <c r="BQ28" s="230">
        <v>22</v>
      </c>
      <c r="BR28" s="231"/>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2"/>
    </row>
    <row r="29" spans="1:131" ht="26.25" customHeight="1" x14ac:dyDescent="0.2">
      <c r="A29" s="234">
        <v>2</v>
      </c>
      <c r="B29" s="1043" t="s">
        <v>405</v>
      </c>
      <c r="C29" s="1044"/>
      <c r="D29" s="1044"/>
      <c r="E29" s="1044"/>
      <c r="F29" s="1044"/>
      <c r="G29" s="1044"/>
      <c r="H29" s="1044"/>
      <c r="I29" s="1044"/>
      <c r="J29" s="1044"/>
      <c r="K29" s="1044"/>
      <c r="L29" s="1044"/>
      <c r="M29" s="1044"/>
      <c r="N29" s="1044"/>
      <c r="O29" s="1044"/>
      <c r="P29" s="1045"/>
      <c r="Q29" s="1051">
        <v>2509</v>
      </c>
      <c r="R29" s="1052"/>
      <c r="S29" s="1052"/>
      <c r="T29" s="1052"/>
      <c r="U29" s="1052"/>
      <c r="V29" s="1052">
        <v>2499</v>
      </c>
      <c r="W29" s="1052"/>
      <c r="X29" s="1052"/>
      <c r="Y29" s="1052"/>
      <c r="Z29" s="1052"/>
      <c r="AA29" s="1052">
        <v>10</v>
      </c>
      <c r="AB29" s="1052"/>
      <c r="AC29" s="1052"/>
      <c r="AD29" s="1052"/>
      <c r="AE29" s="1053"/>
      <c r="AF29" s="1048">
        <v>10</v>
      </c>
      <c r="AG29" s="1049"/>
      <c r="AH29" s="1049"/>
      <c r="AI29" s="1049"/>
      <c r="AJ29" s="1050"/>
      <c r="AK29" s="993">
        <v>414</v>
      </c>
      <c r="AL29" s="984"/>
      <c r="AM29" s="984"/>
      <c r="AN29" s="984"/>
      <c r="AO29" s="984"/>
      <c r="AP29" s="994" t="s">
        <v>574</v>
      </c>
      <c r="AQ29" s="992"/>
      <c r="AR29" s="992"/>
      <c r="AS29" s="992"/>
      <c r="AT29" s="993"/>
      <c r="AU29" s="994" t="s">
        <v>574</v>
      </c>
      <c r="AV29" s="992"/>
      <c r="AW29" s="992"/>
      <c r="AX29" s="992"/>
      <c r="AY29" s="993"/>
      <c r="AZ29" s="1054" t="s">
        <v>595</v>
      </c>
      <c r="BA29" s="1054"/>
      <c r="BB29" s="1054"/>
      <c r="BC29" s="1054"/>
      <c r="BD29" s="1054"/>
      <c r="BE29" s="985"/>
      <c r="BF29" s="985"/>
      <c r="BG29" s="985"/>
      <c r="BH29" s="985"/>
      <c r="BI29" s="986"/>
      <c r="BJ29" s="224"/>
      <c r="BK29" s="224"/>
      <c r="BL29" s="224"/>
      <c r="BM29" s="224"/>
      <c r="BN29" s="224"/>
      <c r="BO29" s="233"/>
      <c r="BP29" s="233"/>
      <c r="BQ29" s="230">
        <v>23</v>
      </c>
      <c r="BR29" s="231"/>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2"/>
    </row>
    <row r="30" spans="1:131" ht="26.25" customHeight="1" x14ac:dyDescent="0.2">
      <c r="A30" s="234">
        <v>3</v>
      </c>
      <c r="B30" s="1043" t="s">
        <v>406</v>
      </c>
      <c r="C30" s="1044"/>
      <c r="D30" s="1044"/>
      <c r="E30" s="1044"/>
      <c r="F30" s="1044"/>
      <c r="G30" s="1044"/>
      <c r="H30" s="1044"/>
      <c r="I30" s="1044"/>
      <c r="J30" s="1044"/>
      <c r="K30" s="1044"/>
      <c r="L30" s="1044"/>
      <c r="M30" s="1044"/>
      <c r="N30" s="1044"/>
      <c r="O30" s="1044"/>
      <c r="P30" s="1045"/>
      <c r="Q30" s="1051">
        <v>555</v>
      </c>
      <c r="R30" s="1052"/>
      <c r="S30" s="1052"/>
      <c r="T30" s="1052"/>
      <c r="U30" s="1052"/>
      <c r="V30" s="1052">
        <v>544</v>
      </c>
      <c r="W30" s="1052"/>
      <c r="X30" s="1052"/>
      <c r="Y30" s="1052"/>
      <c r="Z30" s="1052"/>
      <c r="AA30" s="1052">
        <v>11</v>
      </c>
      <c r="AB30" s="1052"/>
      <c r="AC30" s="1052"/>
      <c r="AD30" s="1052"/>
      <c r="AE30" s="1053"/>
      <c r="AF30" s="1048">
        <v>11</v>
      </c>
      <c r="AG30" s="1049"/>
      <c r="AH30" s="1049"/>
      <c r="AI30" s="1049"/>
      <c r="AJ30" s="1050"/>
      <c r="AK30" s="993">
        <v>97</v>
      </c>
      <c r="AL30" s="984"/>
      <c r="AM30" s="984"/>
      <c r="AN30" s="984"/>
      <c r="AO30" s="984"/>
      <c r="AP30" s="994" t="s">
        <v>574</v>
      </c>
      <c r="AQ30" s="992"/>
      <c r="AR30" s="992"/>
      <c r="AS30" s="992"/>
      <c r="AT30" s="993"/>
      <c r="AU30" s="994" t="s">
        <v>574</v>
      </c>
      <c r="AV30" s="992"/>
      <c r="AW30" s="992"/>
      <c r="AX30" s="992"/>
      <c r="AY30" s="993"/>
      <c r="AZ30" s="1054" t="s">
        <v>595</v>
      </c>
      <c r="BA30" s="1054"/>
      <c r="BB30" s="1054"/>
      <c r="BC30" s="1054"/>
      <c r="BD30" s="1054"/>
      <c r="BE30" s="985"/>
      <c r="BF30" s="985"/>
      <c r="BG30" s="985"/>
      <c r="BH30" s="985"/>
      <c r="BI30" s="986"/>
      <c r="BJ30" s="224"/>
      <c r="BK30" s="224"/>
      <c r="BL30" s="224"/>
      <c r="BM30" s="224"/>
      <c r="BN30" s="224"/>
      <c r="BO30" s="233"/>
      <c r="BP30" s="233"/>
      <c r="BQ30" s="230">
        <v>24</v>
      </c>
      <c r="BR30" s="231"/>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2"/>
    </row>
    <row r="31" spans="1:131" ht="26.25" customHeight="1" x14ac:dyDescent="0.2">
      <c r="A31" s="234">
        <v>4</v>
      </c>
      <c r="B31" s="1043" t="s">
        <v>407</v>
      </c>
      <c r="C31" s="1044"/>
      <c r="D31" s="1044"/>
      <c r="E31" s="1044"/>
      <c r="F31" s="1044"/>
      <c r="G31" s="1044"/>
      <c r="H31" s="1044"/>
      <c r="I31" s="1044"/>
      <c r="J31" s="1044"/>
      <c r="K31" s="1044"/>
      <c r="L31" s="1044"/>
      <c r="M31" s="1044"/>
      <c r="N31" s="1044"/>
      <c r="O31" s="1044"/>
      <c r="P31" s="1045"/>
      <c r="Q31" s="1051">
        <v>1095</v>
      </c>
      <c r="R31" s="1052"/>
      <c r="S31" s="1052"/>
      <c r="T31" s="1052"/>
      <c r="U31" s="1052"/>
      <c r="V31" s="1052">
        <v>1064</v>
      </c>
      <c r="W31" s="1052"/>
      <c r="X31" s="1052"/>
      <c r="Y31" s="1052"/>
      <c r="Z31" s="1052"/>
      <c r="AA31" s="1052">
        <v>31</v>
      </c>
      <c r="AB31" s="1052"/>
      <c r="AC31" s="1052"/>
      <c r="AD31" s="1052"/>
      <c r="AE31" s="1053"/>
      <c r="AF31" s="1048">
        <v>98</v>
      </c>
      <c r="AG31" s="1049"/>
      <c r="AH31" s="1049"/>
      <c r="AI31" s="1049"/>
      <c r="AJ31" s="1050"/>
      <c r="AK31" s="993">
        <v>268</v>
      </c>
      <c r="AL31" s="984"/>
      <c r="AM31" s="984"/>
      <c r="AN31" s="984"/>
      <c r="AO31" s="984"/>
      <c r="AP31" s="984">
        <v>2236</v>
      </c>
      <c r="AQ31" s="984"/>
      <c r="AR31" s="984"/>
      <c r="AS31" s="984"/>
      <c r="AT31" s="984"/>
      <c r="AU31" s="984">
        <v>1190</v>
      </c>
      <c r="AV31" s="984"/>
      <c r="AW31" s="984"/>
      <c r="AX31" s="984"/>
      <c r="AY31" s="984"/>
      <c r="AZ31" s="994" t="s">
        <v>596</v>
      </c>
      <c r="BA31" s="992"/>
      <c r="BB31" s="992"/>
      <c r="BC31" s="992"/>
      <c r="BD31" s="993"/>
      <c r="BE31" s="985" t="s">
        <v>408</v>
      </c>
      <c r="BF31" s="985"/>
      <c r="BG31" s="985"/>
      <c r="BH31" s="985"/>
      <c r="BI31" s="986"/>
      <c r="BJ31" s="224"/>
      <c r="BK31" s="224"/>
      <c r="BL31" s="224"/>
      <c r="BM31" s="224"/>
      <c r="BN31" s="224"/>
      <c r="BO31" s="233"/>
      <c r="BP31" s="233"/>
      <c r="BQ31" s="230">
        <v>25</v>
      </c>
      <c r="BR31" s="231"/>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2"/>
    </row>
    <row r="32" spans="1:131" ht="26.25" customHeight="1" x14ac:dyDescent="0.2">
      <c r="A32" s="234">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4"/>
      <c r="BK32" s="224"/>
      <c r="BL32" s="224"/>
      <c r="BM32" s="224"/>
      <c r="BN32" s="224"/>
      <c r="BO32" s="233"/>
      <c r="BP32" s="233"/>
      <c r="BQ32" s="230">
        <v>26</v>
      </c>
      <c r="BR32" s="231"/>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2"/>
    </row>
    <row r="33" spans="1:131" ht="26.25" customHeight="1" x14ac:dyDescent="0.2">
      <c r="A33" s="234">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4"/>
      <c r="BK33" s="224"/>
      <c r="BL33" s="224"/>
      <c r="BM33" s="224"/>
      <c r="BN33" s="224"/>
      <c r="BO33" s="233"/>
      <c r="BP33" s="233"/>
      <c r="BQ33" s="230">
        <v>27</v>
      </c>
      <c r="BR33" s="231"/>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2"/>
    </row>
    <row r="34" spans="1:131" ht="26.25" customHeight="1" x14ac:dyDescent="0.2">
      <c r="A34" s="234">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4"/>
      <c r="BK34" s="224"/>
      <c r="BL34" s="224"/>
      <c r="BM34" s="224"/>
      <c r="BN34" s="224"/>
      <c r="BO34" s="233"/>
      <c r="BP34" s="233"/>
      <c r="BQ34" s="230">
        <v>28</v>
      </c>
      <c r="BR34" s="231"/>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2"/>
    </row>
    <row r="35" spans="1:131" ht="26.25" customHeight="1" x14ac:dyDescent="0.2">
      <c r="A35" s="234">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4"/>
      <c r="BK35" s="224"/>
      <c r="BL35" s="224"/>
      <c r="BM35" s="224"/>
      <c r="BN35" s="224"/>
      <c r="BO35" s="233"/>
      <c r="BP35" s="233"/>
      <c r="BQ35" s="230">
        <v>29</v>
      </c>
      <c r="BR35" s="231"/>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2"/>
    </row>
    <row r="36" spans="1:131" ht="26.25" customHeight="1" x14ac:dyDescent="0.2">
      <c r="A36" s="234">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4"/>
      <c r="BK36" s="224"/>
      <c r="BL36" s="224"/>
      <c r="BM36" s="224"/>
      <c r="BN36" s="224"/>
      <c r="BO36" s="233"/>
      <c r="BP36" s="233"/>
      <c r="BQ36" s="230">
        <v>30</v>
      </c>
      <c r="BR36" s="231"/>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2"/>
    </row>
    <row r="37" spans="1:131" ht="26.25" customHeight="1" x14ac:dyDescent="0.2">
      <c r="A37" s="234">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4"/>
      <c r="BK37" s="224"/>
      <c r="BL37" s="224"/>
      <c r="BM37" s="224"/>
      <c r="BN37" s="224"/>
      <c r="BO37" s="233"/>
      <c r="BP37" s="233"/>
      <c r="BQ37" s="230">
        <v>31</v>
      </c>
      <c r="BR37" s="231"/>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2"/>
    </row>
    <row r="38" spans="1:131" ht="26.25" customHeight="1" x14ac:dyDescent="0.2">
      <c r="A38" s="234">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4"/>
      <c r="BK38" s="224"/>
      <c r="BL38" s="224"/>
      <c r="BM38" s="224"/>
      <c r="BN38" s="224"/>
      <c r="BO38" s="233"/>
      <c r="BP38" s="233"/>
      <c r="BQ38" s="230">
        <v>32</v>
      </c>
      <c r="BR38" s="231"/>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2"/>
    </row>
    <row r="39" spans="1:131" ht="26.25" customHeight="1" x14ac:dyDescent="0.2">
      <c r="A39" s="234">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4"/>
      <c r="BK39" s="224"/>
      <c r="BL39" s="224"/>
      <c r="BM39" s="224"/>
      <c r="BN39" s="224"/>
      <c r="BO39" s="233"/>
      <c r="BP39" s="233"/>
      <c r="BQ39" s="230">
        <v>33</v>
      </c>
      <c r="BR39" s="231"/>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2"/>
    </row>
    <row r="40" spans="1:131" ht="26.25" customHeight="1" x14ac:dyDescent="0.2">
      <c r="A40" s="230">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4"/>
      <c r="BK40" s="224"/>
      <c r="BL40" s="224"/>
      <c r="BM40" s="224"/>
      <c r="BN40" s="224"/>
      <c r="BO40" s="233"/>
      <c r="BP40" s="233"/>
      <c r="BQ40" s="230">
        <v>34</v>
      </c>
      <c r="BR40" s="231"/>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2"/>
    </row>
    <row r="41" spans="1:131" ht="26.25" customHeight="1" x14ac:dyDescent="0.2">
      <c r="A41" s="230">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4"/>
      <c r="BK41" s="224"/>
      <c r="BL41" s="224"/>
      <c r="BM41" s="224"/>
      <c r="BN41" s="224"/>
      <c r="BO41" s="233"/>
      <c r="BP41" s="233"/>
      <c r="BQ41" s="230">
        <v>35</v>
      </c>
      <c r="BR41" s="231"/>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2"/>
    </row>
    <row r="42" spans="1:131" ht="26.25" customHeight="1" x14ac:dyDescent="0.2">
      <c r="A42" s="230">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4"/>
      <c r="BK42" s="224"/>
      <c r="BL42" s="224"/>
      <c r="BM42" s="224"/>
      <c r="BN42" s="224"/>
      <c r="BO42" s="233"/>
      <c r="BP42" s="233"/>
      <c r="BQ42" s="230">
        <v>36</v>
      </c>
      <c r="BR42" s="231"/>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2"/>
    </row>
    <row r="43" spans="1:131" ht="26.25" customHeight="1" x14ac:dyDescent="0.2">
      <c r="A43" s="230">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4"/>
      <c r="BK43" s="224"/>
      <c r="BL43" s="224"/>
      <c r="BM43" s="224"/>
      <c r="BN43" s="224"/>
      <c r="BO43" s="233"/>
      <c r="BP43" s="233"/>
      <c r="BQ43" s="230">
        <v>37</v>
      </c>
      <c r="BR43" s="231"/>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2"/>
    </row>
    <row r="44" spans="1:131" ht="26.25" customHeight="1" x14ac:dyDescent="0.2">
      <c r="A44" s="230">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4"/>
      <c r="BK44" s="224"/>
      <c r="BL44" s="224"/>
      <c r="BM44" s="224"/>
      <c r="BN44" s="224"/>
      <c r="BO44" s="233"/>
      <c r="BP44" s="233"/>
      <c r="BQ44" s="230">
        <v>38</v>
      </c>
      <c r="BR44" s="231"/>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2"/>
    </row>
    <row r="45" spans="1:131" ht="26.25" customHeight="1" x14ac:dyDescent="0.2">
      <c r="A45" s="230">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4"/>
      <c r="BK45" s="224"/>
      <c r="BL45" s="224"/>
      <c r="BM45" s="224"/>
      <c r="BN45" s="224"/>
      <c r="BO45" s="233"/>
      <c r="BP45" s="233"/>
      <c r="BQ45" s="230">
        <v>39</v>
      </c>
      <c r="BR45" s="231"/>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2"/>
    </row>
    <row r="46" spans="1:131" ht="26.25" customHeight="1" x14ac:dyDescent="0.2">
      <c r="A46" s="230">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4"/>
      <c r="BK46" s="224"/>
      <c r="BL46" s="224"/>
      <c r="BM46" s="224"/>
      <c r="BN46" s="224"/>
      <c r="BO46" s="233"/>
      <c r="BP46" s="233"/>
      <c r="BQ46" s="230">
        <v>40</v>
      </c>
      <c r="BR46" s="231"/>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2"/>
    </row>
    <row r="47" spans="1:131" ht="26.25" customHeight="1" x14ac:dyDescent="0.2">
      <c r="A47" s="230">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4"/>
      <c r="BK47" s="224"/>
      <c r="BL47" s="224"/>
      <c r="BM47" s="224"/>
      <c r="BN47" s="224"/>
      <c r="BO47" s="233"/>
      <c r="BP47" s="233"/>
      <c r="BQ47" s="230">
        <v>41</v>
      </c>
      <c r="BR47" s="231"/>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2"/>
    </row>
    <row r="48" spans="1:131" ht="26.25" customHeight="1" x14ac:dyDescent="0.2">
      <c r="A48" s="230">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4"/>
      <c r="BK48" s="224"/>
      <c r="BL48" s="224"/>
      <c r="BM48" s="224"/>
      <c r="BN48" s="224"/>
      <c r="BO48" s="233"/>
      <c r="BP48" s="233"/>
      <c r="BQ48" s="230">
        <v>42</v>
      </c>
      <c r="BR48" s="231"/>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2"/>
    </row>
    <row r="49" spans="1:131" ht="26.25" customHeight="1" x14ac:dyDescent="0.2">
      <c r="A49" s="230">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4"/>
      <c r="BK49" s="224"/>
      <c r="BL49" s="224"/>
      <c r="BM49" s="224"/>
      <c r="BN49" s="224"/>
      <c r="BO49" s="233"/>
      <c r="BP49" s="233"/>
      <c r="BQ49" s="230">
        <v>43</v>
      </c>
      <c r="BR49" s="231"/>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2"/>
    </row>
    <row r="50" spans="1:131" ht="26.25" customHeight="1" x14ac:dyDescent="0.2">
      <c r="A50" s="230">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4"/>
      <c r="BK50" s="224"/>
      <c r="BL50" s="224"/>
      <c r="BM50" s="224"/>
      <c r="BN50" s="224"/>
      <c r="BO50" s="233"/>
      <c r="BP50" s="233"/>
      <c r="BQ50" s="230">
        <v>44</v>
      </c>
      <c r="BR50" s="231"/>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2"/>
    </row>
    <row r="51" spans="1:131" ht="26.25" customHeight="1" x14ac:dyDescent="0.2">
      <c r="A51" s="230">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4"/>
      <c r="BK51" s="224"/>
      <c r="BL51" s="224"/>
      <c r="BM51" s="224"/>
      <c r="BN51" s="224"/>
      <c r="BO51" s="233"/>
      <c r="BP51" s="233"/>
      <c r="BQ51" s="230">
        <v>45</v>
      </c>
      <c r="BR51" s="231"/>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2"/>
    </row>
    <row r="52" spans="1:131" ht="26.25" customHeight="1" x14ac:dyDescent="0.2">
      <c r="A52" s="230">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4"/>
      <c r="BK52" s="224"/>
      <c r="BL52" s="224"/>
      <c r="BM52" s="224"/>
      <c r="BN52" s="224"/>
      <c r="BO52" s="233"/>
      <c r="BP52" s="233"/>
      <c r="BQ52" s="230">
        <v>46</v>
      </c>
      <c r="BR52" s="231"/>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2"/>
    </row>
    <row r="53" spans="1:131" ht="26.25" customHeight="1" x14ac:dyDescent="0.2">
      <c r="A53" s="230">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4"/>
      <c r="BK53" s="224"/>
      <c r="BL53" s="224"/>
      <c r="BM53" s="224"/>
      <c r="BN53" s="224"/>
      <c r="BO53" s="233"/>
      <c r="BP53" s="233"/>
      <c r="BQ53" s="230">
        <v>47</v>
      </c>
      <c r="BR53" s="231"/>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2"/>
    </row>
    <row r="54" spans="1:131" ht="26.25" customHeight="1" x14ac:dyDescent="0.2">
      <c r="A54" s="230">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4"/>
      <c r="BK54" s="224"/>
      <c r="BL54" s="224"/>
      <c r="BM54" s="224"/>
      <c r="BN54" s="224"/>
      <c r="BO54" s="233"/>
      <c r="BP54" s="233"/>
      <c r="BQ54" s="230">
        <v>48</v>
      </c>
      <c r="BR54" s="231"/>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2"/>
    </row>
    <row r="55" spans="1:131" ht="26.25" customHeight="1" x14ac:dyDescent="0.2">
      <c r="A55" s="230">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4"/>
      <c r="BK55" s="224"/>
      <c r="BL55" s="224"/>
      <c r="BM55" s="224"/>
      <c r="BN55" s="224"/>
      <c r="BO55" s="233"/>
      <c r="BP55" s="233"/>
      <c r="BQ55" s="230">
        <v>49</v>
      </c>
      <c r="BR55" s="231"/>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2"/>
    </row>
    <row r="56" spans="1:131" ht="26.25" customHeight="1" x14ac:dyDescent="0.2">
      <c r="A56" s="230">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4"/>
      <c r="BK56" s="224"/>
      <c r="BL56" s="224"/>
      <c r="BM56" s="224"/>
      <c r="BN56" s="224"/>
      <c r="BO56" s="233"/>
      <c r="BP56" s="233"/>
      <c r="BQ56" s="230">
        <v>50</v>
      </c>
      <c r="BR56" s="231"/>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2"/>
    </row>
    <row r="57" spans="1:131" ht="26.25" customHeight="1" x14ac:dyDescent="0.2">
      <c r="A57" s="230">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4"/>
      <c r="BK57" s="224"/>
      <c r="BL57" s="224"/>
      <c r="BM57" s="224"/>
      <c r="BN57" s="224"/>
      <c r="BO57" s="233"/>
      <c r="BP57" s="233"/>
      <c r="BQ57" s="230">
        <v>51</v>
      </c>
      <c r="BR57" s="231"/>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2"/>
    </row>
    <row r="58" spans="1:131" ht="26.25" customHeight="1" x14ac:dyDescent="0.2">
      <c r="A58" s="230">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4"/>
      <c r="BK58" s="224"/>
      <c r="BL58" s="224"/>
      <c r="BM58" s="224"/>
      <c r="BN58" s="224"/>
      <c r="BO58" s="233"/>
      <c r="BP58" s="233"/>
      <c r="BQ58" s="230">
        <v>52</v>
      </c>
      <c r="BR58" s="231"/>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2"/>
    </row>
    <row r="59" spans="1:131" ht="26.25" customHeight="1" x14ac:dyDescent="0.2">
      <c r="A59" s="230">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4"/>
      <c r="BK59" s="224"/>
      <c r="BL59" s="224"/>
      <c r="BM59" s="224"/>
      <c r="BN59" s="224"/>
      <c r="BO59" s="233"/>
      <c r="BP59" s="233"/>
      <c r="BQ59" s="230">
        <v>53</v>
      </c>
      <c r="BR59" s="231"/>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2"/>
    </row>
    <row r="60" spans="1:131" ht="26.25" customHeight="1" x14ac:dyDescent="0.2">
      <c r="A60" s="230">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4"/>
      <c r="BK60" s="224"/>
      <c r="BL60" s="224"/>
      <c r="BM60" s="224"/>
      <c r="BN60" s="224"/>
      <c r="BO60" s="233"/>
      <c r="BP60" s="233"/>
      <c r="BQ60" s="230">
        <v>54</v>
      </c>
      <c r="BR60" s="231"/>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2"/>
    </row>
    <row r="61" spans="1:131" ht="26.25" customHeight="1" thickBot="1" x14ac:dyDescent="0.25">
      <c r="A61" s="230">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4"/>
      <c r="BK61" s="224"/>
      <c r="BL61" s="224"/>
      <c r="BM61" s="224"/>
      <c r="BN61" s="224"/>
      <c r="BO61" s="233"/>
      <c r="BP61" s="233"/>
      <c r="BQ61" s="230">
        <v>55</v>
      </c>
      <c r="BR61" s="231"/>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2"/>
    </row>
    <row r="62" spans="1:131" ht="26.25" customHeight="1" x14ac:dyDescent="0.2">
      <c r="A62" s="230">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409</v>
      </c>
      <c r="BK62" s="1041"/>
      <c r="BL62" s="1041"/>
      <c r="BM62" s="1041"/>
      <c r="BN62" s="1042"/>
      <c r="BO62" s="233"/>
      <c r="BP62" s="233"/>
      <c r="BQ62" s="230">
        <v>56</v>
      </c>
      <c r="BR62" s="231"/>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2"/>
    </row>
    <row r="63" spans="1:131" ht="26.25" customHeight="1" thickBot="1" x14ac:dyDescent="0.25">
      <c r="A63" s="232" t="s">
        <v>392</v>
      </c>
      <c r="B63" s="950" t="s">
        <v>410</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267</v>
      </c>
      <c r="AG63" s="972"/>
      <c r="AH63" s="972"/>
      <c r="AI63" s="972"/>
      <c r="AJ63" s="1035"/>
      <c r="AK63" s="1036"/>
      <c r="AL63" s="976"/>
      <c r="AM63" s="976"/>
      <c r="AN63" s="976"/>
      <c r="AO63" s="976"/>
      <c r="AP63" s="972">
        <v>2236</v>
      </c>
      <c r="AQ63" s="972"/>
      <c r="AR63" s="972"/>
      <c r="AS63" s="972"/>
      <c r="AT63" s="972"/>
      <c r="AU63" s="972">
        <v>1190</v>
      </c>
      <c r="AV63" s="972"/>
      <c r="AW63" s="972"/>
      <c r="AX63" s="972"/>
      <c r="AY63" s="972"/>
      <c r="AZ63" s="1030"/>
      <c r="BA63" s="1030"/>
      <c r="BB63" s="1030"/>
      <c r="BC63" s="1030"/>
      <c r="BD63" s="1030"/>
      <c r="BE63" s="973"/>
      <c r="BF63" s="973"/>
      <c r="BG63" s="973"/>
      <c r="BH63" s="973"/>
      <c r="BI63" s="974"/>
      <c r="BJ63" s="1031" t="s">
        <v>147</v>
      </c>
      <c r="BK63" s="966"/>
      <c r="BL63" s="966"/>
      <c r="BM63" s="966"/>
      <c r="BN63" s="1032"/>
      <c r="BO63" s="233"/>
      <c r="BP63" s="233"/>
      <c r="BQ63" s="230">
        <v>57</v>
      </c>
      <c r="BR63" s="231"/>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2"/>
    </row>
    <row r="64" spans="1:131" ht="26.25" customHeight="1" x14ac:dyDescent="0.2">
      <c r="A64" s="233"/>
      <c r="B64" s="233"/>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c r="BJ64" s="233"/>
      <c r="BK64" s="233"/>
      <c r="BL64" s="233"/>
      <c r="BM64" s="233"/>
      <c r="BN64" s="233"/>
      <c r="BO64" s="233"/>
      <c r="BP64" s="233"/>
      <c r="BQ64" s="230">
        <v>58</v>
      </c>
      <c r="BR64" s="231"/>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2"/>
    </row>
    <row r="65" spans="1:131" ht="26.25" customHeight="1" thickBot="1" x14ac:dyDescent="0.25">
      <c r="A65" s="224" t="s">
        <v>411</v>
      </c>
      <c r="B65" s="224"/>
      <c r="C65" s="224"/>
      <c r="D65" s="224"/>
      <c r="E65" s="224"/>
      <c r="F65" s="224"/>
      <c r="G65" s="224"/>
      <c r="H65" s="224"/>
      <c r="I65" s="224"/>
      <c r="J65" s="224"/>
      <c r="K65" s="224"/>
      <c r="L65" s="224"/>
      <c r="M65" s="224"/>
      <c r="N65" s="224"/>
      <c r="O65" s="224"/>
      <c r="P65" s="224"/>
      <c r="Q65" s="224"/>
      <c r="R65" s="224"/>
      <c r="S65" s="224"/>
      <c r="T65" s="224"/>
      <c r="U65" s="224"/>
      <c r="V65" s="224"/>
      <c r="W65" s="224"/>
      <c r="X65" s="224"/>
      <c r="Y65" s="224"/>
      <c r="Z65" s="224"/>
      <c r="AA65" s="224"/>
      <c r="AB65" s="224"/>
      <c r="AC65" s="224"/>
      <c r="AD65" s="224"/>
      <c r="AE65" s="224"/>
      <c r="AF65" s="224"/>
      <c r="AG65" s="224"/>
      <c r="AH65" s="224"/>
      <c r="AI65" s="224"/>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33"/>
      <c r="BF65" s="233"/>
      <c r="BG65" s="233"/>
      <c r="BH65" s="233"/>
      <c r="BI65" s="233"/>
      <c r="BJ65" s="233"/>
      <c r="BK65" s="233"/>
      <c r="BL65" s="233"/>
      <c r="BM65" s="233"/>
      <c r="BN65" s="233"/>
      <c r="BO65" s="233"/>
      <c r="BP65" s="233"/>
      <c r="BQ65" s="230">
        <v>59</v>
      </c>
      <c r="BR65" s="231"/>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2"/>
    </row>
    <row r="66" spans="1:131" ht="26.25" customHeight="1" x14ac:dyDescent="0.2">
      <c r="A66" s="1008" t="s">
        <v>412</v>
      </c>
      <c r="B66" s="1009"/>
      <c r="C66" s="1009"/>
      <c r="D66" s="1009"/>
      <c r="E66" s="1009"/>
      <c r="F66" s="1009"/>
      <c r="G66" s="1009"/>
      <c r="H66" s="1009"/>
      <c r="I66" s="1009"/>
      <c r="J66" s="1009"/>
      <c r="K66" s="1009"/>
      <c r="L66" s="1009"/>
      <c r="M66" s="1009"/>
      <c r="N66" s="1009"/>
      <c r="O66" s="1009"/>
      <c r="P66" s="1010"/>
      <c r="Q66" s="1014" t="s">
        <v>396</v>
      </c>
      <c r="R66" s="1015"/>
      <c r="S66" s="1015"/>
      <c r="T66" s="1015"/>
      <c r="U66" s="1016"/>
      <c r="V66" s="1014" t="s">
        <v>413</v>
      </c>
      <c r="W66" s="1015"/>
      <c r="X66" s="1015"/>
      <c r="Y66" s="1015"/>
      <c r="Z66" s="1016"/>
      <c r="AA66" s="1014" t="s">
        <v>414</v>
      </c>
      <c r="AB66" s="1015"/>
      <c r="AC66" s="1015"/>
      <c r="AD66" s="1015"/>
      <c r="AE66" s="1016"/>
      <c r="AF66" s="1020" t="s">
        <v>399</v>
      </c>
      <c r="AG66" s="1021"/>
      <c r="AH66" s="1021"/>
      <c r="AI66" s="1021"/>
      <c r="AJ66" s="1022"/>
      <c r="AK66" s="1014" t="s">
        <v>400</v>
      </c>
      <c r="AL66" s="1009"/>
      <c r="AM66" s="1009"/>
      <c r="AN66" s="1009"/>
      <c r="AO66" s="1010"/>
      <c r="AP66" s="1014" t="s">
        <v>415</v>
      </c>
      <c r="AQ66" s="1015"/>
      <c r="AR66" s="1015"/>
      <c r="AS66" s="1015"/>
      <c r="AT66" s="1016"/>
      <c r="AU66" s="1014" t="s">
        <v>416</v>
      </c>
      <c r="AV66" s="1015"/>
      <c r="AW66" s="1015"/>
      <c r="AX66" s="1015"/>
      <c r="AY66" s="1016"/>
      <c r="AZ66" s="1014" t="s">
        <v>379</v>
      </c>
      <c r="BA66" s="1015"/>
      <c r="BB66" s="1015"/>
      <c r="BC66" s="1015"/>
      <c r="BD66" s="1028"/>
      <c r="BE66" s="233"/>
      <c r="BF66" s="233"/>
      <c r="BG66" s="233"/>
      <c r="BH66" s="233"/>
      <c r="BI66" s="233"/>
      <c r="BJ66" s="233"/>
      <c r="BK66" s="233"/>
      <c r="BL66" s="233"/>
      <c r="BM66" s="233"/>
      <c r="BN66" s="233"/>
      <c r="BO66" s="233"/>
      <c r="BP66" s="233"/>
      <c r="BQ66" s="230">
        <v>60</v>
      </c>
      <c r="BR66" s="235"/>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2"/>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3"/>
      <c r="BF67" s="233"/>
      <c r="BG67" s="233"/>
      <c r="BH67" s="233"/>
      <c r="BI67" s="233"/>
      <c r="BJ67" s="233"/>
      <c r="BK67" s="233"/>
      <c r="BL67" s="233"/>
      <c r="BM67" s="233"/>
      <c r="BN67" s="233"/>
      <c r="BO67" s="233"/>
      <c r="BP67" s="233"/>
      <c r="BQ67" s="230">
        <v>61</v>
      </c>
      <c r="BR67" s="235"/>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2"/>
    </row>
    <row r="68" spans="1:131" ht="26.25" customHeight="1" thickTop="1" x14ac:dyDescent="0.2">
      <c r="A68" s="228">
        <v>1</v>
      </c>
      <c r="B68" s="998" t="s">
        <v>575</v>
      </c>
      <c r="C68" s="999"/>
      <c r="D68" s="999"/>
      <c r="E68" s="999"/>
      <c r="F68" s="999"/>
      <c r="G68" s="999"/>
      <c r="H68" s="999"/>
      <c r="I68" s="999"/>
      <c r="J68" s="999"/>
      <c r="K68" s="999"/>
      <c r="L68" s="999"/>
      <c r="M68" s="999"/>
      <c r="N68" s="999"/>
      <c r="O68" s="999"/>
      <c r="P68" s="1000"/>
      <c r="Q68" s="1001">
        <v>10010</v>
      </c>
      <c r="R68" s="995"/>
      <c r="S68" s="995"/>
      <c r="T68" s="995"/>
      <c r="U68" s="995"/>
      <c r="V68" s="995">
        <v>9204</v>
      </c>
      <c r="W68" s="995"/>
      <c r="X68" s="995"/>
      <c r="Y68" s="995"/>
      <c r="Z68" s="995"/>
      <c r="AA68" s="995">
        <v>805</v>
      </c>
      <c r="AB68" s="995"/>
      <c r="AC68" s="995"/>
      <c r="AD68" s="995"/>
      <c r="AE68" s="995"/>
      <c r="AF68" s="995">
        <v>5340</v>
      </c>
      <c r="AG68" s="995"/>
      <c r="AH68" s="995"/>
      <c r="AI68" s="995"/>
      <c r="AJ68" s="995"/>
      <c r="AK68" s="995">
        <v>1096</v>
      </c>
      <c r="AL68" s="995"/>
      <c r="AM68" s="995"/>
      <c r="AN68" s="995"/>
      <c r="AO68" s="995"/>
      <c r="AP68" s="995">
        <v>8132</v>
      </c>
      <c r="AQ68" s="995"/>
      <c r="AR68" s="995"/>
      <c r="AS68" s="995"/>
      <c r="AT68" s="995"/>
      <c r="AU68" s="995">
        <v>838</v>
      </c>
      <c r="AV68" s="995"/>
      <c r="AW68" s="995"/>
      <c r="AX68" s="995"/>
      <c r="AY68" s="995"/>
      <c r="AZ68" s="996" t="s">
        <v>587</v>
      </c>
      <c r="BA68" s="996"/>
      <c r="BB68" s="996"/>
      <c r="BC68" s="996"/>
      <c r="BD68" s="997"/>
      <c r="BE68" s="233"/>
      <c r="BF68" s="233"/>
      <c r="BG68" s="233"/>
      <c r="BH68" s="233"/>
      <c r="BI68" s="233"/>
      <c r="BJ68" s="233"/>
      <c r="BK68" s="233"/>
      <c r="BL68" s="233"/>
      <c r="BM68" s="233"/>
      <c r="BN68" s="233"/>
      <c r="BO68" s="233"/>
      <c r="BP68" s="233"/>
      <c r="BQ68" s="230">
        <v>62</v>
      </c>
      <c r="BR68" s="235"/>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2"/>
    </row>
    <row r="69" spans="1:131" ht="26.25" customHeight="1" x14ac:dyDescent="0.2">
      <c r="A69" s="230">
        <v>2</v>
      </c>
      <c r="B69" s="987" t="s">
        <v>576</v>
      </c>
      <c r="C69" s="988"/>
      <c r="D69" s="988"/>
      <c r="E69" s="988"/>
      <c r="F69" s="988"/>
      <c r="G69" s="988"/>
      <c r="H69" s="988"/>
      <c r="I69" s="988"/>
      <c r="J69" s="988"/>
      <c r="K69" s="988"/>
      <c r="L69" s="988"/>
      <c r="M69" s="988"/>
      <c r="N69" s="988"/>
      <c r="O69" s="988"/>
      <c r="P69" s="989"/>
      <c r="Q69" s="991">
        <v>7352</v>
      </c>
      <c r="R69" s="992"/>
      <c r="S69" s="992"/>
      <c r="T69" s="992"/>
      <c r="U69" s="993"/>
      <c r="V69" s="994">
        <v>7276</v>
      </c>
      <c r="W69" s="992"/>
      <c r="X69" s="992"/>
      <c r="Y69" s="992"/>
      <c r="Z69" s="993"/>
      <c r="AA69" s="994">
        <v>76</v>
      </c>
      <c r="AB69" s="992"/>
      <c r="AC69" s="992"/>
      <c r="AD69" s="992"/>
      <c r="AE69" s="993"/>
      <c r="AF69" s="994">
        <v>76</v>
      </c>
      <c r="AG69" s="992"/>
      <c r="AH69" s="992"/>
      <c r="AI69" s="992"/>
      <c r="AJ69" s="993"/>
      <c r="AK69" s="994">
        <v>3086</v>
      </c>
      <c r="AL69" s="992"/>
      <c r="AM69" s="992"/>
      <c r="AN69" s="992"/>
      <c r="AO69" s="993"/>
      <c r="AP69" s="984" t="s">
        <v>586</v>
      </c>
      <c r="AQ69" s="984"/>
      <c r="AR69" s="984"/>
      <c r="AS69" s="984"/>
      <c r="AT69" s="984"/>
      <c r="AU69" s="984" t="s">
        <v>586</v>
      </c>
      <c r="AV69" s="984"/>
      <c r="AW69" s="984"/>
      <c r="AX69" s="984"/>
      <c r="AY69" s="984"/>
      <c r="AZ69" s="985"/>
      <c r="BA69" s="985"/>
      <c r="BB69" s="985"/>
      <c r="BC69" s="985"/>
      <c r="BD69" s="986"/>
      <c r="BE69" s="233"/>
      <c r="BF69" s="233"/>
      <c r="BG69" s="233"/>
      <c r="BH69" s="233"/>
      <c r="BI69" s="233"/>
      <c r="BJ69" s="233"/>
      <c r="BK69" s="233"/>
      <c r="BL69" s="233"/>
      <c r="BM69" s="233"/>
      <c r="BN69" s="233"/>
      <c r="BO69" s="233"/>
      <c r="BP69" s="233"/>
      <c r="BQ69" s="230">
        <v>63</v>
      </c>
      <c r="BR69" s="235"/>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2"/>
    </row>
    <row r="70" spans="1:131" ht="26.25" customHeight="1" x14ac:dyDescent="0.2">
      <c r="A70" s="230">
        <v>3</v>
      </c>
      <c r="B70" s="987" t="s">
        <v>577</v>
      </c>
      <c r="C70" s="988"/>
      <c r="D70" s="988"/>
      <c r="E70" s="988"/>
      <c r="F70" s="988"/>
      <c r="G70" s="988"/>
      <c r="H70" s="988"/>
      <c r="I70" s="988"/>
      <c r="J70" s="988"/>
      <c r="K70" s="988"/>
      <c r="L70" s="988"/>
      <c r="M70" s="988"/>
      <c r="N70" s="988"/>
      <c r="O70" s="988"/>
      <c r="P70" s="989"/>
      <c r="Q70" s="991">
        <v>1524702</v>
      </c>
      <c r="R70" s="992"/>
      <c r="S70" s="992"/>
      <c r="T70" s="992"/>
      <c r="U70" s="993"/>
      <c r="V70" s="994">
        <v>1496148</v>
      </c>
      <c r="W70" s="992"/>
      <c r="X70" s="992"/>
      <c r="Y70" s="992"/>
      <c r="Z70" s="993"/>
      <c r="AA70" s="994">
        <v>28554</v>
      </c>
      <c r="AB70" s="992"/>
      <c r="AC70" s="992"/>
      <c r="AD70" s="992"/>
      <c r="AE70" s="993"/>
      <c r="AF70" s="994">
        <v>28554</v>
      </c>
      <c r="AG70" s="992"/>
      <c r="AH70" s="992"/>
      <c r="AI70" s="992"/>
      <c r="AJ70" s="993"/>
      <c r="AK70" s="994">
        <v>15234</v>
      </c>
      <c r="AL70" s="992"/>
      <c r="AM70" s="992"/>
      <c r="AN70" s="992"/>
      <c r="AO70" s="993"/>
      <c r="AP70" s="984" t="s">
        <v>586</v>
      </c>
      <c r="AQ70" s="984"/>
      <c r="AR70" s="984"/>
      <c r="AS70" s="984"/>
      <c r="AT70" s="984"/>
      <c r="AU70" s="984" t="s">
        <v>586</v>
      </c>
      <c r="AV70" s="984"/>
      <c r="AW70" s="984"/>
      <c r="AX70" s="984"/>
      <c r="AY70" s="984"/>
      <c r="AZ70" s="985"/>
      <c r="BA70" s="985"/>
      <c r="BB70" s="985"/>
      <c r="BC70" s="985"/>
      <c r="BD70" s="986"/>
      <c r="BE70" s="233"/>
      <c r="BF70" s="233"/>
      <c r="BG70" s="233"/>
      <c r="BH70" s="233"/>
      <c r="BI70" s="233"/>
      <c r="BJ70" s="233"/>
      <c r="BK70" s="233"/>
      <c r="BL70" s="233"/>
      <c r="BM70" s="233"/>
      <c r="BN70" s="233"/>
      <c r="BO70" s="233"/>
      <c r="BP70" s="233"/>
      <c r="BQ70" s="230">
        <v>64</v>
      </c>
      <c r="BR70" s="235"/>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2"/>
    </row>
    <row r="71" spans="1:131" ht="26.25" customHeight="1" x14ac:dyDescent="0.2">
      <c r="A71" s="230">
        <v>4</v>
      </c>
      <c r="B71" s="987" t="s">
        <v>578</v>
      </c>
      <c r="C71" s="988"/>
      <c r="D71" s="988"/>
      <c r="E71" s="988"/>
      <c r="F71" s="988"/>
      <c r="G71" s="988"/>
      <c r="H71" s="988"/>
      <c r="I71" s="988"/>
      <c r="J71" s="988"/>
      <c r="K71" s="988"/>
      <c r="L71" s="988"/>
      <c r="M71" s="988"/>
      <c r="N71" s="988"/>
      <c r="O71" s="988"/>
      <c r="P71" s="989"/>
      <c r="Q71" s="990">
        <v>9647</v>
      </c>
      <c r="R71" s="984"/>
      <c r="S71" s="984"/>
      <c r="T71" s="984"/>
      <c r="U71" s="984"/>
      <c r="V71" s="984">
        <v>9534</v>
      </c>
      <c r="W71" s="984"/>
      <c r="X71" s="984"/>
      <c r="Y71" s="984"/>
      <c r="Z71" s="984"/>
      <c r="AA71" s="984">
        <v>113</v>
      </c>
      <c r="AB71" s="984"/>
      <c r="AC71" s="984"/>
      <c r="AD71" s="984"/>
      <c r="AE71" s="984"/>
      <c r="AF71" s="984">
        <v>113</v>
      </c>
      <c r="AG71" s="984"/>
      <c r="AH71" s="984"/>
      <c r="AI71" s="984"/>
      <c r="AJ71" s="984"/>
      <c r="AK71" s="984">
        <v>100</v>
      </c>
      <c r="AL71" s="984"/>
      <c r="AM71" s="984"/>
      <c r="AN71" s="984"/>
      <c r="AO71" s="984"/>
      <c r="AP71" s="984">
        <v>190</v>
      </c>
      <c r="AQ71" s="984"/>
      <c r="AR71" s="984"/>
      <c r="AS71" s="984"/>
      <c r="AT71" s="984"/>
      <c r="AU71" s="984">
        <v>2</v>
      </c>
      <c r="AV71" s="984"/>
      <c r="AW71" s="984"/>
      <c r="AX71" s="984"/>
      <c r="AY71" s="984"/>
      <c r="AZ71" s="985"/>
      <c r="BA71" s="985"/>
      <c r="BB71" s="985"/>
      <c r="BC71" s="985"/>
      <c r="BD71" s="986"/>
      <c r="BE71" s="233"/>
      <c r="BF71" s="233"/>
      <c r="BG71" s="233"/>
      <c r="BH71" s="233"/>
      <c r="BI71" s="233"/>
      <c r="BJ71" s="233"/>
      <c r="BK71" s="233"/>
      <c r="BL71" s="233"/>
      <c r="BM71" s="233"/>
      <c r="BN71" s="233"/>
      <c r="BO71" s="233"/>
      <c r="BP71" s="233"/>
      <c r="BQ71" s="230">
        <v>65</v>
      </c>
      <c r="BR71" s="235"/>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2"/>
    </row>
    <row r="72" spans="1:131" ht="26.25" customHeight="1" x14ac:dyDescent="0.2">
      <c r="A72" s="230">
        <v>5</v>
      </c>
      <c r="B72" s="987" t="s">
        <v>579</v>
      </c>
      <c r="C72" s="988"/>
      <c r="D72" s="988"/>
      <c r="E72" s="988"/>
      <c r="F72" s="988"/>
      <c r="G72" s="988"/>
      <c r="H72" s="988"/>
      <c r="I72" s="988"/>
      <c r="J72" s="988"/>
      <c r="K72" s="988"/>
      <c r="L72" s="988"/>
      <c r="M72" s="988"/>
      <c r="N72" s="988"/>
      <c r="O72" s="988"/>
      <c r="P72" s="989"/>
      <c r="Q72" s="990">
        <v>465</v>
      </c>
      <c r="R72" s="984"/>
      <c r="S72" s="984"/>
      <c r="T72" s="984"/>
      <c r="U72" s="984"/>
      <c r="V72" s="984">
        <v>429</v>
      </c>
      <c r="W72" s="984"/>
      <c r="X72" s="984"/>
      <c r="Y72" s="984"/>
      <c r="Z72" s="984"/>
      <c r="AA72" s="984">
        <v>36</v>
      </c>
      <c r="AB72" s="984"/>
      <c r="AC72" s="984"/>
      <c r="AD72" s="984"/>
      <c r="AE72" s="984"/>
      <c r="AF72" s="984">
        <v>36</v>
      </c>
      <c r="AG72" s="984"/>
      <c r="AH72" s="984"/>
      <c r="AI72" s="984"/>
      <c r="AJ72" s="984"/>
      <c r="AK72" s="984" t="s">
        <v>586</v>
      </c>
      <c r="AL72" s="984"/>
      <c r="AM72" s="984"/>
      <c r="AN72" s="984"/>
      <c r="AO72" s="984"/>
      <c r="AP72" s="984" t="s">
        <v>586</v>
      </c>
      <c r="AQ72" s="984"/>
      <c r="AR72" s="984"/>
      <c r="AS72" s="984"/>
      <c r="AT72" s="984"/>
      <c r="AU72" s="984" t="s">
        <v>586</v>
      </c>
      <c r="AV72" s="984"/>
      <c r="AW72" s="984"/>
      <c r="AX72" s="984"/>
      <c r="AY72" s="984"/>
      <c r="AZ72" s="985"/>
      <c r="BA72" s="985"/>
      <c r="BB72" s="985"/>
      <c r="BC72" s="985"/>
      <c r="BD72" s="986"/>
      <c r="BE72" s="233"/>
      <c r="BF72" s="233"/>
      <c r="BG72" s="233"/>
      <c r="BH72" s="233"/>
      <c r="BI72" s="233"/>
      <c r="BJ72" s="233"/>
      <c r="BK72" s="233"/>
      <c r="BL72" s="233"/>
      <c r="BM72" s="233"/>
      <c r="BN72" s="233"/>
      <c r="BO72" s="233"/>
      <c r="BP72" s="233"/>
      <c r="BQ72" s="230">
        <v>66</v>
      </c>
      <c r="BR72" s="235"/>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2"/>
    </row>
    <row r="73" spans="1:131" ht="26.25" customHeight="1" x14ac:dyDescent="0.2">
      <c r="A73" s="230">
        <v>6</v>
      </c>
      <c r="B73" s="987" t="s">
        <v>580</v>
      </c>
      <c r="C73" s="988"/>
      <c r="D73" s="988"/>
      <c r="E73" s="988"/>
      <c r="F73" s="988"/>
      <c r="G73" s="988"/>
      <c r="H73" s="988"/>
      <c r="I73" s="988"/>
      <c r="J73" s="988"/>
      <c r="K73" s="988"/>
      <c r="L73" s="988"/>
      <c r="M73" s="988"/>
      <c r="N73" s="988"/>
      <c r="O73" s="988"/>
      <c r="P73" s="989"/>
      <c r="Q73" s="990">
        <v>2166</v>
      </c>
      <c r="R73" s="984"/>
      <c r="S73" s="984"/>
      <c r="T73" s="984"/>
      <c r="U73" s="984"/>
      <c r="V73" s="984">
        <v>1989</v>
      </c>
      <c r="W73" s="984"/>
      <c r="X73" s="984"/>
      <c r="Y73" s="984"/>
      <c r="Z73" s="984"/>
      <c r="AA73" s="984">
        <v>177</v>
      </c>
      <c r="AB73" s="984"/>
      <c r="AC73" s="984"/>
      <c r="AD73" s="984"/>
      <c r="AE73" s="984"/>
      <c r="AF73" s="984">
        <v>177</v>
      </c>
      <c r="AG73" s="984"/>
      <c r="AH73" s="984"/>
      <c r="AI73" s="984"/>
      <c r="AJ73" s="984"/>
      <c r="AK73" s="984" t="s">
        <v>586</v>
      </c>
      <c r="AL73" s="984"/>
      <c r="AM73" s="984"/>
      <c r="AN73" s="984"/>
      <c r="AO73" s="984"/>
      <c r="AP73" s="984">
        <v>732</v>
      </c>
      <c r="AQ73" s="984"/>
      <c r="AR73" s="984"/>
      <c r="AS73" s="984"/>
      <c r="AT73" s="984"/>
      <c r="AU73" s="984">
        <v>86</v>
      </c>
      <c r="AV73" s="984"/>
      <c r="AW73" s="984"/>
      <c r="AX73" s="984"/>
      <c r="AY73" s="984"/>
      <c r="AZ73" s="985"/>
      <c r="BA73" s="985"/>
      <c r="BB73" s="985"/>
      <c r="BC73" s="985"/>
      <c r="BD73" s="986"/>
      <c r="BE73" s="233"/>
      <c r="BF73" s="233"/>
      <c r="BG73" s="233"/>
      <c r="BH73" s="233"/>
      <c r="BI73" s="233"/>
      <c r="BJ73" s="233"/>
      <c r="BK73" s="233"/>
      <c r="BL73" s="233"/>
      <c r="BM73" s="233"/>
      <c r="BN73" s="233"/>
      <c r="BO73" s="233"/>
      <c r="BP73" s="233"/>
      <c r="BQ73" s="230">
        <v>67</v>
      </c>
      <c r="BR73" s="235"/>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2"/>
    </row>
    <row r="74" spans="1:131" ht="26.25" customHeight="1" x14ac:dyDescent="0.2">
      <c r="A74" s="230">
        <v>7</v>
      </c>
      <c r="B74" s="987" t="s">
        <v>581</v>
      </c>
      <c r="C74" s="988"/>
      <c r="D74" s="988"/>
      <c r="E74" s="988"/>
      <c r="F74" s="988"/>
      <c r="G74" s="988"/>
      <c r="H74" s="988"/>
      <c r="I74" s="988"/>
      <c r="J74" s="988"/>
      <c r="K74" s="988"/>
      <c r="L74" s="988"/>
      <c r="M74" s="988"/>
      <c r="N74" s="988"/>
      <c r="O74" s="988"/>
      <c r="P74" s="989"/>
      <c r="Q74" s="990">
        <v>404</v>
      </c>
      <c r="R74" s="984"/>
      <c r="S74" s="984"/>
      <c r="T74" s="984"/>
      <c r="U74" s="984"/>
      <c r="V74" s="984">
        <v>380</v>
      </c>
      <c r="W74" s="984"/>
      <c r="X74" s="984"/>
      <c r="Y74" s="984"/>
      <c r="Z74" s="984"/>
      <c r="AA74" s="984">
        <v>24</v>
      </c>
      <c r="AB74" s="984"/>
      <c r="AC74" s="984"/>
      <c r="AD74" s="984"/>
      <c r="AE74" s="984"/>
      <c r="AF74" s="984">
        <v>24</v>
      </c>
      <c r="AG74" s="984"/>
      <c r="AH74" s="984"/>
      <c r="AI74" s="984"/>
      <c r="AJ74" s="984"/>
      <c r="AK74" s="984" t="s">
        <v>586</v>
      </c>
      <c r="AL74" s="984"/>
      <c r="AM74" s="984"/>
      <c r="AN74" s="984"/>
      <c r="AO74" s="984"/>
      <c r="AP74" s="984" t="s">
        <v>586</v>
      </c>
      <c r="AQ74" s="984"/>
      <c r="AR74" s="984"/>
      <c r="AS74" s="984"/>
      <c r="AT74" s="984"/>
      <c r="AU74" s="984" t="s">
        <v>586</v>
      </c>
      <c r="AV74" s="984"/>
      <c r="AW74" s="984"/>
      <c r="AX74" s="984"/>
      <c r="AY74" s="984"/>
      <c r="AZ74" s="985"/>
      <c r="BA74" s="985"/>
      <c r="BB74" s="985"/>
      <c r="BC74" s="985"/>
      <c r="BD74" s="986"/>
      <c r="BE74" s="233"/>
      <c r="BF74" s="233"/>
      <c r="BG74" s="233"/>
      <c r="BH74" s="233"/>
      <c r="BI74" s="233"/>
      <c r="BJ74" s="233"/>
      <c r="BK74" s="233"/>
      <c r="BL74" s="233"/>
      <c r="BM74" s="233"/>
      <c r="BN74" s="233"/>
      <c r="BO74" s="233"/>
      <c r="BP74" s="233"/>
      <c r="BQ74" s="230">
        <v>68</v>
      </c>
      <c r="BR74" s="235"/>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2"/>
    </row>
    <row r="75" spans="1:131" ht="26.25" customHeight="1" x14ac:dyDescent="0.2">
      <c r="A75" s="230">
        <v>8</v>
      </c>
      <c r="B75" s="987" t="s">
        <v>582</v>
      </c>
      <c r="C75" s="988"/>
      <c r="D75" s="988"/>
      <c r="E75" s="988"/>
      <c r="F75" s="988"/>
      <c r="G75" s="988"/>
      <c r="H75" s="988"/>
      <c r="I75" s="988"/>
      <c r="J75" s="988"/>
      <c r="K75" s="988"/>
      <c r="L75" s="988"/>
      <c r="M75" s="988"/>
      <c r="N75" s="988"/>
      <c r="O75" s="988"/>
      <c r="P75" s="989"/>
      <c r="Q75" s="991">
        <v>925</v>
      </c>
      <c r="R75" s="992"/>
      <c r="S75" s="992"/>
      <c r="T75" s="992"/>
      <c r="U75" s="993"/>
      <c r="V75" s="994">
        <v>905</v>
      </c>
      <c r="W75" s="992"/>
      <c r="X75" s="992"/>
      <c r="Y75" s="992"/>
      <c r="Z75" s="993"/>
      <c r="AA75" s="994">
        <v>20</v>
      </c>
      <c r="AB75" s="992"/>
      <c r="AC75" s="992"/>
      <c r="AD75" s="992"/>
      <c r="AE75" s="993"/>
      <c r="AF75" s="994">
        <v>20</v>
      </c>
      <c r="AG75" s="992"/>
      <c r="AH75" s="992"/>
      <c r="AI75" s="992"/>
      <c r="AJ75" s="993"/>
      <c r="AK75" s="994">
        <v>45</v>
      </c>
      <c r="AL75" s="992"/>
      <c r="AM75" s="992"/>
      <c r="AN75" s="992"/>
      <c r="AO75" s="993"/>
      <c r="AP75" s="984" t="s">
        <v>586</v>
      </c>
      <c r="AQ75" s="984"/>
      <c r="AR75" s="984"/>
      <c r="AS75" s="984"/>
      <c r="AT75" s="984"/>
      <c r="AU75" s="984" t="s">
        <v>586</v>
      </c>
      <c r="AV75" s="984"/>
      <c r="AW75" s="984"/>
      <c r="AX75" s="984"/>
      <c r="AY75" s="984"/>
      <c r="AZ75" s="985"/>
      <c r="BA75" s="985"/>
      <c r="BB75" s="985"/>
      <c r="BC75" s="985"/>
      <c r="BD75" s="986"/>
      <c r="BE75" s="233"/>
      <c r="BF75" s="233"/>
      <c r="BG75" s="233"/>
      <c r="BH75" s="233"/>
      <c r="BI75" s="233"/>
      <c r="BJ75" s="233"/>
      <c r="BK75" s="233"/>
      <c r="BL75" s="233"/>
      <c r="BM75" s="233"/>
      <c r="BN75" s="233"/>
      <c r="BO75" s="233"/>
      <c r="BP75" s="233"/>
      <c r="BQ75" s="230">
        <v>69</v>
      </c>
      <c r="BR75" s="235"/>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2"/>
    </row>
    <row r="76" spans="1:131" ht="26.25" customHeight="1" x14ac:dyDescent="0.2">
      <c r="A76" s="230">
        <v>9</v>
      </c>
      <c r="B76" s="987" t="s">
        <v>583</v>
      </c>
      <c r="C76" s="988"/>
      <c r="D76" s="988"/>
      <c r="E76" s="988"/>
      <c r="F76" s="988"/>
      <c r="G76" s="988"/>
      <c r="H76" s="988"/>
      <c r="I76" s="988"/>
      <c r="J76" s="988"/>
      <c r="K76" s="988"/>
      <c r="L76" s="988"/>
      <c r="M76" s="988"/>
      <c r="N76" s="988"/>
      <c r="O76" s="988"/>
      <c r="P76" s="989"/>
      <c r="Q76" s="991">
        <v>267</v>
      </c>
      <c r="R76" s="992"/>
      <c r="S76" s="992"/>
      <c r="T76" s="992"/>
      <c r="U76" s="993"/>
      <c r="V76" s="994">
        <v>178</v>
      </c>
      <c r="W76" s="992"/>
      <c r="X76" s="992"/>
      <c r="Y76" s="992"/>
      <c r="Z76" s="993"/>
      <c r="AA76" s="994">
        <v>89</v>
      </c>
      <c r="AB76" s="992"/>
      <c r="AC76" s="992"/>
      <c r="AD76" s="992"/>
      <c r="AE76" s="993"/>
      <c r="AF76" s="994">
        <v>89</v>
      </c>
      <c r="AG76" s="992"/>
      <c r="AH76" s="992"/>
      <c r="AI76" s="992"/>
      <c r="AJ76" s="993"/>
      <c r="AK76" s="994">
        <v>13</v>
      </c>
      <c r="AL76" s="992"/>
      <c r="AM76" s="992"/>
      <c r="AN76" s="992"/>
      <c r="AO76" s="993"/>
      <c r="AP76" s="984" t="s">
        <v>586</v>
      </c>
      <c r="AQ76" s="984"/>
      <c r="AR76" s="984"/>
      <c r="AS76" s="984"/>
      <c r="AT76" s="984"/>
      <c r="AU76" s="984" t="s">
        <v>586</v>
      </c>
      <c r="AV76" s="984"/>
      <c r="AW76" s="984"/>
      <c r="AX76" s="984"/>
      <c r="AY76" s="984"/>
      <c r="AZ76" s="985"/>
      <c r="BA76" s="985"/>
      <c r="BB76" s="985"/>
      <c r="BC76" s="985"/>
      <c r="BD76" s="986"/>
      <c r="BE76" s="233"/>
      <c r="BF76" s="233"/>
      <c r="BG76" s="233"/>
      <c r="BH76" s="233"/>
      <c r="BI76" s="233"/>
      <c r="BJ76" s="233"/>
      <c r="BK76" s="233"/>
      <c r="BL76" s="233"/>
      <c r="BM76" s="233"/>
      <c r="BN76" s="233"/>
      <c r="BO76" s="233"/>
      <c r="BP76" s="233"/>
      <c r="BQ76" s="230">
        <v>70</v>
      </c>
      <c r="BR76" s="235"/>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2"/>
    </row>
    <row r="77" spans="1:131" ht="26.25" customHeight="1" x14ac:dyDescent="0.2">
      <c r="A77" s="230">
        <v>10</v>
      </c>
      <c r="B77" s="987" t="s">
        <v>584</v>
      </c>
      <c r="C77" s="988"/>
      <c r="D77" s="988"/>
      <c r="E77" s="988"/>
      <c r="F77" s="988"/>
      <c r="G77" s="988"/>
      <c r="H77" s="988"/>
      <c r="I77" s="988"/>
      <c r="J77" s="988"/>
      <c r="K77" s="988"/>
      <c r="L77" s="988"/>
      <c r="M77" s="988"/>
      <c r="N77" s="988"/>
      <c r="O77" s="988"/>
      <c r="P77" s="989"/>
      <c r="Q77" s="991">
        <v>4</v>
      </c>
      <c r="R77" s="992"/>
      <c r="S77" s="992"/>
      <c r="T77" s="992"/>
      <c r="U77" s="993"/>
      <c r="V77" s="994">
        <v>3</v>
      </c>
      <c r="W77" s="992"/>
      <c r="X77" s="992"/>
      <c r="Y77" s="992"/>
      <c r="Z77" s="993"/>
      <c r="AA77" s="994">
        <v>1</v>
      </c>
      <c r="AB77" s="992"/>
      <c r="AC77" s="992"/>
      <c r="AD77" s="992"/>
      <c r="AE77" s="993"/>
      <c r="AF77" s="994">
        <v>1</v>
      </c>
      <c r="AG77" s="992"/>
      <c r="AH77" s="992"/>
      <c r="AI77" s="992"/>
      <c r="AJ77" s="993"/>
      <c r="AK77" s="984" t="s">
        <v>586</v>
      </c>
      <c r="AL77" s="984"/>
      <c r="AM77" s="984"/>
      <c r="AN77" s="984"/>
      <c r="AO77" s="984"/>
      <c r="AP77" s="984" t="s">
        <v>586</v>
      </c>
      <c r="AQ77" s="984"/>
      <c r="AR77" s="984"/>
      <c r="AS77" s="984"/>
      <c r="AT77" s="984"/>
      <c r="AU77" s="984" t="s">
        <v>586</v>
      </c>
      <c r="AV77" s="984"/>
      <c r="AW77" s="984"/>
      <c r="AX77" s="984"/>
      <c r="AY77" s="984"/>
      <c r="AZ77" s="985"/>
      <c r="BA77" s="985"/>
      <c r="BB77" s="985"/>
      <c r="BC77" s="985"/>
      <c r="BD77" s="986"/>
      <c r="BE77" s="233"/>
      <c r="BF77" s="233"/>
      <c r="BG77" s="233"/>
      <c r="BH77" s="233"/>
      <c r="BI77" s="233"/>
      <c r="BJ77" s="233"/>
      <c r="BK77" s="233"/>
      <c r="BL77" s="233"/>
      <c r="BM77" s="233"/>
      <c r="BN77" s="233"/>
      <c r="BO77" s="233"/>
      <c r="BP77" s="233"/>
      <c r="BQ77" s="230">
        <v>71</v>
      </c>
      <c r="BR77" s="235"/>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2"/>
    </row>
    <row r="78" spans="1:131" ht="26.25" customHeight="1" x14ac:dyDescent="0.2">
      <c r="A78" s="230">
        <v>11</v>
      </c>
      <c r="B78" s="987" t="s">
        <v>585</v>
      </c>
      <c r="C78" s="988"/>
      <c r="D78" s="988"/>
      <c r="E78" s="988"/>
      <c r="F78" s="988"/>
      <c r="G78" s="988"/>
      <c r="H78" s="988"/>
      <c r="I78" s="988"/>
      <c r="J78" s="988"/>
      <c r="K78" s="988"/>
      <c r="L78" s="988"/>
      <c r="M78" s="988"/>
      <c r="N78" s="988"/>
      <c r="O78" s="988"/>
      <c r="P78" s="989"/>
      <c r="Q78" s="990">
        <v>4818</v>
      </c>
      <c r="R78" s="984"/>
      <c r="S78" s="984"/>
      <c r="T78" s="984"/>
      <c r="U78" s="984"/>
      <c r="V78" s="984">
        <v>4560</v>
      </c>
      <c r="W78" s="984"/>
      <c r="X78" s="984"/>
      <c r="Y78" s="984"/>
      <c r="Z78" s="984"/>
      <c r="AA78" s="984">
        <v>258</v>
      </c>
      <c r="AB78" s="984"/>
      <c r="AC78" s="984"/>
      <c r="AD78" s="984"/>
      <c r="AE78" s="984"/>
      <c r="AF78" s="984">
        <v>258</v>
      </c>
      <c r="AG78" s="984"/>
      <c r="AH78" s="984"/>
      <c r="AI78" s="984"/>
      <c r="AJ78" s="984"/>
      <c r="AK78" s="984">
        <v>179</v>
      </c>
      <c r="AL78" s="984"/>
      <c r="AM78" s="984"/>
      <c r="AN78" s="984"/>
      <c r="AO78" s="984"/>
      <c r="AP78" s="984" t="s">
        <v>586</v>
      </c>
      <c r="AQ78" s="984"/>
      <c r="AR78" s="984"/>
      <c r="AS78" s="984"/>
      <c r="AT78" s="984"/>
      <c r="AU78" s="984" t="s">
        <v>586</v>
      </c>
      <c r="AV78" s="984"/>
      <c r="AW78" s="984"/>
      <c r="AX78" s="984"/>
      <c r="AY78" s="984"/>
      <c r="AZ78" s="985"/>
      <c r="BA78" s="985"/>
      <c r="BB78" s="985"/>
      <c r="BC78" s="985"/>
      <c r="BD78" s="986"/>
      <c r="BE78" s="233"/>
      <c r="BF78" s="233"/>
      <c r="BG78" s="233"/>
      <c r="BH78" s="233"/>
      <c r="BI78" s="233"/>
      <c r="BJ78" s="222"/>
      <c r="BK78" s="222"/>
      <c r="BL78" s="222"/>
      <c r="BM78" s="222"/>
      <c r="BN78" s="222"/>
      <c r="BO78" s="233"/>
      <c r="BP78" s="233"/>
      <c r="BQ78" s="230">
        <v>72</v>
      </c>
      <c r="BR78" s="235"/>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2"/>
    </row>
    <row r="79" spans="1:131" ht="26.25" customHeight="1" x14ac:dyDescent="0.2">
      <c r="A79" s="230">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3"/>
      <c r="BF79" s="233"/>
      <c r="BG79" s="233"/>
      <c r="BH79" s="233"/>
      <c r="BI79" s="233"/>
      <c r="BJ79" s="222"/>
      <c r="BK79" s="222"/>
      <c r="BL79" s="222"/>
      <c r="BM79" s="222"/>
      <c r="BN79" s="222"/>
      <c r="BO79" s="233"/>
      <c r="BP79" s="233"/>
      <c r="BQ79" s="230">
        <v>73</v>
      </c>
      <c r="BR79" s="235"/>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2"/>
    </row>
    <row r="80" spans="1:131" ht="26.25" customHeight="1" x14ac:dyDescent="0.2">
      <c r="A80" s="230">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3"/>
      <c r="BF80" s="233"/>
      <c r="BG80" s="233"/>
      <c r="BH80" s="233"/>
      <c r="BI80" s="233"/>
      <c r="BJ80" s="233"/>
      <c r="BK80" s="233"/>
      <c r="BL80" s="233"/>
      <c r="BM80" s="233"/>
      <c r="BN80" s="233"/>
      <c r="BO80" s="233"/>
      <c r="BP80" s="233"/>
      <c r="BQ80" s="230">
        <v>74</v>
      </c>
      <c r="BR80" s="235"/>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2"/>
    </row>
    <row r="81" spans="1:131" ht="26.25" customHeight="1" x14ac:dyDescent="0.2">
      <c r="A81" s="230">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3"/>
      <c r="BF81" s="233"/>
      <c r="BG81" s="233"/>
      <c r="BH81" s="233"/>
      <c r="BI81" s="233"/>
      <c r="BJ81" s="233"/>
      <c r="BK81" s="233"/>
      <c r="BL81" s="233"/>
      <c r="BM81" s="233"/>
      <c r="BN81" s="233"/>
      <c r="BO81" s="233"/>
      <c r="BP81" s="233"/>
      <c r="BQ81" s="230">
        <v>75</v>
      </c>
      <c r="BR81" s="235"/>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2"/>
    </row>
    <row r="82" spans="1:131" ht="26.25" customHeight="1" x14ac:dyDescent="0.2">
      <c r="A82" s="230">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3"/>
      <c r="BF82" s="233"/>
      <c r="BG82" s="233"/>
      <c r="BH82" s="233"/>
      <c r="BI82" s="233"/>
      <c r="BJ82" s="233"/>
      <c r="BK82" s="233"/>
      <c r="BL82" s="233"/>
      <c r="BM82" s="233"/>
      <c r="BN82" s="233"/>
      <c r="BO82" s="233"/>
      <c r="BP82" s="233"/>
      <c r="BQ82" s="230">
        <v>76</v>
      </c>
      <c r="BR82" s="235"/>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2"/>
    </row>
    <row r="83" spans="1:131" ht="26.25" customHeight="1" x14ac:dyDescent="0.2">
      <c r="A83" s="230">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3"/>
      <c r="BF83" s="233"/>
      <c r="BG83" s="233"/>
      <c r="BH83" s="233"/>
      <c r="BI83" s="233"/>
      <c r="BJ83" s="233"/>
      <c r="BK83" s="233"/>
      <c r="BL83" s="233"/>
      <c r="BM83" s="233"/>
      <c r="BN83" s="233"/>
      <c r="BO83" s="233"/>
      <c r="BP83" s="233"/>
      <c r="BQ83" s="230">
        <v>77</v>
      </c>
      <c r="BR83" s="235"/>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2"/>
    </row>
    <row r="84" spans="1:131" ht="26.25" customHeight="1" x14ac:dyDescent="0.2">
      <c r="A84" s="230">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3"/>
      <c r="BF84" s="233"/>
      <c r="BG84" s="233"/>
      <c r="BH84" s="233"/>
      <c r="BI84" s="233"/>
      <c r="BJ84" s="233"/>
      <c r="BK84" s="233"/>
      <c r="BL84" s="233"/>
      <c r="BM84" s="233"/>
      <c r="BN84" s="233"/>
      <c r="BO84" s="233"/>
      <c r="BP84" s="233"/>
      <c r="BQ84" s="230">
        <v>78</v>
      </c>
      <c r="BR84" s="235"/>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2"/>
    </row>
    <row r="85" spans="1:131" ht="26.25" customHeight="1" x14ac:dyDescent="0.2">
      <c r="A85" s="230">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3"/>
      <c r="BF85" s="233"/>
      <c r="BG85" s="233"/>
      <c r="BH85" s="233"/>
      <c r="BI85" s="233"/>
      <c r="BJ85" s="233"/>
      <c r="BK85" s="233"/>
      <c r="BL85" s="233"/>
      <c r="BM85" s="233"/>
      <c r="BN85" s="233"/>
      <c r="BO85" s="233"/>
      <c r="BP85" s="233"/>
      <c r="BQ85" s="230">
        <v>79</v>
      </c>
      <c r="BR85" s="235"/>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2"/>
    </row>
    <row r="86" spans="1:131" ht="26.25" customHeight="1" x14ac:dyDescent="0.2">
      <c r="A86" s="230">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3"/>
      <c r="BF86" s="233"/>
      <c r="BG86" s="233"/>
      <c r="BH86" s="233"/>
      <c r="BI86" s="233"/>
      <c r="BJ86" s="233"/>
      <c r="BK86" s="233"/>
      <c r="BL86" s="233"/>
      <c r="BM86" s="233"/>
      <c r="BN86" s="233"/>
      <c r="BO86" s="233"/>
      <c r="BP86" s="233"/>
      <c r="BQ86" s="230">
        <v>80</v>
      </c>
      <c r="BR86" s="235"/>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2"/>
    </row>
    <row r="87" spans="1:131" ht="26.25" customHeight="1" x14ac:dyDescent="0.2">
      <c r="A87" s="236">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3"/>
      <c r="BF87" s="233"/>
      <c r="BG87" s="233"/>
      <c r="BH87" s="233"/>
      <c r="BI87" s="233"/>
      <c r="BJ87" s="233"/>
      <c r="BK87" s="233"/>
      <c r="BL87" s="233"/>
      <c r="BM87" s="233"/>
      <c r="BN87" s="233"/>
      <c r="BO87" s="233"/>
      <c r="BP87" s="233"/>
      <c r="BQ87" s="230">
        <v>81</v>
      </c>
      <c r="BR87" s="235"/>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2"/>
    </row>
    <row r="88" spans="1:131" ht="26.25" customHeight="1" thickBot="1" x14ac:dyDescent="0.25">
      <c r="A88" s="232" t="s">
        <v>392</v>
      </c>
      <c r="B88" s="950" t="s">
        <v>417</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34688</v>
      </c>
      <c r="AG88" s="972"/>
      <c r="AH88" s="972"/>
      <c r="AI88" s="972"/>
      <c r="AJ88" s="972"/>
      <c r="AK88" s="976"/>
      <c r="AL88" s="976"/>
      <c r="AM88" s="976"/>
      <c r="AN88" s="976"/>
      <c r="AO88" s="976"/>
      <c r="AP88" s="972">
        <v>9054</v>
      </c>
      <c r="AQ88" s="972"/>
      <c r="AR88" s="972"/>
      <c r="AS88" s="972"/>
      <c r="AT88" s="972"/>
      <c r="AU88" s="972">
        <v>926</v>
      </c>
      <c r="AV88" s="972"/>
      <c r="AW88" s="972"/>
      <c r="AX88" s="972"/>
      <c r="AY88" s="972"/>
      <c r="AZ88" s="973"/>
      <c r="BA88" s="973"/>
      <c r="BB88" s="973"/>
      <c r="BC88" s="973"/>
      <c r="BD88" s="974"/>
      <c r="BE88" s="233"/>
      <c r="BF88" s="233"/>
      <c r="BG88" s="233"/>
      <c r="BH88" s="233"/>
      <c r="BI88" s="233"/>
      <c r="BJ88" s="233"/>
      <c r="BK88" s="233"/>
      <c r="BL88" s="233"/>
      <c r="BM88" s="233"/>
      <c r="BN88" s="233"/>
      <c r="BO88" s="233"/>
      <c r="BP88" s="233"/>
      <c r="BQ88" s="230">
        <v>82</v>
      </c>
      <c r="BR88" s="235"/>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2"/>
    </row>
    <row r="89" spans="1:131" ht="26.25" hidden="1" customHeight="1" x14ac:dyDescent="0.2">
      <c r="A89" s="237"/>
      <c r="B89" s="238"/>
      <c r="C89" s="238"/>
      <c r="D89" s="238"/>
      <c r="E89" s="238"/>
      <c r="F89" s="238"/>
      <c r="G89" s="238"/>
      <c r="H89" s="238"/>
      <c r="I89" s="238"/>
      <c r="J89" s="238"/>
      <c r="K89" s="238"/>
      <c r="L89" s="238"/>
      <c r="M89" s="238"/>
      <c r="N89" s="238"/>
      <c r="O89" s="238"/>
      <c r="P89" s="238"/>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40"/>
      <c r="BA89" s="240"/>
      <c r="BB89" s="240"/>
      <c r="BC89" s="240"/>
      <c r="BD89" s="240"/>
      <c r="BE89" s="233"/>
      <c r="BF89" s="233"/>
      <c r="BG89" s="233"/>
      <c r="BH89" s="233"/>
      <c r="BI89" s="233"/>
      <c r="BJ89" s="233"/>
      <c r="BK89" s="233"/>
      <c r="BL89" s="233"/>
      <c r="BM89" s="233"/>
      <c r="BN89" s="233"/>
      <c r="BO89" s="233"/>
      <c r="BP89" s="233"/>
      <c r="BQ89" s="230">
        <v>83</v>
      </c>
      <c r="BR89" s="235"/>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2"/>
    </row>
    <row r="90" spans="1:131" ht="26.25" hidden="1" customHeight="1" x14ac:dyDescent="0.2">
      <c r="A90" s="237"/>
      <c r="B90" s="238"/>
      <c r="C90" s="238"/>
      <c r="D90" s="238"/>
      <c r="E90" s="238"/>
      <c r="F90" s="238"/>
      <c r="G90" s="238"/>
      <c r="H90" s="238"/>
      <c r="I90" s="238"/>
      <c r="J90" s="238"/>
      <c r="K90" s="238"/>
      <c r="L90" s="238"/>
      <c r="M90" s="238"/>
      <c r="N90" s="238"/>
      <c r="O90" s="238"/>
      <c r="P90" s="238"/>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40"/>
      <c r="BA90" s="240"/>
      <c r="BB90" s="240"/>
      <c r="BC90" s="240"/>
      <c r="BD90" s="240"/>
      <c r="BE90" s="233"/>
      <c r="BF90" s="233"/>
      <c r="BG90" s="233"/>
      <c r="BH90" s="233"/>
      <c r="BI90" s="233"/>
      <c r="BJ90" s="233"/>
      <c r="BK90" s="233"/>
      <c r="BL90" s="233"/>
      <c r="BM90" s="233"/>
      <c r="BN90" s="233"/>
      <c r="BO90" s="233"/>
      <c r="BP90" s="233"/>
      <c r="BQ90" s="230">
        <v>84</v>
      </c>
      <c r="BR90" s="235"/>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2"/>
    </row>
    <row r="91" spans="1:131" ht="26.25" hidden="1" customHeight="1" x14ac:dyDescent="0.2">
      <c r="A91" s="237"/>
      <c r="B91" s="238"/>
      <c r="C91" s="238"/>
      <c r="D91" s="238"/>
      <c r="E91" s="238"/>
      <c r="F91" s="238"/>
      <c r="G91" s="238"/>
      <c r="H91" s="238"/>
      <c r="I91" s="238"/>
      <c r="J91" s="238"/>
      <c r="K91" s="238"/>
      <c r="L91" s="238"/>
      <c r="M91" s="238"/>
      <c r="N91" s="238"/>
      <c r="O91" s="238"/>
      <c r="P91" s="238"/>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40"/>
      <c r="BA91" s="240"/>
      <c r="BB91" s="240"/>
      <c r="BC91" s="240"/>
      <c r="BD91" s="240"/>
      <c r="BE91" s="233"/>
      <c r="BF91" s="233"/>
      <c r="BG91" s="233"/>
      <c r="BH91" s="233"/>
      <c r="BI91" s="233"/>
      <c r="BJ91" s="233"/>
      <c r="BK91" s="233"/>
      <c r="BL91" s="233"/>
      <c r="BM91" s="233"/>
      <c r="BN91" s="233"/>
      <c r="BO91" s="233"/>
      <c r="BP91" s="233"/>
      <c r="BQ91" s="230">
        <v>85</v>
      </c>
      <c r="BR91" s="235"/>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2"/>
    </row>
    <row r="92" spans="1:131" ht="26.25" hidden="1" customHeight="1" x14ac:dyDescent="0.2">
      <c r="A92" s="237"/>
      <c r="B92" s="238"/>
      <c r="C92" s="238"/>
      <c r="D92" s="238"/>
      <c r="E92" s="238"/>
      <c r="F92" s="238"/>
      <c r="G92" s="238"/>
      <c r="H92" s="238"/>
      <c r="I92" s="238"/>
      <c r="J92" s="238"/>
      <c r="K92" s="238"/>
      <c r="L92" s="238"/>
      <c r="M92" s="238"/>
      <c r="N92" s="238"/>
      <c r="O92" s="238"/>
      <c r="P92" s="238"/>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40"/>
      <c r="BA92" s="240"/>
      <c r="BB92" s="240"/>
      <c r="BC92" s="240"/>
      <c r="BD92" s="240"/>
      <c r="BE92" s="233"/>
      <c r="BF92" s="233"/>
      <c r="BG92" s="233"/>
      <c r="BH92" s="233"/>
      <c r="BI92" s="233"/>
      <c r="BJ92" s="233"/>
      <c r="BK92" s="233"/>
      <c r="BL92" s="233"/>
      <c r="BM92" s="233"/>
      <c r="BN92" s="233"/>
      <c r="BO92" s="233"/>
      <c r="BP92" s="233"/>
      <c r="BQ92" s="230">
        <v>86</v>
      </c>
      <c r="BR92" s="235"/>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2"/>
    </row>
    <row r="93" spans="1:131" ht="26.25" hidden="1" customHeight="1" x14ac:dyDescent="0.2">
      <c r="A93" s="237"/>
      <c r="B93" s="238"/>
      <c r="C93" s="238"/>
      <c r="D93" s="238"/>
      <c r="E93" s="238"/>
      <c r="F93" s="238"/>
      <c r="G93" s="238"/>
      <c r="H93" s="238"/>
      <c r="I93" s="238"/>
      <c r="J93" s="238"/>
      <c r="K93" s="238"/>
      <c r="L93" s="238"/>
      <c r="M93" s="238"/>
      <c r="N93" s="238"/>
      <c r="O93" s="238"/>
      <c r="P93" s="238"/>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40"/>
      <c r="BA93" s="240"/>
      <c r="BB93" s="240"/>
      <c r="BC93" s="240"/>
      <c r="BD93" s="240"/>
      <c r="BE93" s="233"/>
      <c r="BF93" s="233"/>
      <c r="BG93" s="233"/>
      <c r="BH93" s="233"/>
      <c r="BI93" s="233"/>
      <c r="BJ93" s="233"/>
      <c r="BK93" s="233"/>
      <c r="BL93" s="233"/>
      <c r="BM93" s="233"/>
      <c r="BN93" s="233"/>
      <c r="BO93" s="233"/>
      <c r="BP93" s="233"/>
      <c r="BQ93" s="230">
        <v>87</v>
      </c>
      <c r="BR93" s="235"/>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2"/>
    </row>
    <row r="94" spans="1:131" ht="26.25" hidden="1" customHeight="1" x14ac:dyDescent="0.2">
      <c r="A94" s="237"/>
      <c r="B94" s="238"/>
      <c r="C94" s="238"/>
      <c r="D94" s="238"/>
      <c r="E94" s="238"/>
      <c r="F94" s="238"/>
      <c r="G94" s="238"/>
      <c r="H94" s="238"/>
      <c r="I94" s="238"/>
      <c r="J94" s="238"/>
      <c r="K94" s="238"/>
      <c r="L94" s="238"/>
      <c r="M94" s="238"/>
      <c r="N94" s="238"/>
      <c r="O94" s="238"/>
      <c r="P94" s="238"/>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40"/>
      <c r="BA94" s="240"/>
      <c r="BB94" s="240"/>
      <c r="BC94" s="240"/>
      <c r="BD94" s="240"/>
      <c r="BE94" s="233"/>
      <c r="BF94" s="233"/>
      <c r="BG94" s="233"/>
      <c r="BH94" s="233"/>
      <c r="BI94" s="233"/>
      <c r="BJ94" s="233"/>
      <c r="BK94" s="233"/>
      <c r="BL94" s="233"/>
      <c r="BM94" s="233"/>
      <c r="BN94" s="233"/>
      <c r="BO94" s="233"/>
      <c r="BP94" s="233"/>
      <c r="BQ94" s="230">
        <v>88</v>
      </c>
      <c r="BR94" s="235"/>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2"/>
    </row>
    <row r="95" spans="1:131" ht="26.25" hidden="1" customHeight="1" x14ac:dyDescent="0.2">
      <c r="A95" s="237"/>
      <c r="B95" s="238"/>
      <c r="C95" s="238"/>
      <c r="D95" s="238"/>
      <c r="E95" s="238"/>
      <c r="F95" s="238"/>
      <c r="G95" s="238"/>
      <c r="H95" s="238"/>
      <c r="I95" s="238"/>
      <c r="J95" s="238"/>
      <c r="K95" s="238"/>
      <c r="L95" s="238"/>
      <c r="M95" s="238"/>
      <c r="N95" s="238"/>
      <c r="O95" s="238"/>
      <c r="P95" s="238"/>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40"/>
      <c r="BA95" s="240"/>
      <c r="BB95" s="240"/>
      <c r="BC95" s="240"/>
      <c r="BD95" s="240"/>
      <c r="BE95" s="233"/>
      <c r="BF95" s="233"/>
      <c r="BG95" s="233"/>
      <c r="BH95" s="233"/>
      <c r="BI95" s="233"/>
      <c r="BJ95" s="233"/>
      <c r="BK95" s="233"/>
      <c r="BL95" s="233"/>
      <c r="BM95" s="233"/>
      <c r="BN95" s="233"/>
      <c r="BO95" s="233"/>
      <c r="BP95" s="233"/>
      <c r="BQ95" s="230">
        <v>89</v>
      </c>
      <c r="BR95" s="235"/>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2"/>
    </row>
    <row r="96" spans="1:131" ht="26.25" hidden="1" customHeight="1" x14ac:dyDescent="0.2">
      <c r="A96" s="237"/>
      <c r="B96" s="238"/>
      <c r="C96" s="238"/>
      <c r="D96" s="238"/>
      <c r="E96" s="238"/>
      <c r="F96" s="238"/>
      <c r="G96" s="238"/>
      <c r="H96" s="238"/>
      <c r="I96" s="238"/>
      <c r="J96" s="238"/>
      <c r="K96" s="238"/>
      <c r="L96" s="238"/>
      <c r="M96" s="238"/>
      <c r="N96" s="238"/>
      <c r="O96" s="238"/>
      <c r="P96" s="238"/>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40"/>
      <c r="BA96" s="240"/>
      <c r="BB96" s="240"/>
      <c r="BC96" s="240"/>
      <c r="BD96" s="240"/>
      <c r="BE96" s="233"/>
      <c r="BF96" s="233"/>
      <c r="BG96" s="233"/>
      <c r="BH96" s="233"/>
      <c r="BI96" s="233"/>
      <c r="BJ96" s="233"/>
      <c r="BK96" s="233"/>
      <c r="BL96" s="233"/>
      <c r="BM96" s="233"/>
      <c r="BN96" s="233"/>
      <c r="BO96" s="233"/>
      <c r="BP96" s="233"/>
      <c r="BQ96" s="230">
        <v>90</v>
      </c>
      <c r="BR96" s="235"/>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2"/>
    </row>
    <row r="97" spans="1:131" ht="26.25" hidden="1" customHeight="1" x14ac:dyDescent="0.2">
      <c r="A97" s="237"/>
      <c r="B97" s="238"/>
      <c r="C97" s="238"/>
      <c r="D97" s="238"/>
      <c r="E97" s="238"/>
      <c r="F97" s="238"/>
      <c r="G97" s="238"/>
      <c r="H97" s="238"/>
      <c r="I97" s="238"/>
      <c r="J97" s="238"/>
      <c r="K97" s="238"/>
      <c r="L97" s="238"/>
      <c r="M97" s="238"/>
      <c r="N97" s="238"/>
      <c r="O97" s="238"/>
      <c r="P97" s="238"/>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40"/>
      <c r="BA97" s="240"/>
      <c r="BB97" s="240"/>
      <c r="BC97" s="240"/>
      <c r="BD97" s="240"/>
      <c r="BE97" s="233"/>
      <c r="BF97" s="233"/>
      <c r="BG97" s="233"/>
      <c r="BH97" s="233"/>
      <c r="BI97" s="233"/>
      <c r="BJ97" s="233"/>
      <c r="BK97" s="233"/>
      <c r="BL97" s="233"/>
      <c r="BM97" s="233"/>
      <c r="BN97" s="233"/>
      <c r="BO97" s="233"/>
      <c r="BP97" s="233"/>
      <c r="BQ97" s="230">
        <v>91</v>
      </c>
      <c r="BR97" s="235"/>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2"/>
    </row>
    <row r="98" spans="1:131" ht="26.25" hidden="1" customHeight="1" x14ac:dyDescent="0.2">
      <c r="A98" s="237"/>
      <c r="B98" s="238"/>
      <c r="C98" s="238"/>
      <c r="D98" s="238"/>
      <c r="E98" s="238"/>
      <c r="F98" s="238"/>
      <c r="G98" s="238"/>
      <c r="H98" s="238"/>
      <c r="I98" s="238"/>
      <c r="J98" s="238"/>
      <c r="K98" s="238"/>
      <c r="L98" s="238"/>
      <c r="M98" s="238"/>
      <c r="N98" s="238"/>
      <c r="O98" s="238"/>
      <c r="P98" s="238"/>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40"/>
      <c r="BA98" s="240"/>
      <c r="BB98" s="240"/>
      <c r="BC98" s="240"/>
      <c r="BD98" s="240"/>
      <c r="BE98" s="233"/>
      <c r="BF98" s="233"/>
      <c r="BG98" s="233"/>
      <c r="BH98" s="233"/>
      <c r="BI98" s="233"/>
      <c r="BJ98" s="233"/>
      <c r="BK98" s="233"/>
      <c r="BL98" s="233"/>
      <c r="BM98" s="233"/>
      <c r="BN98" s="233"/>
      <c r="BO98" s="233"/>
      <c r="BP98" s="233"/>
      <c r="BQ98" s="230">
        <v>92</v>
      </c>
      <c r="BR98" s="235"/>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2"/>
    </row>
    <row r="99" spans="1:131" ht="26.25" hidden="1" customHeight="1" x14ac:dyDescent="0.2">
      <c r="A99" s="237"/>
      <c r="B99" s="238"/>
      <c r="C99" s="238"/>
      <c r="D99" s="238"/>
      <c r="E99" s="238"/>
      <c r="F99" s="238"/>
      <c r="G99" s="238"/>
      <c r="H99" s="238"/>
      <c r="I99" s="238"/>
      <c r="J99" s="238"/>
      <c r="K99" s="238"/>
      <c r="L99" s="238"/>
      <c r="M99" s="238"/>
      <c r="N99" s="238"/>
      <c r="O99" s="238"/>
      <c r="P99" s="238"/>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40"/>
      <c r="BA99" s="240"/>
      <c r="BB99" s="240"/>
      <c r="BC99" s="240"/>
      <c r="BD99" s="240"/>
      <c r="BE99" s="233"/>
      <c r="BF99" s="233"/>
      <c r="BG99" s="233"/>
      <c r="BH99" s="233"/>
      <c r="BI99" s="233"/>
      <c r="BJ99" s="233"/>
      <c r="BK99" s="233"/>
      <c r="BL99" s="233"/>
      <c r="BM99" s="233"/>
      <c r="BN99" s="233"/>
      <c r="BO99" s="233"/>
      <c r="BP99" s="233"/>
      <c r="BQ99" s="230">
        <v>93</v>
      </c>
      <c r="BR99" s="235"/>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2"/>
    </row>
    <row r="100" spans="1:131" ht="26.25" hidden="1" customHeight="1" x14ac:dyDescent="0.2">
      <c r="A100" s="237"/>
      <c r="B100" s="238"/>
      <c r="C100" s="238"/>
      <c r="D100" s="238"/>
      <c r="E100" s="238"/>
      <c r="F100" s="238"/>
      <c r="G100" s="238"/>
      <c r="H100" s="238"/>
      <c r="I100" s="238"/>
      <c r="J100" s="238"/>
      <c r="K100" s="238"/>
      <c r="L100" s="238"/>
      <c r="M100" s="238"/>
      <c r="N100" s="238"/>
      <c r="O100" s="238"/>
      <c r="P100" s="238"/>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40"/>
      <c r="BA100" s="240"/>
      <c r="BB100" s="240"/>
      <c r="BC100" s="240"/>
      <c r="BD100" s="240"/>
      <c r="BE100" s="233"/>
      <c r="BF100" s="233"/>
      <c r="BG100" s="233"/>
      <c r="BH100" s="233"/>
      <c r="BI100" s="233"/>
      <c r="BJ100" s="233"/>
      <c r="BK100" s="233"/>
      <c r="BL100" s="233"/>
      <c r="BM100" s="233"/>
      <c r="BN100" s="233"/>
      <c r="BO100" s="233"/>
      <c r="BP100" s="233"/>
      <c r="BQ100" s="230">
        <v>94</v>
      </c>
      <c r="BR100" s="235"/>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2"/>
    </row>
    <row r="101" spans="1:131" ht="26.25" hidden="1" customHeight="1" x14ac:dyDescent="0.2">
      <c r="A101" s="237"/>
      <c r="B101" s="238"/>
      <c r="C101" s="238"/>
      <c r="D101" s="238"/>
      <c r="E101" s="238"/>
      <c r="F101" s="238"/>
      <c r="G101" s="238"/>
      <c r="H101" s="238"/>
      <c r="I101" s="238"/>
      <c r="J101" s="238"/>
      <c r="K101" s="238"/>
      <c r="L101" s="238"/>
      <c r="M101" s="238"/>
      <c r="N101" s="238"/>
      <c r="O101" s="238"/>
      <c r="P101" s="238"/>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40"/>
      <c r="BA101" s="240"/>
      <c r="BB101" s="240"/>
      <c r="BC101" s="240"/>
      <c r="BD101" s="240"/>
      <c r="BE101" s="233"/>
      <c r="BF101" s="233"/>
      <c r="BG101" s="233"/>
      <c r="BH101" s="233"/>
      <c r="BI101" s="233"/>
      <c r="BJ101" s="233"/>
      <c r="BK101" s="233"/>
      <c r="BL101" s="233"/>
      <c r="BM101" s="233"/>
      <c r="BN101" s="233"/>
      <c r="BO101" s="233"/>
      <c r="BP101" s="233"/>
      <c r="BQ101" s="230">
        <v>95</v>
      </c>
      <c r="BR101" s="235"/>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2"/>
    </row>
    <row r="102" spans="1:131" ht="26.25" customHeight="1" thickBot="1" x14ac:dyDescent="0.25">
      <c r="A102" s="237"/>
      <c r="B102" s="238"/>
      <c r="C102" s="238"/>
      <c r="D102" s="238"/>
      <c r="E102" s="238"/>
      <c r="F102" s="238"/>
      <c r="G102" s="238"/>
      <c r="H102" s="238"/>
      <c r="I102" s="238"/>
      <c r="J102" s="238"/>
      <c r="K102" s="238"/>
      <c r="L102" s="238"/>
      <c r="M102" s="238"/>
      <c r="N102" s="238"/>
      <c r="O102" s="238"/>
      <c r="P102" s="238"/>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40"/>
      <c r="BA102" s="240"/>
      <c r="BB102" s="240"/>
      <c r="BC102" s="240"/>
      <c r="BD102" s="240"/>
      <c r="BE102" s="233"/>
      <c r="BF102" s="233"/>
      <c r="BG102" s="233"/>
      <c r="BH102" s="233"/>
      <c r="BI102" s="233"/>
      <c r="BJ102" s="233"/>
      <c r="BK102" s="233"/>
      <c r="BL102" s="233"/>
      <c r="BM102" s="233"/>
      <c r="BN102" s="233"/>
      <c r="BO102" s="233"/>
      <c r="BP102" s="233"/>
      <c r="BQ102" s="232" t="s">
        <v>392</v>
      </c>
      <c r="BR102" s="950" t="s">
        <v>418</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10</v>
      </c>
      <c r="CS102" s="966"/>
      <c r="CT102" s="966"/>
      <c r="CU102" s="966"/>
      <c r="CV102" s="967"/>
      <c r="CW102" s="965">
        <v>2</v>
      </c>
      <c r="CX102" s="966"/>
      <c r="CY102" s="966"/>
      <c r="CZ102" s="966"/>
      <c r="DA102" s="967"/>
      <c r="DB102" s="965" t="s">
        <v>595</v>
      </c>
      <c r="DC102" s="966"/>
      <c r="DD102" s="966"/>
      <c r="DE102" s="966"/>
      <c r="DF102" s="967"/>
      <c r="DG102" s="965">
        <v>788</v>
      </c>
      <c r="DH102" s="966"/>
      <c r="DI102" s="966"/>
      <c r="DJ102" s="966"/>
      <c r="DK102" s="967"/>
      <c r="DL102" s="965" t="s">
        <v>595</v>
      </c>
      <c r="DM102" s="966"/>
      <c r="DN102" s="966"/>
      <c r="DO102" s="966"/>
      <c r="DP102" s="967"/>
      <c r="DQ102" s="965" t="s">
        <v>595</v>
      </c>
      <c r="DR102" s="966"/>
      <c r="DS102" s="966"/>
      <c r="DT102" s="966"/>
      <c r="DU102" s="967"/>
      <c r="DV102" s="950"/>
      <c r="DW102" s="951"/>
      <c r="DX102" s="951"/>
      <c r="DY102" s="951"/>
      <c r="DZ102" s="952"/>
      <c r="EA102" s="222"/>
    </row>
    <row r="103" spans="1:131" ht="26.25" customHeight="1" x14ac:dyDescent="0.2">
      <c r="A103" s="237"/>
      <c r="B103" s="238"/>
      <c r="C103" s="238"/>
      <c r="D103" s="238"/>
      <c r="E103" s="238"/>
      <c r="F103" s="238"/>
      <c r="G103" s="238"/>
      <c r="H103" s="238"/>
      <c r="I103" s="238"/>
      <c r="J103" s="238"/>
      <c r="K103" s="238"/>
      <c r="L103" s="238"/>
      <c r="M103" s="238"/>
      <c r="N103" s="238"/>
      <c r="O103" s="238"/>
      <c r="P103" s="238"/>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40"/>
      <c r="BA103" s="240"/>
      <c r="BB103" s="240"/>
      <c r="BC103" s="240"/>
      <c r="BD103" s="240"/>
      <c r="BE103" s="233"/>
      <c r="BF103" s="233"/>
      <c r="BG103" s="233"/>
      <c r="BH103" s="233"/>
      <c r="BI103" s="233"/>
      <c r="BJ103" s="233"/>
      <c r="BK103" s="233"/>
      <c r="BL103" s="233"/>
      <c r="BM103" s="233"/>
      <c r="BN103" s="233"/>
      <c r="BO103" s="233"/>
      <c r="BP103" s="233"/>
      <c r="BQ103" s="953" t="s">
        <v>419</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2"/>
    </row>
    <row r="104" spans="1:131" ht="26.25" customHeight="1" x14ac:dyDescent="0.2">
      <c r="A104" s="237"/>
      <c r="B104" s="238"/>
      <c r="C104" s="238"/>
      <c r="D104" s="238"/>
      <c r="E104" s="238"/>
      <c r="F104" s="238"/>
      <c r="G104" s="238"/>
      <c r="H104" s="238"/>
      <c r="I104" s="238"/>
      <c r="J104" s="238"/>
      <c r="K104" s="238"/>
      <c r="L104" s="238"/>
      <c r="M104" s="238"/>
      <c r="N104" s="238"/>
      <c r="O104" s="238"/>
      <c r="P104" s="238"/>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40"/>
      <c r="BA104" s="240"/>
      <c r="BB104" s="240"/>
      <c r="BC104" s="240"/>
      <c r="BD104" s="240"/>
      <c r="BE104" s="233"/>
      <c r="BF104" s="233"/>
      <c r="BG104" s="233"/>
      <c r="BH104" s="233"/>
      <c r="BI104" s="233"/>
      <c r="BJ104" s="233"/>
      <c r="BK104" s="233"/>
      <c r="BL104" s="233"/>
      <c r="BM104" s="233"/>
      <c r="BN104" s="233"/>
      <c r="BO104" s="233"/>
      <c r="BP104" s="233"/>
      <c r="BQ104" s="954" t="s">
        <v>420</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2"/>
    </row>
    <row r="105" spans="1:131" ht="11.25" customHeight="1" x14ac:dyDescent="0.2">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22"/>
      <c r="BR105" s="222"/>
      <c r="BS105" s="222"/>
      <c r="BT105" s="222"/>
      <c r="BU105" s="222"/>
      <c r="BV105" s="222"/>
      <c r="BW105" s="222"/>
      <c r="BX105" s="222"/>
      <c r="BY105" s="222"/>
      <c r="BZ105" s="222"/>
      <c r="CA105" s="222"/>
      <c r="CB105" s="222"/>
      <c r="CC105" s="222"/>
      <c r="CD105" s="222"/>
      <c r="CE105" s="222"/>
      <c r="CF105" s="222"/>
      <c r="CG105" s="222"/>
      <c r="CH105" s="222"/>
      <c r="CI105" s="222"/>
      <c r="CJ105" s="222"/>
      <c r="CK105" s="222"/>
      <c r="CL105" s="222"/>
      <c r="CM105" s="222"/>
      <c r="CN105" s="222"/>
      <c r="CO105" s="222"/>
      <c r="CP105" s="222"/>
      <c r="CQ105" s="222"/>
      <c r="CR105" s="222"/>
      <c r="CS105" s="222"/>
      <c r="CT105" s="222"/>
      <c r="CU105" s="222"/>
      <c r="CV105" s="222"/>
      <c r="CW105" s="222"/>
      <c r="CX105" s="222"/>
      <c r="CY105" s="222"/>
      <c r="CZ105" s="222"/>
      <c r="DA105" s="222"/>
      <c r="DB105" s="222"/>
      <c r="DC105" s="222"/>
      <c r="DD105" s="222"/>
      <c r="DE105" s="222"/>
      <c r="DF105" s="222"/>
      <c r="DG105" s="222"/>
      <c r="DH105" s="222"/>
      <c r="DI105" s="222"/>
      <c r="DJ105" s="222"/>
      <c r="DK105" s="222"/>
      <c r="DL105" s="222"/>
      <c r="DM105" s="222"/>
      <c r="DN105" s="222"/>
      <c r="DO105" s="222"/>
      <c r="DP105" s="222"/>
      <c r="DQ105" s="222"/>
      <c r="DR105" s="222"/>
      <c r="DS105" s="222"/>
      <c r="DT105" s="222"/>
      <c r="DU105" s="222"/>
      <c r="DV105" s="222"/>
      <c r="DW105" s="222"/>
      <c r="DX105" s="222"/>
      <c r="DY105" s="222"/>
      <c r="DZ105" s="222"/>
      <c r="EA105" s="222"/>
    </row>
    <row r="106" spans="1:131" ht="11.25" customHeight="1" x14ac:dyDescent="0.2">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22"/>
      <c r="BR106" s="222"/>
      <c r="BS106" s="222"/>
      <c r="BT106" s="222"/>
      <c r="BU106" s="222"/>
      <c r="BV106" s="222"/>
      <c r="BW106" s="222"/>
      <c r="BX106" s="222"/>
      <c r="BY106" s="222"/>
      <c r="BZ106" s="222"/>
      <c r="CA106" s="222"/>
      <c r="CB106" s="222"/>
      <c r="CC106" s="222"/>
      <c r="CD106" s="222"/>
      <c r="CE106" s="222"/>
      <c r="CF106" s="222"/>
      <c r="CG106" s="222"/>
      <c r="CH106" s="222"/>
      <c r="CI106" s="222"/>
      <c r="CJ106" s="222"/>
      <c r="CK106" s="222"/>
      <c r="CL106" s="222"/>
      <c r="CM106" s="222"/>
      <c r="CN106" s="222"/>
      <c r="CO106" s="222"/>
      <c r="CP106" s="222"/>
      <c r="CQ106" s="222"/>
      <c r="CR106" s="222"/>
      <c r="CS106" s="222"/>
      <c r="CT106" s="222"/>
      <c r="CU106" s="222"/>
      <c r="CV106" s="222"/>
      <c r="CW106" s="222"/>
      <c r="CX106" s="222"/>
      <c r="CY106" s="222"/>
      <c r="CZ106" s="222"/>
      <c r="DA106" s="222"/>
      <c r="DB106" s="222"/>
      <c r="DC106" s="222"/>
      <c r="DD106" s="222"/>
      <c r="DE106" s="222"/>
      <c r="DF106" s="222"/>
      <c r="DG106" s="222"/>
      <c r="DH106" s="222"/>
      <c r="DI106" s="222"/>
      <c r="DJ106" s="222"/>
      <c r="DK106" s="222"/>
      <c r="DL106" s="222"/>
      <c r="DM106" s="222"/>
      <c r="DN106" s="222"/>
      <c r="DO106" s="222"/>
      <c r="DP106" s="222"/>
      <c r="DQ106" s="222"/>
      <c r="DR106" s="222"/>
      <c r="DS106" s="222"/>
      <c r="DT106" s="222"/>
      <c r="DU106" s="222"/>
      <c r="DV106" s="222"/>
      <c r="DW106" s="222"/>
      <c r="DX106" s="222"/>
      <c r="DY106" s="222"/>
      <c r="DZ106" s="222"/>
      <c r="EA106" s="222"/>
    </row>
    <row r="107" spans="1:131" s="222" customFormat="1" ht="26.25" customHeight="1" thickBot="1" x14ac:dyDescent="0.25">
      <c r="A107" s="241" t="s">
        <v>421</v>
      </c>
      <c r="B107" s="242"/>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1" t="s">
        <v>422</v>
      </c>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2"/>
      <c r="DL107" s="242"/>
      <c r="DM107" s="242"/>
      <c r="DN107" s="242"/>
      <c r="DO107" s="242"/>
      <c r="DP107" s="242"/>
      <c r="DQ107" s="242"/>
      <c r="DR107" s="242"/>
      <c r="DS107" s="242"/>
      <c r="DT107" s="242"/>
      <c r="DU107" s="242"/>
      <c r="DV107" s="242"/>
      <c r="DW107" s="242"/>
      <c r="DX107" s="242"/>
      <c r="DY107" s="242"/>
      <c r="DZ107" s="242"/>
    </row>
    <row r="108" spans="1:131" s="222" customFormat="1" ht="26.25" customHeight="1" x14ac:dyDescent="0.2">
      <c r="A108" s="955" t="s">
        <v>423</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424</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2" customFormat="1" ht="26.25" customHeight="1" x14ac:dyDescent="0.2">
      <c r="A109" s="908" t="s">
        <v>425</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426</v>
      </c>
      <c r="AB109" s="909"/>
      <c r="AC109" s="909"/>
      <c r="AD109" s="909"/>
      <c r="AE109" s="910"/>
      <c r="AF109" s="911" t="s">
        <v>427</v>
      </c>
      <c r="AG109" s="909"/>
      <c r="AH109" s="909"/>
      <c r="AI109" s="909"/>
      <c r="AJ109" s="910"/>
      <c r="AK109" s="911" t="s">
        <v>309</v>
      </c>
      <c r="AL109" s="909"/>
      <c r="AM109" s="909"/>
      <c r="AN109" s="909"/>
      <c r="AO109" s="910"/>
      <c r="AP109" s="911" t="s">
        <v>428</v>
      </c>
      <c r="AQ109" s="909"/>
      <c r="AR109" s="909"/>
      <c r="AS109" s="909"/>
      <c r="AT109" s="942"/>
      <c r="AU109" s="908" t="s">
        <v>425</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426</v>
      </c>
      <c r="BR109" s="909"/>
      <c r="BS109" s="909"/>
      <c r="BT109" s="909"/>
      <c r="BU109" s="910"/>
      <c r="BV109" s="911" t="s">
        <v>427</v>
      </c>
      <c r="BW109" s="909"/>
      <c r="BX109" s="909"/>
      <c r="BY109" s="909"/>
      <c r="BZ109" s="910"/>
      <c r="CA109" s="911" t="s">
        <v>309</v>
      </c>
      <c r="CB109" s="909"/>
      <c r="CC109" s="909"/>
      <c r="CD109" s="909"/>
      <c r="CE109" s="910"/>
      <c r="CF109" s="949" t="s">
        <v>428</v>
      </c>
      <c r="CG109" s="949"/>
      <c r="CH109" s="949"/>
      <c r="CI109" s="949"/>
      <c r="CJ109" s="949"/>
      <c r="CK109" s="911" t="s">
        <v>429</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426</v>
      </c>
      <c r="DH109" s="909"/>
      <c r="DI109" s="909"/>
      <c r="DJ109" s="909"/>
      <c r="DK109" s="910"/>
      <c r="DL109" s="911" t="s">
        <v>427</v>
      </c>
      <c r="DM109" s="909"/>
      <c r="DN109" s="909"/>
      <c r="DO109" s="909"/>
      <c r="DP109" s="910"/>
      <c r="DQ109" s="911" t="s">
        <v>309</v>
      </c>
      <c r="DR109" s="909"/>
      <c r="DS109" s="909"/>
      <c r="DT109" s="909"/>
      <c r="DU109" s="910"/>
      <c r="DV109" s="911" t="s">
        <v>428</v>
      </c>
      <c r="DW109" s="909"/>
      <c r="DX109" s="909"/>
      <c r="DY109" s="909"/>
      <c r="DZ109" s="942"/>
    </row>
    <row r="110" spans="1:131" s="222" customFormat="1" ht="26.25" customHeight="1" x14ac:dyDescent="0.2">
      <c r="A110" s="820" t="s">
        <v>430</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516027</v>
      </c>
      <c r="AB110" s="902"/>
      <c r="AC110" s="902"/>
      <c r="AD110" s="902"/>
      <c r="AE110" s="903"/>
      <c r="AF110" s="904">
        <v>550239</v>
      </c>
      <c r="AG110" s="902"/>
      <c r="AH110" s="902"/>
      <c r="AI110" s="902"/>
      <c r="AJ110" s="903"/>
      <c r="AK110" s="904">
        <v>604924</v>
      </c>
      <c r="AL110" s="902"/>
      <c r="AM110" s="902"/>
      <c r="AN110" s="902"/>
      <c r="AO110" s="903"/>
      <c r="AP110" s="905">
        <v>8.8000000000000007</v>
      </c>
      <c r="AQ110" s="906"/>
      <c r="AR110" s="906"/>
      <c r="AS110" s="906"/>
      <c r="AT110" s="907"/>
      <c r="AU110" s="943" t="s">
        <v>74</v>
      </c>
      <c r="AV110" s="944"/>
      <c r="AW110" s="944"/>
      <c r="AX110" s="944"/>
      <c r="AY110" s="944"/>
      <c r="AZ110" s="873" t="s">
        <v>431</v>
      </c>
      <c r="BA110" s="821"/>
      <c r="BB110" s="821"/>
      <c r="BC110" s="821"/>
      <c r="BD110" s="821"/>
      <c r="BE110" s="821"/>
      <c r="BF110" s="821"/>
      <c r="BG110" s="821"/>
      <c r="BH110" s="821"/>
      <c r="BI110" s="821"/>
      <c r="BJ110" s="821"/>
      <c r="BK110" s="821"/>
      <c r="BL110" s="821"/>
      <c r="BM110" s="821"/>
      <c r="BN110" s="821"/>
      <c r="BO110" s="821"/>
      <c r="BP110" s="822"/>
      <c r="BQ110" s="874">
        <v>8171659</v>
      </c>
      <c r="BR110" s="855"/>
      <c r="BS110" s="855"/>
      <c r="BT110" s="855"/>
      <c r="BU110" s="855"/>
      <c r="BV110" s="855">
        <v>8205091</v>
      </c>
      <c r="BW110" s="855"/>
      <c r="BX110" s="855"/>
      <c r="BY110" s="855"/>
      <c r="BZ110" s="855"/>
      <c r="CA110" s="855">
        <v>7917798</v>
      </c>
      <c r="CB110" s="855"/>
      <c r="CC110" s="855"/>
      <c r="CD110" s="855"/>
      <c r="CE110" s="855"/>
      <c r="CF110" s="879">
        <v>115.3</v>
      </c>
      <c r="CG110" s="880"/>
      <c r="CH110" s="880"/>
      <c r="CI110" s="880"/>
      <c r="CJ110" s="880"/>
      <c r="CK110" s="939" t="s">
        <v>432</v>
      </c>
      <c r="CL110" s="832"/>
      <c r="CM110" s="873" t="s">
        <v>433</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434</v>
      </c>
      <c r="DH110" s="855"/>
      <c r="DI110" s="855"/>
      <c r="DJ110" s="855"/>
      <c r="DK110" s="855"/>
      <c r="DL110" s="855" t="s">
        <v>435</v>
      </c>
      <c r="DM110" s="855"/>
      <c r="DN110" s="855"/>
      <c r="DO110" s="855"/>
      <c r="DP110" s="855"/>
      <c r="DQ110" s="855" t="s">
        <v>434</v>
      </c>
      <c r="DR110" s="855"/>
      <c r="DS110" s="855"/>
      <c r="DT110" s="855"/>
      <c r="DU110" s="855"/>
      <c r="DV110" s="856" t="s">
        <v>435</v>
      </c>
      <c r="DW110" s="856"/>
      <c r="DX110" s="856"/>
      <c r="DY110" s="856"/>
      <c r="DZ110" s="857"/>
    </row>
    <row r="111" spans="1:131" s="222" customFormat="1" ht="26.25" customHeight="1" x14ac:dyDescent="0.2">
      <c r="A111" s="787" t="s">
        <v>436</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147</v>
      </c>
      <c r="AB111" s="932"/>
      <c r="AC111" s="932"/>
      <c r="AD111" s="932"/>
      <c r="AE111" s="933"/>
      <c r="AF111" s="934" t="s">
        <v>437</v>
      </c>
      <c r="AG111" s="932"/>
      <c r="AH111" s="932"/>
      <c r="AI111" s="932"/>
      <c r="AJ111" s="933"/>
      <c r="AK111" s="934" t="s">
        <v>435</v>
      </c>
      <c r="AL111" s="932"/>
      <c r="AM111" s="932"/>
      <c r="AN111" s="932"/>
      <c r="AO111" s="933"/>
      <c r="AP111" s="935" t="s">
        <v>435</v>
      </c>
      <c r="AQ111" s="936"/>
      <c r="AR111" s="936"/>
      <c r="AS111" s="936"/>
      <c r="AT111" s="937"/>
      <c r="AU111" s="945"/>
      <c r="AV111" s="946"/>
      <c r="AW111" s="946"/>
      <c r="AX111" s="946"/>
      <c r="AY111" s="946"/>
      <c r="AZ111" s="828" t="s">
        <v>438</v>
      </c>
      <c r="BA111" s="765"/>
      <c r="BB111" s="765"/>
      <c r="BC111" s="765"/>
      <c r="BD111" s="765"/>
      <c r="BE111" s="765"/>
      <c r="BF111" s="765"/>
      <c r="BG111" s="765"/>
      <c r="BH111" s="765"/>
      <c r="BI111" s="765"/>
      <c r="BJ111" s="765"/>
      <c r="BK111" s="765"/>
      <c r="BL111" s="765"/>
      <c r="BM111" s="765"/>
      <c r="BN111" s="765"/>
      <c r="BO111" s="765"/>
      <c r="BP111" s="766"/>
      <c r="BQ111" s="829">
        <v>707597</v>
      </c>
      <c r="BR111" s="830"/>
      <c r="BS111" s="830"/>
      <c r="BT111" s="830"/>
      <c r="BU111" s="830"/>
      <c r="BV111" s="830">
        <v>722292</v>
      </c>
      <c r="BW111" s="830"/>
      <c r="BX111" s="830"/>
      <c r="BY111" s="830"/>
      <c r="BZ111" s="830"/>
      <c r="CA111" s="830">
        <v>798594</v>
      </c>
      <c r="CB111" s="830"/>
      <c r="CC111" s="830"/>
      <c r="CD111" s="830"/>
      <c r="CE111" s="830"/>
      <c r="CF111" s="888">
        <v>11.6</v>
      </c>
      <c r="CG111" s="889"/>
      <c r="CH111" s="889"/>
      <c r="CI111" s="889"/>
      <c r="CJ111" s="889"/>
      <c r="CK111" s="940"/>
      <c r="CL111" s="834"/>
      <c r="CM111" s="828" t="s">
        <v>439</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435</v>
      </c>
      <c r="DH111" s="830"/>
      <c r="DI111" s="830"/>
      <c r="DJ111" s="830"/>
      <c r="DK111" s="830"/>
      <c r="DL111" s="830" t="s">
        <v>435</v>
      </c>
      <c r="DM111" s="830"/>
      <c r="DN111" s="830"/>
      <c r="DO111" s="830"/>
      <c r="DP111" s="830"/>
      <c r="DQ111" s="830" t="s">
        <v>435</v>
      </c>
      <c r="DR111" s="830"/>
      <c r="DS111" s="830"/>
      <c r="DT111" s="830"/>
      <c r="DU111" s="830"/>
      <c r="DV111" s="807" t="s">
        <v>435</v>
      </c>
      <c r="DW111" s="807"/>
      <c r="DX111" s="807"/>
      <c r="DY111" s="807"/>
      <c r="DZ111" s="808"/>
    </row>
    <row r="112" spans="1:131" s="222" customFormat="1" ht="26.25" customHeight="1" x14ac:dyDescent="0.2">
      <c r="A112" s="925" t="s">
        <v>440</v>
      </c>
      <c r="B112" s="926"/>
      <c r="C112" s="765" t="s">
        <v>441</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434</v>
      </c>
      <c r="AB112" s="793"/>
      <c r="AC112" s="793"/>
      <c r="AD112" s="793"/>
      <c r="AE112" s="794"/>
      <c r="AF112" s="795" t="s">
        <v>437</v>
      </c>
      <c r="AG112" s="793"/>
      <c r="AH112" s="793"/>
      <c r="AI112" s="793"/>
      <c r="AJ112" s="794"/>
      <c r="AK112" s="795" t="s">
        <v>437</v>
      </c>
      <c r="AL112" s="793"/>
      <c r="AM112" s="793"/>
      <c r="AN112" s="793"/>
      <c r="AO112" s="794"/>
      <c r="AP112" s="837" t="s">
        <v>434</v>
      </c>
      <c r="AQ112" s="838"/>
      <c r="AR112" s="838"/>
      <c r="AS112" s="838"/>
      <c r="AT112" s="839"/>
      <c r="AU112" s="945"/>
      <c r="AV112" s="946"/>
      <c r="AW112" s="946"/>
      <c r="AX112" s="946"/>
      <c r="AY112" s="946"/>
      <c r="AZ112" s="828" t="s">
        <v>442</v>
      </c>
      <c r="BA112" s="765"/>
      <c r="BB112" s="765"/>
      <c r="BC112" s="765"/>
      <c r="BD112" s="765"/>
      <c r="BE112" s="765"/>
      <c r="BF112" s="765"/>
      <c r="BG112" s="765"/>
      <c r="BH112" s="765"/>
      <c r="BI112" s="765"/>
      <c r="BJ112" s="765"/>
      <c r="BK112" s="765"/>
      <c r="BL112" s="765"/>
      <c r="BM112" s="765"/>
      <c r="BN112" s="765"/>
      <c r="BO112" s="765"/>
      <c r="BP112" s="766"/>
      <c r="BQ112" s="829">
        <v>1664428</v>
      </c>
      <c r="BR112" s="830"/>
      <c r="BS112" s="830"/>
      <c r="BT112" s="830"/>
      <c r="BU112" s="830"/>
      <c r="BV112" s="830">
        <v>1444830</v>
      </c>
      <c r="BW112" s="830"/>
      <c r="BX112" s="830"/>
      <c r="BY112" s="830"/>
      <c r="BZ112" s="830"/>
      <c r="CA112" s="830">
        <v>1189522</v>
      </c>
      <c r="CB112" s="830"/>
      <c r="CC112" s="830"/>
      <c r="CD112" s="830"/>
      <c r="CE112" s="830"/>
      <c r="CF112" s="888">
        <v>17.3</v>
      </c>
      <c r="CG112" s="889"/>
      <c r="CH112" s="889"/>
      <c r="CI112" s="889"/>
      <c r="CJ112" s="889"/>
      <c r="CK112" s="940"/>
      <c r="CL112" s="834"/>
      <c r="CM112" s="828" t="s">
        <v>443</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437</v>
      </c>
      <c r="DH112" s="830"/>
      <c r="DI112" s="830"/>
      <c r="DJ112" s="830"/>
      <c r="DK112" s="830"/>
      <c r="DL112" s="830" t="s">
        <v>437</v>
      </c>
      <c r="DM112" s="830"/>
      <c r="DN112" s="830"/>
      <c r="DO112" s="830"/>
      <c r="DP112" s="830"/>
      <c r="DQ112" s="830" t="s">
        <v>435</v>
      </c>
      <c r="DR112" s="830"/>
      <c r="DS112" s="830"/>
      <c r="DT112" s="830"/>
      <c r="DU112" s="830"/>
      <c r="DV112" s="807" t="s">
        <v>435</v>
      </c>
      <c r="DW112" s="807"/>
      <c r="DX112" s="807"/>
      <c r="DY112" s="807"/>
      <c r="DZ112" s="808"/>
    </row>
    <row r="113" spans="1:130" s="222" customFormat="1" ht="26.25" customHeight="1" x14ac:dyDescent="0.2">
      <c r="A113" s="927"/>
      <c r="B113" s="928"/>
      <c r="C113" s="765" t="s">
        <v>444</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95350</v>
      </c>
      <c r="AB113" s="932"/>
      <c r="AC113" s="932"/>
      <c r="AD113" s="932"/>
      <c r="AE113" s="933"/>
      <c r="AF113" s="934">
        <v>98870</v>
      </c>
      <c r="AG113" s="932"/>
      <c r="AH113" s="932"/>
      <c r="AI113" s="932"/>
      <c r="AJ113" s="933"/>
      <c r="AK113" s="934">
        <v>90945</v>
      </c>
      <c r="AL113" s="932"/>
      <c r="AM113" s="932"/>
      <c r="AN113" s="932"/>
      <c r="AO113" s="933"/>
      <c r="AP113" s="935">
        <v>1.3</v>
      </c>
      <c r="AQ113" s="936"/>
      <c r="AR113" s="936"/>
      <c r="AS113" s="936"/>
      <c r="AT113" s="937"/>
      <c r="AU113" s="945"/>
      <c r="AV113" s="946"/>
      <c r="AW113" s="946"/>
      <c r="AX113" s="946"/>
      <c r="AY113" s="946"/>
      <c r="AZ113" s="828" t="s">
        <v>445</v>
      </c>
      <c r="BA113" s="765"/>
      <c r="BB113" s="765"/>
      <c r="BC113" s="765"/>
      <c r="BD113" s="765"/>
      <c r="BE113" s="765"/>
      <c r="BF113" s="765"/>
      <c r="BG113" s="765"/>
      <c r="BH113" s="765"/>
      <c r="BI113" s="765"/>
      <c r="BJ113" s="765"/>
      <c r="BK113" s="765"/>
      <c r="BL113" s="765"/>
      <c r="BM113" s="765"/>
      <c r="BN113" s="765"/>
      <c r="BO113" s="765"/>
      <c r="BP113" s="766"/>
      <c r="BQ113" s="829">
        <v>913742</v>
      </c>
      <c r="BR113" s="830"/>
      <c r="BS113" s="830"/>
      <c r="BT113" s="830"/>
      <c r="BU113" s="830"/>
      <c r="BV113" s="830">
        <v>847265</v>
      </c>
      <c r="BW113" s="830"/>
      <c r="BX113" s="830"/>
      <c r="BY113" s="830"/>
      <c r="BZ113" s="830"/>
      <c r="CA113" s="830">
        <v>926113</v>
      </c>
      <c r="CB113" s="830"/>
      <c r="CC113" s="830"/>
      <c r="CD113" s="830"/>
      <c r="CE113" s="830"/>
      <c r="CF113" s="888">
        <v>13.5</v>
      </c>
      <c r="CG113" s="889"/>
      <c r="CH113" s="889"/>
      <c r="CI113" s="889"/>
      <c r="CJ113" s="889"/>
      <c r="CK113" s="940"/>
      <c r="CL113" s="834"/>
      <c r="CM113" s="828" t="s">
        <v>446</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435</v>
      </c>
      <c r="DH113" s="793"/>
      <c r="DI113" s="793"/>
      <c r="DJ113" s="793"/>
      <c r="DK113" s="794"/>
      <c r="DL113" s="795" t="s">
        <v>437</v>
      </c>
      <c r="DM113" s="793"/>
      <c r="DN113" s="793"/>
      <c r="DO113" s="793"/>
      <c r="DP113" s="794"/>
      <c r="DQ113" s="795" t="s">
        <v>434</v>
      </c>
      <c r="DR113" s="793"/>
      <c r="DS113" s="793"/>
      <c r="DT113" s="793"/>
      <c r="DU113" s="794"/>
      <c r="DV113" s="837" t="s">
        <v>437</v>
      </c>
      <c r="DW113" s="838"/>
      <c r="DX113" s="838"/>
      <c r="DY113" s="838"/>
      <c r="DZ113" s="839"/>
    </row>
    <row r="114" spans="1:130" s="222" customFormat="1" ht="26.25" customHeight="1" x14ac:dyDescent="0.2">
      <c r="A114" s="927"/>
      <c r="B114" s="928"/>
      <c r="C114" s="765" t="s">
        <v>447</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138968</v>
      </c>
      <c r="AB114" s="793"/>
      <c r="AC114" s="793"/>
      <c r="AD114" s="793"/>
      <c r="AE114" s="794"/>
      <c r="AF114" s="795">
        <v>121015</v>
      </c>
      <c r="AG114" s="793"/>
      <c r="AH114" s="793"/>
      <c r="AI114" s="793"/>
      <c r="AJ114" s="794"/>
      <c r="AK114" s="795">
        <v>125304</v>
      </c>
      <c r="AL114" s="793"/>
      <c r="AM114" s="793"/>
      <c r="AN114" s="793"/>
      <c r="AO114" s="794"/>
      <c r="AP114" s="837">
        <v>1.8</v>
      </c>
      <c r="AQ114" s="838"/>
      <c r="AR114" s="838"/>
      <c r="AS114" s="838"/>
      <c r="AT114" s="839"/>
      <c r="AU114" s="945"/>
      <c r="AV114" s="946"/>
      <c r="AW114" s="946"/>
      <c r="AX114" s="946"/>
      <c r="AY114" s="946"/>
      <c r="AZ114" s="828" t="s">
        <v>448</v>
      </c>
      <c r="BA114" s="765"/>
      <c r="BB114" s="765"/>
      <c r="BC114" s="765"/>
      <c r="BD114" s="765"/>
      <c r="BE114" s="765"/>
      <c r="BF114" s="765"/>
      <c r="BG114" s="765"/>
      <c r="BH114" s="765"/>
      <c r="BI114" s="765"/>
      <c r="BJ114" s="765"/>
      <c r="BK114" s="765"/>
      <c r="BL114" s="765"/>
      <c r="BM114" s="765"/>
      <c r="BN114" s="765"/>
      <c r="BO114" s="765"/>
      <c r="BP114" s="766"/>
      <c r="BQ114" s="829">
        <v>1462933</v>
      </c>
      <c r="BR114" s="830"/>
      <c r="BS114" s="830"/>
      <c r="BT114" s="830"/>
      <c r="BU114" s="830"/>
      <c r="BV114" s="830">
        <v>1552382</v>
      </c>
      <c r="BW114" s="830"/>
      <c r="BX114" s="830"/>
      <c r="BY114" s="830"/>
      <c r="BZ114" s="830"/>
      <c r="CA114" s="830">
        <v>1397307</v>
      </c>
      <c r="CB114" s="830"/>
      <c r="CC114" s="830"/>
      <c r="CD114" s="830"/>
      <c r="CE114" s="830"/>
      <c r="CF114" s="888">
        <v>20.3</v>
      </c>
      <c r="CG114" s="889"/>
      <c r="CH114" s="889"/>
      <c r="CI114" s="889"/>
      <c r="CJ114" s="889"/>
      <c r="CK114" s="940"/>
      <c r="CL114" s="834"/>
      <c r="CM114" s="828" t="s">
        <v>449</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435</v>
      </c>
      <c r="DH114" s="793"/>
      <c r="DI114" s="793"/>
      <c r="DJ114" s="793"/>
      <c r="DK114" s="794"/>
      <c r="DL114" s="795" t="s">
        <v>434</v>
      </c>
      <c r="DM114" s="793"/>
      <c r="DN114" s="793"/>
      <c r="DO114" s="793"/>
      <c r="DP114" s="794"/>
      <c r="DQ114" s="795" t="s">
        <v>147</v>
      </c>
      <c r="DR114" s="793"/>
      <c r="DS114" s="793"/>
      <c r="DT114" s="793"/>
      <c r="DU114" s="794"/>
      <c r="DV114" s="837" t="s">
        <v>435</v>
      </c>
      <c r="DW114" s="838"/>
      <c r="DX114" s="838"/>
      <c r="DY114" s="838"/>
      <c r="DZ114" s="839"/>
    </row>
    <row r="115" spans="1:130" s="222" customFormat="1" ht="26.25" customHeight="1" x14ac:dyDescent="0.2">
      <c r="A115" s="927"/>
      <c r="B115" s="928"/>
      <c r="C115" s="765" t="s">
        <v>450</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717</v>
      </c>
      <c r="AB115" s="932"/>
      <c r="AC115" s="932"/>
      <c r="AD115" s="932"/>
      <c r="AE115" s="933"/>
      <c r="AF115" s="934">
        <v>1017</v>
      </c>
      <c r="AG115" s="932"/>
      <c r="AH115" s="932"/>
      <c r="AI115" s="932"/>
      <c r="AJ115" s="933"/>
      <c r="AK115" s="934">
        <v>1508</v>
      </c>
      <c r="AL115" s="932"/>
      <c r="AM115" s="932"/>
      <c r="AN115" s="932"/>
      <c r="AO115" s="933"/>
      <c r="AP115" s="935">
        <v>0</v>
      </c>
      <c r="AQ115" s="936"/>
      <c r="AR115" s="936"/>
      <c r="AS115" s="936"/>
      <c r="AT115" s="937"/>
      <c r="AU115" s="945"/>
      <c r="AV115" s="946"/>
      <c r="AW115" s="946"/>
      <c r="AX115" s="946"/>
      <c r="AY115" s="946"/>
      <c r="AZ115" s="828" t="s">
        <v>451</v>
      </c>
      <c r="BA115" s="765"/>
      <c r="BB115" s="765"/>
      <c r="BC115" s="765"/>
      <c r="BD115" s="765"/>
      <c r="BE115" s="765"/>
      <c r="BF115" s="765"/>
      <c r="BG115" s="765"/>
      <c r="BH115" s="765"/>
      <c r="BI115" s="765"/>
      <c r="BJ115" s="765"/>
      <c r="BK115" s="765"/>
      <c r="BL115" s="765"/>
      <c r="BM115" s="765"/>
      <c r="BN115" s="765"/>
      <c r="BO115" s="765"/>
      <c r="BP115" s="766"/>
      <c r="BQ115" s="829" t="s">
        <v>437</v>
      </c>
      <c r="BR115" s="830"/>
      <c r="BS115" s="830"/>
      <c r="BT115" s="830"/>
      <c r="BU115" s="830"/>
      <c r="BV115" s="830" t="s">
        <v>434</v>
      </c>
      <c r="BW115" s="830"/>
      <c r="BX115" s="830"/>
      <c r="BY115" s="830"/>
      <c r="BZ115" s="830"/>
      <c r="CA115" s="830" t="s">
        <v>434</v>
      </c>
      <c r="CB115" s="830"/>
      <c r="CC115" s="830"/>
      <c r="CD115" s="830"/>
      <c r="CE115" s="830"/>
      <c r="CF115" s="888" t="s">
        <v>437</v>
      </c>
      <c r="CG115" s="889"/>
      <c r="CH115" s="889"/>
      <c r="CI115" s="889"/>
      <c r="CJ115" s="889"/>
      <c r="CK115" s="940"/>
      <c r="CL115" s="834"/>
      <c r="CM115" s="828" t="s">
        <v>452</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707597</v>
      </c>
      <c r="DH115" s="793"/>
      <c r="DI115" s="793"/>
      <c r="DJ115" s="793"/>
      <c r="DK115" s="794"/>
      <c r="DL115" s="795">
        <v>722292</v>
      </c>
      <c r="DM115" s="793"/>
      <c r="DN115" s="793"/>
      <c r="DO115" s="793"/>
      <c r="DP115" s="794"/>
      <c r="DQ115" s="795">
        <v>798594</v>
      </c>
      <c r="DR115" s="793"/>
      <c r="DS115" s="793"/>
      <c r="DT115" s="793"/>
      <c r="DU115" s="794"/>
      <c r="DV115" s="837">
        <v>11.6</v>
      </c>
      <c r="DW115" s="838"/>
      <c r="DX115" s="838"/>
      <c r="DY115" s="838"/>
      <c r="DZ115" s="839"/>
    </row>
    <row r="116" spans="1:130" s="222" customFormat="1" ht="26.25" customHeight="1" x14ac:dyDescent="0.2">
      <c r="A116" s="929"/>
      <c r="B116" s="930"/>
      <c r="C116" s="852" t="s">
        <v>453</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435</v>
      </c>
      <c r="AB116" s="793"/>
      <c r="AC116" s="793"/>
      <c r="AD116" s="793"/>
      <c r="AE116" s="794"/>
      <c r="AF116" s="795" t="s">
        <v>435</v>
      </c>
      <c r="AG116" s="793"/>
      <c r="AH116" s="793"/>
      <c r="AI116" s="793"/>
      <c r="AJ116" s="794"/>
      <c r="AK116" s="795" t="s">
        <v>437</v>
      </c>
      <c r="AL116" s="793"/>
      <c r="AM116" s="793"/>
      <c r="AN116" s="793"/>
      <c r="AO116" s="794"/>
      <c r="AP116" s="837" t="s">
        <v>435</v>
      </c>
      <c r="AQ116" s="838"/>
      <c r="AR116" s="838"/>
      <c r="AS116" s="838"/>
      <c r="AT116" s="839"/>
      <c r="AU116" s="945"/>
      <c r="AV116" s="946"/>
      <c r="AW116" s="946"/>
      <c r="AX116" s="946"/>
      <c r="AY116" s="946"/>
      <c r="AZ116" s="922" t="s">
        <v>454</v>
      </c>
      <c r="BA116" s="923"/>
      <c r="BB116" s="923"/>
      <c r="BC116" s="923"/>
      <c r="BD116" s="923"/>
      <c r="BE116" s="923"/>
      <c r="BF116" s="923"/>
      <c r="BG116" s="923"/>
      <c r="BH116" s="923"/>
      <c r="BI116" s="923"/>
      <c r="BJ116" s="923"/>
      <c r="BK116" s="923"/>
      <c r="BL116" s="923"/>
      <c r="BM116" s="923"/>
      <c r="BN116" s="923"/>
      <c r="BO116" s="923"/>
      <c r="BP116" s="924"/>
      <c r="BQ116" s="829" t="s">
        <v>434</v>
      </c>
      <c r="BR116" s="830"/>
      <c r="BS116" s="830"/>
      <c r="BT116" s="830"/>
      <c r="BU116" s="830"/>
      <c r="BV116" s="830" t="s">
        <v>437</v>
      </c>
      <c r="BW116" s="830"/>
      <c r="BX116" s="830"/>
      <c r="BY116" s="830"/>
      <c r="BZ116" s="830"/>
      <c r="CA116" s="830" t="s">
        <v>435</v>
      </c>
      <c r="CB116" s="830"/>
      <c r="CC116" s="830"/>
      <c r="CD116" s="830"/>
      <c r="CE116" s="830"/>
      <c r="CF116" s="888" t="s">
        <v>435</v>
      </c>
      <c r="CG116" s="889"/>
      <c r="CH116" s="889"/>
      <c r="CI116" s="889"/>
      <c r="CJ116" s="889"/>
      <c r="CK116" s="940"/>
      <c r="CL116" s="834"/>
      <c r="CM116" s="828" t="s">
        <v>455</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434</v>
      </c>
      <c r="DH116" s="793"/>
      <c r="DI116" s="793"/>
      <c r="DJ116" s="793"/>
      <c r="DK116" s="794"/>
      <c r="DL116" s="795" t="s">
        <v>435</v>
      </c>
      <c r="DM116" s="793"/>
      <c r="DN116" s="793"/>
      <c r="DO116" s="793"/>
      <c r="DP116" s="794"/>
      <c r="DQ116" s="795" t="s">
        <v>437</v>
      </c>
      <c r="DR116" s="793"/>
      <c r="DS116" s="793"/>
      <c r="DT116" s="793"/>
      <c r="DU116" s="794"/>
      <c r="DV116" s="837" t="s">
        <v>435</v>
      </c>
      <c r="DW116" s="838"/>
      <c r="DX116" s="838"/>
      <c r="DY116" s="838"/>
      <c r="DZ116" s="839"/>
    </row>
    <row r="117" spans="1:130" s="222" customFormat="1" ht="26.25" customHeight="1" x14ac:dyDescent="0.2">
      <c r="A117" s="908" t="s">
        <v>190</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456</v>
      </c>
      <c r="Z117" s="910"/>
      <c r="AA117" s="915">
        <v>751062</v>
      </c>
      <c r="AB117" s="916"/>
      <c r="AC117" s="916"/>
      <c r="AD117" s="916"/>
      <c r="AE117" s="917"/>
      <c r="AF117" s="918">
        <v>771141</v>
      </c>
      <c r="AG117" s="916"/>
      <c r="AH117" s="916"/>
      <c r="AI117" s="916"/>
      <c r="AJ117" s="917"/>
      <c r="AK117" s="918">
        <v>822681</v>
      </c>
      <c r="AL117" s="916"/>
      <c r="AM117" s="916"/>
      <c r="AN117" s="916"/>
      <c r="AO117" s="917"/>
      <c r="AP117" s="919"/>
      <c r="AQ117" s="920"/>
      <c r="AR117" s="920"/>
      <c r="AS117" s="920"/>
      <c r="AT117" s="921"/>
      <c r="AU117" s="945"/>
      <c r="AV117" s="946"/>
      <c r="AW117" s="946"/>
      <c r="AX117" s="946"/>
      <c r="AY117" s="946"/>
      <c r="AZ117" s="876" t="s">
        <v>457</v>
      </c>
      <c r="BA117" s="877"/>
      <c r="BB117" s="877"/>
      <c r="BC117" s="877"/>
      <c r="BD117" s="877"/>
      <c r="BE117" s="877"/>
      <c r="BF117" s="877"/>
      <c r="BG117" s="877"/>
      <c r="BH117" s="877"/>
      <c r="BI117" s="877"/>
      <c r="BJ117" s="877"/>
      <c r="BK117" s="877"/>
      <c r="BL117" s="877"/>
      <c r="BM117" s="877"/>
      <c r="BN117" s="877"/>
      <c r="BO117" s="877"/>
      <c r="BP117" s="878"/>
      <c r="BQ117" s="829" t="s">
        <v>437</v>
      </c>
      <c r="BR117" s="830"/>
      <c r="BS117" s="830"/>
      <c r="BT117" s="830"/>
      <c r="BU117" s="830"/>
      <c r="BV117" s="830" t="s">
        <v>437</v>
      </c>
      <c r="BW117" s="830"/>
      <c r="BX117" s="830"/>
      <c r="BY117" s="830"/>
      <c r="BZ117" s="830"/>
      <c r="CA117" s="830" t="s">
        <v>437</v>
      </c>
      <c r="CB117" s="830"/>
      <c r="CC117" s="830"/>
      <c r="CD117" s="830"/>
      <c r="CE117" s="830"/>
      <c r="CF117" s="888" t="s">
        <v>437</v>
      </c>
      <c r="CG117" s="889"/>
      <c r="CH117" s="889"/>
      <c r="CI117" s="889"/>
      <c r="CJ117" s="889"/>
      <c r="CK117" s="940"/>
      <c r="CL117" s="834"/>
      <c r="CM117" s="828" t="s">
        <v>458</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437</v>
      </c>
      <c r="DH117" s="793"/>
      <c r="DI117" s="793"/>
      <c r="DJ117" s="793"/>
      <c r="DK117" s="794"/>
      <c r="DL117" s="795" t="s">
        <v>437</v>
      </c>
      <c r="DM117" s="793"/>
      <c r="DN117" s="793"/>
      <c r="DO117" s="793"/>
      <c r="DP117" s="794"/>
      <c r="DQ117" s="795" t="s">
        <v>437</v>
      </c>
      <c r="DR117" s="793"/>
      <c r="DS117" s="793"/>
      <c r="DT117" s="793"/>
      <c r="DU117" s="794"/>
      <c r="DV117" s="837" t="s">
        <v>437</v>
      </c>
      <c r="DW117" s="838"/>
      <c r="DX117" s="838"/>
      <c r="DY117" s="838"/>
      <c r="DZ117" s="839"/>
    </row>
    <row r="118" spans="1:130" s="222" customFormat="1" ht="26.25" customHeight="1" x14ac:dyDescent="0.2">
      <c r="A118" s="908" t="s">
        <v>429</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426</v>
      </c>
      <c r="AB118" s="909"/>
      <c r="AC118" s="909"/>
      <c r="AD118" s="909"/>
      <c r="AE118" s="910"/>
      <c r="AF118" s="911" t="s">
        <v>427</v>
      </c>
      <c r="AG118" s="909"/>
      <c r="AH118" s="909"/>
      <c r="AI118" s="909"/>
      <c r="AJ118" s="910"/>
      <c r="AK118" s="911" t="s">
        <v>309</v>
      </c>
      <c r="AL118" s="909"/>
      <c r="AM118" s="909"/>
      <c r="AN118" s="909"/>
      <c r="AO118" s="910"/>
      <c r="AP118" s="912" t="s">
        <v>428</v>
      </c>
      <c r="AQ118" s="913"/>
      <c r="AR118" s="913"/>
      <c r="AS118" s="913"/>
      <c r="AT118" s="914"/>
      <c r="AU118" s="945"/>
      <c r="AV118" s="946"/>
      <c r="AW118" s="946"/>
      <c r="AX118" s="946"/>
      <c r="AY118" s="946"/>
      <c r="AZ118" s="851" t="s">
        <v>459</v>
      </c>
      <c r="BA118" s="852"/>
      <c r="BB118" s="852"/>
      <c r="BC118" s="852"/>
      <c r="BD118" s="852"/>
      <c r="BE118" s="852"/>
      <c r="BF118" s="852"/>
      <c r="BG118" s="852"/>
      <c r="BH118" s="852"/>
      <c r="BI118" s="852"/>
      <c r="BJ118" s="852"/>
      <c r="BK118" s="852"/>
      <c r="BL118" s="852"/>
      <c r="BM118" s="852"/>
      <c r="BN118" s="852"/>
      <c r="BO118" s="852"/>
      <c r="BP118" s="853"/>
      <c r="BQ118" s="892" t="s">
        <v>437</v>
      </c>
      <c r="BR118" s="858"/>
      <c r="BS118" s="858"/>
      <c r="BT118" s="858"/>
      <c r="BU118" s="858"/>
      <c r="BV118" s="858" t="s">
        <v>147</v>
      </c>
      <c r="BW118" s="858"/>
      <c r="BX118" s="858"/>
      <c r="BY118" s="858"/>
      <c r="BZ118" s="858"/>
      <c r="CA118" s="858" t="s">
        <v>437</v>
      </c>
      <c r="CB118" s="858"/>
      <c r="CC118" s="858"/>
      <c r="CD118" s="858"/>
      <c r="CE118" s="858"/>
      <c r="CF118" s="888" t="s">
        <v>437</v>
      </c>
      <c r="CG118" s="889"/>
      <c r="CH118" s="889"/>
      <c r="CI118" s="889"/>
      <c r="CJ118" s="889"/>
      <c r="CK118" s="940"/>
      <c r="CL118" s="834"/>
      <c r="CM118" s="828" t="s">
        <v>460</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147</v>
      </c>
      <c r="DH118" s="793"/>
      <c r="DI118" s="793"/>
      <c r="DJ118" s="793"/>
      <c r="DK118" s="794"/>
      <c r="DL118" s="795" t="s">
        <v>461</v>
      </c>
      <c r="DM118" s="793"/>
      <c r="DN118" s="793"/>
      <c r="DO118" s="793"/>
      <c r="DP118" s="794"/>
      <c r="DQ118" s="795" t="s">
        <v>437</v>
      </c>
      <c r="DR118" s="793"/>
      <c r="DS118" s="793"/>
      <c r="DT118" s="793"/>
      <c r="DU118" s="794"/>
      <c r="DV118" s="837" t="s">
        <v>147</v>
      </c>
      <c r="DW118" s="838"/>
      <c r="DX118" s="838"/>
      <c r="DY118" s="838"/>
      <c r="DZ118" s="839"/>
    </row>
    <row r="119" spans="1:130" s="222" customFormat="1" ht="26.25" customHeight="1" x14ac:dyDescent="0.2">
      <c r="A119" s="831" t="s">
        <v>432</v>
      </c>
      <c r="B119" s="832"/>
      <c r="C119" s="873" t="s">
        <v>433</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437</v>
      </c>
      <c r="AB119" s="902"/>
      <c r="AC119" s="902"/>
      <c r="AD119" s="902"/>
      <c r="AE119" s="903"/>
      <c r="AF119" s="904" t="s">
        <v>461</v>
      </c>
      <c r="AG119" s="902"/>
      <c r="AH119" s="902"/>
      <c r="AI119" s="902"/>
      <c r="AJ119" s="903"/>
      <c r="AK119" s="904" t="s">
        <v>437</v>
      </c>
      <c r="AL119" s="902"/>
      <c r="AM119" s="902"/>
      <c r="AN119" s="902"/>
      <c r="AO119" s="903"/>
      <c r="AP119" s="905" t="s">
        <v>437</v>
      </c>
      <c r="AQ119" s="906"/>
      <c r="AR119" s="906"/>
      <c r="AS119" s="906"/>
      <c r="AT119" s="907"/>
      <c r="AU119" s="947"/>
      <c r="AV119" s="948"/>
      <c r="AW119" s="948"/>
      <c r="AX119" s="948"/>
      <c r="AY119" s="948"/>
      <c r="AZ119" s="243" t="s">
        <v>190</v>
      </c>
      <c r="BA119" s="243"/>
      <c r="BB119" s="243"/>
      <c r="BC119" s="243"/>
      <c r="BD119" s="243"/>
      <c r="BE119" s="243"/>
      <c r="BF119" s="243"/>
      <c r="BG119" s="243"/>
      <c r="BH119" s="243"/>
      <c r="BI119" s="243"/>
      <c r="BJ119" s="243"/>
      <c r="BK119" s="243"/>
      <c r="BL119" s="243"/>
      <c r="BM119" s="243"/>
      <c r="BN119" s="243"/>
      <c r="BO119" s="890" t="s">
        <v>462</v>
      </c>
      <c r="BP119" s="891"/>
      <c r="BQ119" s="892">
        <v>12920359</v>
      </c>
      <c r="BR119" s="858"/>
      <c r="BS119" s="858"/>
      <c r="BT119" s="858"/>
      <c r="BU119" s="858"/>
      <c r="BV119" s="858">
        <v>12771860</v>
      </c>
      <c r="BW119" s="858"/>
      <c r="BX119" s="858"/>
      <c r="BY119" s="858"/>
      <c r="BZ119" s="858"/>
      <c r="CA119" s="858">
        <v>12229334</v>
      </c>
      <c r="CB119" s="858"/>
      <c r="CC119" s="858"/>
      <c r="CD119" s="858"/>
      <c r="CE119" s="858"/>
      <c r="CF119" s="761"/>
      <c r="CG119" s="762"/>
      <c r="CH119" s="762"/>
      <c r="CI119" s="762"/>
      <c r="CJ119" s="847"/>
      <c r="CK119" s="941"/>
      <c r="CL119" s="836"/>
      <c r="CM119" s="851" t="s">
        <v>463</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t="s">
        <v>147</v>
      </c>
      <c r="DH119" s="777"/>
      <c r="DI119" s="777"/>
      <c r="DJ119" s="777"/>
      <c r="DK119" s="778"/>
      <c r="DL119" s="779" t="s">
        <v>147</v>
      </c>
      <c r="DM119" s="777"/>
      <c r="DN119" s="777"/>
      <c r="DO119" s="777"/>
      <c r="DP119" s="778"/>
      <c r="DQ119" s="779" t="s">
        <v>147</v>
      </c>
      <c r="DR119" s="777"/>
      <c r="DS119" s="777"/>
      <c r="DT119" s="777"/>
      <c r="DU119" s="778"/>
      <c r="DV119" s="861" t="s">
        <v>147</v>
      </c>
      <c r="DW119" s="862"/>
      <c r="DX119" s="862"/>
      <c r="DY119" s="862"/>
      <c r="DZ119" s="863"/>
    </row>
    <row r="120" spans="1:130" s="222" customFormat="1" ht="26.25" customHeight="1" x14ac:dyDescent="0.2">
      <c r="A120" s="833"/>
      <c r="B120" s="834"/>
      <c r="C120" s="828" t="s">
        <v>439</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437</v>
      </c>
      <c r="AB120" s="793"/>
      <c r="AC120" s="793"/>
      <c r="AD120" s="793"/>
      <c r="AE120" s="794"/>
      <c r="AF120" s="795" t="s">
        <v>147</v>
      </c>
      <c r="AG120" s="793"/>
      <c r="AH120" s="793"/>
      <c r="AI120" s="793"/>
      <c r="AJ120" s="794"/>
      <c r="AK120" s="795" t="s">
        <v>147</v>
      </c>
      <c r="AL120" s="793"/>
      <c r="AM120" s="793"/>
      <c r="AN120" s="793"/>
      <c r="AO120" s="794"/>
      <c r="AP120" s="837" t="s">
        <v>437</v>
      </c>
      <c r="AQ120" s="838"/>
      <c r="AR120" s="838"/>
      <c r="AS120" s="838"/>
      <c r="AT120" s="839"/>
      <c r="AU120" s="893" t="s">
        <v>464</v>
      </c>
      <c r="AV120" s="894"/>
      <c r="AW120" s="894"/>
      <c r="AX120" s="894"/>
      <c r="AY120" s="895"/>
      <c r="AZ120" s="873" t="s">
        <v>465</v>
      </c>
      <c r="BA120" s="821"/>
      <c r="BB120" s="821"/>
      <c r="BC120" s="821"/>
      <c r="BD120" s="821"/>
      <c r="BE120" s="821"/>
      <c r="BF120" s="821"/>
      <c r="BG120" s="821"/>
      <c r="BH120" s="821"/>
      <c r="BI120" s="821"/>
      <c r="BJ120" s="821"/>
      <c r="BK120" s="821"/>
      <c r="BL120" s="821"/>
      <c r="BM120" s="821"/>
      <c r="BN120" s="821"/>
      <c r="BO120" s="821"/>
      <c r="BP120" s="822"/>
      <c r="BQ120" s="874">
        <v>5018458</v>
      </c>
      <c r="BR120" s="855"/>
      <c r="BS120" s="855"/>
      <c r="BT120" s="855"/>
      <c r="BU120" s="855"/>
      <c r="BV120" s="855">
        <v>5789793</v>
      </c>
      <c r="BW120" s="855"/>
      <c r="BX120" s="855"/>
      <c r="BY120" s="855"/>
      <c r="BZ120" s="855"/>
      <c r="CA120" s="855">
        <v>6215467</v>
      </c>
      <c r="CB120" s="855"/>
      <c r="CC120" s="855"/>
      <c r="CD120" s="855"/>
      <c r="CE120" s="855"/>
      <c r="CF120" s="879">
        <v>90.5</v>
      </c>
      <c r="CG120" s="880"/>
      <c r="CH120" s="880"/>
      <c r="CI120" s="880"/>
      <c r="CJ120" s="880"/>
      <c r="CK120" s="881" t="s">
        <v>466</v>
      </c>
      <c r="CL120" s="865"/>
      <c r="CM120" s="865"/>
      <c r="CN120" s="865"/>
      <c r="CO120" s="866"/>
      <c r="CP120" s="885" t="s">
        <v>407</v>
      </c>
      <c r="CQ120" s="886"/>
      <c r="CR120" s="886"/>
      <c r="CS120" s="886"/>
      <c r="CT120" s="886"/>
      <c r="CU120" s="886"/>
      <c r="CV120" s="886"/>
      <c r="CW120" s="886"/>
      <c r="CX120" s="886"/>
      <c r="CY120" s="886"/>
      <c r="CZ120" s="886"/>
      <c r="DA120" s="886"/>
      <c r="DB120" s="886"/>
      <c r="DC120" s="886"/>
      <c r="DD120" s="886"/>
      <c r="DE120" s="886"/>
      <c r="DF120" s="887"/>
      <c r="DG120" s="874">
        <v>1664428</v>
      </c>
      <c r="DH120" s="855"/>
      <c r="DI120" s="855"/>
      <c r="DJ120" s="855"/>
      <c r="DK120" s="855"/>
      <c r="DL120" s="855">
        <v>1444830</v>
      </c>
      <c r="DM120" s="855"/>
      <c r="DN120" s="855"/>
      <c r="DO120" s="855"/>
      <c r="DP120" s="855"/>
      <c r="DQ120" s="855">
        <v>1189522</v>
      </c>
      <c r="DR120" s="855"/>
      <c r="DS120" s="855"/>
      <c r="DT120" s="855"/>
      <c r="DU120" s="855"/>
      <c r="DV120" s="856">
        <v>17.3</v>
      </c>
      <c r="DW120" s="856"/>
      <c r="DX120" s="856"/>
      <c r="DY120" s="856"/>
      <c r="DZ120" s="857"/>
    </row>
    <row r="121" spans="1:130" s="222" customFormat="1" ht="26.25" customHeight="1" x14ac:dyDescent="0.2">
      <c r="A121" s="833"/>
      <c r="B121" s="834"/>
      <c r="C121" s="876" t="s">
        <v>467</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147</v>
      </c>
      <c r="AB121" s="793"/>
      <c r="AC121" s="793"/>
      <c r="AD121" s="793"/>
      <c r="AE121" s="794"/>
      <c r="AF121" s="795" t="s">
        <v>147</v>
      </c>
      <c r="AG121" s="793"/>
      <c r="AH121" s="793"/>
      <c r="AI121" s="793"/>
      <c r="AJ121" s="794"/>
      <c r="AK121" s="795" t="s">
        <v>147</v>
      </c>
      <c r="AL121" s="793"/>
      <c r="AM121" s="793"/>
      <c r="AN121" s="793"/>
      <c r="AO121" s="794"/>
      <c r="AP121" s="837" t="s">
        <v>147</v>
      </c>
      <c r="AQ121" s="838"/>
      <c r="AR121" s="838"/>
      <c r="AS121" s="838"/>
      <c r="AT121" s="839"/>
      <c r="AU121" s="896"/>
      <c r="AV121" s="897"/>
      <c r="AW121" s="897"/>
      <c r="AX121" s="897"/>
      <c r="AY121" s="898"/>
      <c r="AZ121" s="828" t="s">
        <v>468</v>
      </c>
      <c r="BA121" s="765"/>
      <c r="BB121" s="765"/>
      <c r="BC121" s="765"/>
      <c r="BD121" s="765"/>
      <c r="BE121" s="765"/>
      <c r="BF121" s="765"/>
      <c r="BG121" s="765"/>
      <c r="BH121" s="765"/>
      <c r="BI121" s="765"/>
      <c r="BJ121" s="765"/>
      <c r="BK121" s="765"/>
      <c r="BL121" s="765"/>
      <c r="BM121" s="765"/>
      <c r="BN121" s="765"/>
      <c r="BO121" s="765"/>
      <c r="BP121" s="766"/>
      <c r="BQ121" s="829">
        <v>3955512</v>
      </c>
      <c r="BR121" s="830"/>
      <c r="BS121" s="830"/>
      <c r="BT121" s="830"/>
      <c r="BU121" s="830"/>
      <c r="BV121" s="830">
        <v>4322269</v>
      </c>
      <c r="BW121" s="830"/>
      <c r="BX121" s="830"/>
      <c r="BY121" s="830"/>
      <c r="BZ121" s="830"/>
      <c r="CA121" s="830">
        <v>4344381</v>
      </c>
      <c r="CB121" s="830"/>
      <c r="CC121" s="830"/>
      <c r="CD121" s="830"/>
      <c r="CE121" s="830"/>
      <c r="CF121" s="888">
        <v>63.3</v>
      </c>
      <c r="CG121" s="889"/>
      <c r="CH121" s="889"/>
      <c r="CI121" s="889"/>
      <c r="CJ121" s="889"/>
      <c r="CK121" s="882"/>
      <c r="CL121" s="868"/>
      <c r="CM121" s="868"/>
      <c r="CN121" s="868"/>
      <c r="CO121" s="869"/>
      <c r="CP121" s="848" t="s">
        <v>469</v>
      </c>
      <c r="CQ121" s="849"/>
      <c r="CR121" s="849"/>
      <c r="CS121" s="849"/>
      <c r="CT121" s="849"/>
      <c r="CU121" s="849"/>
      <c r="CV121" s="849"/>
      <c r="CW121" s="849"/>
      <c r="CX121" s="849"/>
      <c r="CY121" s="849"/>
      <c r="CZ121" s="849"/>
      <c r="DA121" s="849"/>
      <c r="DB121" s="849"/>
      <c r="DC121" s="849"/>
      <c r="DD121" s="849"/>
      <c r="DE121" s="849"/>
      <c r="DF121" s="850"/>
      <c r="DG121" s="829" t="s">
        <v>147</v>
      </c>
      <c r="DH121" s="830"/>
      <c r="DI121" s="830"/>
      <c r="DJ121" s="830"/>
      <c r="DK121" s="830"/>
      <c r="DL121" s="830" t="s">
        <v>437</v>
      </c>
      <c r="DM121" s="830"/>
      <c r="DN121" s="830"/>
      <c r="DO121" s="830"/>
      <c r="DP121" s="830"/>
      <c r="DQ121" s="830" t="s">
        <v>147</v>
      </c>
      <c r="DR121" s="830"/>
      <c r="DS121" s="830"/>
      <c r="DT121" s="830"/>
      <c r="DU121" s="830"/>
      <c r="DV121" s="807" t="s">
        <v>437</v>
      </c>
      <c r="DW121" s="807"/>
      <c r="DX121" s="807"/>
      <c r="DY121" s="807"/>
      <c r="DZ121" s="808"/>
    </row>
    <row r="122" spans="1:130" s="222" customFormat="1" ht="26.25" customHeight="1" x14ac:dyDescent="0.2">
      <c r="A122" s="833"/>
      <c r="B122" s="834"/>
      <c r="C122" s="828" t="s">
        <v>449</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461</v>
      </c>
      <c r="AB122" s="793"/>
      <c r="AC122" s="793"/>
      <c r="AD122" s="793"/>
      <c r="AE122" s="794"/>
      <c r="AF122" s="795" t="s">
        <v>147</v>
      </c>
      <c r="AG122" s="793"/>
      <c r="AH122" s="793"/>
      <c r="AI122" s="793"/>
      <c r="AJ122" s="794"/>
      <c r="AK122" s="795" t="s">
        <v>147</v>
      </c>
      <c r="AL122" s="793"/>
      <c r="AM122" s="793"/>
      <c r="AN122" s="793"/>
      <c r="AO122" s="794"/>
      <c r="AP122" s="837" t="s">
        <v>147</v>
      </c>
      <c r="AQ122" s="838"/>
      <c r="AR122" s="838"/>
      <c r="AS122" s="838"/>
      <c r="AT122" s="839"/>
      <c r="AU122" s="896"/>
      <c r="AV122" s="897"/>
      <c r="AW122" s="897"/>
      <c r="AX122" s="897"/>
      <c r="AY122" s="898"/>
      <c r="AZ122" s="851" t="s">
        <v>470</v>
      </c>
      <c r="BA122" s="852"/>
      <c r="BB122" s="852"/>
      <c r="BC122" s="852"/>
      <c r="BD122" s="852"/>
      <c r="BE122" s="852"/>
      <c r="BF122" s="852"/>
      <c r="BG122" s="852"/>
      <c r="BH122" s="852"/>
      <c r="BI122" s="852"/>
      <c r="BJ122" s="852"/>
      <c r="BK122" s="852"/>
      <c r="BL122" s="852"/>
      <c r="BM122" s="852"/>
      <c r="BN122" s="852"/>
      <c r="BO122" s="852"/>
      <c r="BP122" s="853"/>
      <c r="BQ122" s="892">
        <v>3542776</v>
      </c>
      <c r="BR122" s="858"/>
      <c r="BS122" s="858"/>
      <c r="BT122" s="858"/>
      <c r="BU122" s="858"/>
      <c r="BV122" s="858">
        <v>3333288</v>
      </c>
      <c r="BW122" s="858"/>
      <c r="BX122" s="858"/>
      <c r="BY122" s="858"/>
      <c r="BZ122" s="858"/>
      <c r="CA122" s="858">
        <v>2991721</v>
      </c>
      <c r="CB122" s="858"/>
      <c r="CC122" s="858"/>
      <c r="CD122" s="858"/>
      <c r="CE122" s="858"/>
      <c r="CF122" s="859">
        <v>43.6</v>
      </c>
      <c r="CG122" s="860"/>
      <c r="CH122" s="860"/>
      <c r="CI122" s="860"/>
      <c r="CJ122" s="860"/>
      <c r="CK122" s="882"/>
      <c r="CL122" s="868"/>
      <c r="CM122" s="868"/>
      <c r="CN122" s="868"/>
      <c r="CO122" s="869"/>
      <c r="CP122" s="848" t="s">
        <v>471</v>
      </c>
      <c r="CQ122" s="849"/>
      <c r="CR122" s="849"/>
      <c r="CS122" s="849"/>
      <c r="CT122" s="849"/>
      <c r="CU122" s="849"/>
      <c r="CV122" s="849"/>
      <c r="CW122" s="849"/>
      <c r="CX122" s="849"/>
      <c r="CY122" s="849"/>
      <c r="CZ122" s="849"/>
      <c r="DA122" s="849"/>
      <c r="DB122" s="849"/>
      <c r="DC122" s="849"/>
      <c r="DD122" s="849"/>
      <c r="DE122" s="849"/>
      <c r="DF122" s="850"/>
      <c r="DG122" s="829" t="s">
        <v>147</v>
      </c>
      <c r="DH122" s="830"/>
      <c r="DI122" s="830"/>
      <c r="DJ122" s="830"/>
      <c r="DK122" s="830"/>
      <c r="DL122" s="830" t="s">
        <v>437</v>
      </c>
      <c r="DM122" s="830"/>
      <c r="DN122" s="830"/>
      <c r="DO122" s="830"/>
      <c r="DP122" s="830"/>
      <c r="DQ122" s="830" t="s">
        <v>461</v>
      </c>
      <c r="DR122" s="830"/>
      <c r="DS122" s="830"/>
      <c r="DT122" s="830"/>
      <c r="DU122" s="830"/>
      <c r="DV122" s="807" t="s">
        <v>437</v>
      </c>
      <c r="DW122" s="807"/>
      <c r="DX122" s="807"/>
      <c r="DY122" s="807"/>
      <c r="DZ122" s="808"/>
    </row>
    <row r="123" spans="1:130" s="222" customFormat="1" ht="26.25" customHeight="1" x14ac:dyDescent="0.2">
      <c r="A123" s="833"/>
      <c r="B123" s="834"/>
      <c r="C123" s="828" t="s">
        <v>455</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147</v>
      </c>
      <c r="AB123" s="793"/>
      <c r="AC123" s="793"/>
      <c r="AD123" s="793"/>
      <c r="AE123" s="794"/>
      <c r="AF123" s="795" t="s">
        <v>147</v>
      </c>
      <c r="AG123" s="793"/>
      <c r="AH123" s="793"/>
      <c r="AI123" s="793"/>
      <c r="AJ123" s="794"/>
      <c r="AK123" s="795" t="s">
        <v>437</v>
      </c>
      <c r="AL123" s="793"/>
      <c r="AM123" s="793"/>
      <c r="AN123" s="793"/>
      <c r="AO123" s="794"/>
      <c r="AP123" s="837" t="s">
        <v>147</v>
      </c>
      <c r="AQ123" s="838"/>
      <c r="AR123" s="838"/>
      <c r="AS123" s="838"/>
      <c r="AT123" s="839"/>
      <c r="AU123" s="899"/>
      <c r="AV123" s="900"/>
      <c r="AW123" s="900"/>
      <c r="AX123" s="900"/>
      <c r="AY123" s="900"/>
      <c r="AZ123" s="243" t="s">
        <v>190</v>
      </c>
      <c r="BA123" s="243"/>
      <c r="BB123" s="243"/>
      <c r="BC123" s="243"/>
      <c r="BD123" s="243"/>
      <c r="BE123" s="243"/>
      <c r="BF123" s="243"/>
      <c r="BG123" s="243"/>
      <c r="BH123" s="243"/>
      <c r="BI123" s="243"/>
      <c r="BJ123" s="243"/>
      <c r="BK123" s="243"/>
      <c r="BL123" s="243"/>
      <c r="BM123" s="243"/>
      <c r="BN123" s="243"/>
      <c r="BO123" s="890" t="s">
        <v>472</v>
      </c>
      <c r="BP123" s="891"/>
      <c r="BQ123" s="845">
        <v>12516746</v>
      </c>
      <c r="BR123" s="846"/>
      <c r="BS123" s="846"/>
      <c r="BT123" s="846"/>
      <c r="BU123" s="846"/>
      <c r="BV123" s="846">
        <v>13445350</v>
      </c>
      <c r="BW123" s="846"/>
      <c r="BX123" s="846"/>
      <c r="BY123" s="846"/>
      <c r="BZ123" s="846"/>
      <c r="CA123" s="846">
        <v>13551569</v>
      </c>
      <c r="CB123" s="846"/>
      <c r="CC123" s="846"/>
      <c r="CD123" s="846"/>
      <c r="CE123" s="846"/>
      <c r="CF123" s="761"/>
      <c r="CG123" s="762"/>
      <c r="CH123" s="762"/>
      <c r="CI123" s="762"/>
      <c r="CJ123" s="847"/>
      <c r="CK123" s="882"/>
      <c r="CL123" s="868"/>
      <c r="CM123" s="868"/>
      <c r="CN123" s="868"/>
      <c r="CO123" s="869"/>
      <c r="CP123" s="848" t="s">
        <v>473</v>
      </c>
      <c r="CQ123" s="849"/>
      <c r="CR123" s="849"/>
      <c r="CS123" s="849"/>
      <c r="CT123" s="849"/>
      <c r="CU123" s="849"/>
      <c r="CV123" s="849"/>
      <c r="CW123" s="849"/>
      <c r="CX123" s="849"/>
      <c r="CY123" s="849"/>
      <c r="CZ123" s="849"/>
      <c r="DA123" s="849"/>
      <c r="DB123" s="849"/>
      <c r="DC123" s="849"/>
      <c r="DD123" s="849"/>
      <c r="DE123" s="849"/>
      <c r="DF123" s="850"/>
      <c r="DG123" s="792" t="s">
        <v>437</v>
      </c>
      <c r="DH123" s="793"/>
      <c r="DI123" s="793"/>
      <c r="DJ123" s="793"/>
      <c r="DK123" s="794"/>
      <c r="DL123" s="795" t="s">
        <v>147</v>
      </c>
      <c r="DM123" s="793"/>
      <c r="DN123" s="793"/>
      <c r="DO123" s="793"/>
      <c r="DP123" s="794"/>
      <c r="DQ123" s="795" t="s">
        <v>437</v>
      </c>
      <c r="DR123" s="793"/>
      <c r="DS123" s="793"/>
      <c r="DT123" s="793"/>
      <c r="DU123" s="794"/>
      <c r="DV123" s="837" t="s">
        <v>461</v>
      </c>
      <c r="DW123" s="838"/>
      <c r="DX123" s="838"/>
      <c r="DY123" s="838"/>
      <c r="DZ123" s="839"/>
    </row>
    <row r="124" spans="1:130" s="222" customFormat="1" ht="26.25" customHeight="1" thickBot="1" x14ac:dyDescent="0.25">
      <c r="A124" s="833"/>
      <c r="B124" s="834"/>
      <c r="C124" s="828" t="s">
        <v>458</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461</v>
      </c>
      <c r="AB124" s="793"/>
      <c r="AC124" s="793"/>
      <c r="AD124" s="793"/>
      <c r="AE124" s="794"/>
      <c r="AF124" s="795" t="s">
        <v>437</v>
      </c>
      <c r="AG124" s="793"/>
      <c r="AH124" s="793"/>
      <c r="AI124" s="793"/>
      <c r="AJ124" s="794"/>
      <c r="AK124" s="795" t="s">
        <v>437</v>
      </c>
      <c r="AL124" s="793"/>
      <c r="AM124" s="793"/>
      <c r="AN124" s="793"/>
      <c r="AO124" s="794"/>
      <c r="AP124" s="837" t="s">
        <v>147</v>
      </c>
      <c r="AQ124" s="838"/>
      <c r="AR124" s="838"/>
      <c r="AS124" s="838"/>
      <c r="AT124" s="839"/>
      <c r="AU124" s="840" t="s">
        <v>474</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v>6</v>
      </c>
      <c r="BR124" s="844"/>
      <c r="BS124" s="844"/>
      <c r="BT124" s="844"/>
      <c r="BU124" s="844"/>
      <c r="BV124" s="844" t="s">
        <v>437</v>
      </c>
      <c r="BW124" s="844"/>
      <c r="BX124" s="844"/>
      <c r="BY124" s="844"/>
      <c r="BZ124" s="844"/>
      <c r="CA124" s="844" t="s">
        <v>437</v>
      </c>
      <c r="CB124" s="844"/>
      <c r="CC124" s="844"/>
      <c r="CD124" s="844"/>
      <c r="CE124" s="844"/>
      <c r="CF124" s="739"/>
      <c r="CG124" s="740"/>
      <c r="CH124" s="740"/>
      <c r="CI124" s="740"/>
      <c r="CJ124" s="875"/>
      <c r="CK124" s="883"/>
      <c r="CL124" s="883"/>
      <c r="CM124" s="883"/>
      <c r="CN124" s="883"/>
      <c r="CO124" s="884"/>
      <c r="CP124" s="848" t="s">
        <v>475</v>
      </c>
      <c r="CQ124" s="849"/>
      <c r="CR124" s="849"/>
      <c r="CS124" s="849"/>
      <c r="CT124" s="849"/>
      <c r="CU124" s="849"/>
      <c r="CV124" s="849"/>
      <c r="CW124" s="849"/>
      <c r="CX124" s="849"/>
      <c r="CY124" s="849"/>
      <c r="CZ124" s="849"/>
      <c r="DA124" s="849"/>
      <c r="DB124" s="849"/>
      <c r="DC124" s="849"/>
      <c r="DD124" s="849"/>
      <c r="DE124" s="849"/>
      <c r="DF124" s="850"/>
      <c r="DG124" s="776" t="s">
        <v>147</v>
      </c>
      <c r="DH124" s="777"/>
      <c r="DI124" s="777"/>
      <c r="DJ124" s="777"/>
      <c r="DK124" s="778"/>
      <c r="DL124" s="779" t="s">
        <v>437</v>
      </c>
      <c r="DM124" s="777"/>
      <c r="DN124" s="777"/>
      <c r="DO124" s="777"/>
      <c r="DP124" s="778"/>
      <c r="DQ124" s="779" t="s">
        <v>437</v>
      </c>
      <c r="DR124" s="777"/>
      <c r="DS124" s="777"/>
      <c r="DT124" s="777"/>
      <c r="DU124" s="778"/>
      <c r="DV124" s="861" t="s">
        <v>437</v>
      </c>
      <c r="DW124" s="862"/>
      <c r="DX124" s="862"/>
      <c r="DY124" s="862"/>
      <c r="DZ124" s="863"/>
    </row>
    <row r="125" spans="1:130" s="222" customFormat="1" ht="26.25" customHeight="1" x14ac:dyDescent="0.2">
      <c r="A125" s="833"/>
      <c r="B125" s="834"/>
      <c r="C125" s="828" t="s">
        <v>460</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437</v>
      </c>
      <c r="AB125" s="793"/>
      <c r="AC125" s="793"/>
      <c r="AD125" s="793"/>
      <c r="AE125" s="794"/>
      <c r="AF125" s="795" t="s">
        <v>147</v>
      </c>
      <c r="AG125" s="793"/>
      <c r="AH125" s="793"/>
      <c r="AI125" s="793"/>
      <c r="AJ125" s="794"/>
      <c r="AK125" s="795" t="s">
        <v>461</v>
      </c>
      <c r="AL125" s="793"/>
      <c r="AM125" s="793"/>
      <c r="AN125" s="793"/>
      <c r="AO125" s="794"/>
      <c r="AP125" s="837" t="s">
        <v>147</v>
      </c>
      <c r="AQ125" s="838"/>
      <c r="AR125" s="838"/>
      <c r="AS125" s="838"/>
      <c r="AT125" s="839"/>
      <c r="AU125" s="244"/>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24"/>
      <c r="BR125" s="224"/>
      <c r="BS125" s="224"/>
      <c r="BT125" s="224"/>
      <c r="BU125" s="224"/>
      <c r="BV125" s="224"/>
      <c r="BW125" s="224"/>
      <c r="BX125" s="224"/>
      <c r="BY125" s="224"/>
      <c r="BZ125" s="224"/>
      <c r="CA125" s="224"/>
      <c r="CB125" s="224"/>
      <c r="CC125" s="224"/>
      <c r="CD125" s="224"/>
      <c r="CE125" s="224"/>
      <c r="CF125" s="224"/>
      <c r="CG125" s="224"/>
      <c r="CH125" s="224"/>
      <c r="CI125" s="224"/>
      <c r="CJ125" s="246"/>
      <c r="CK125" s="864" t="s">
        <v>476</v>
      </c>
      <c r="CL125" s="865"/>
      <c r="CM125" s="865"/>
      <c r="CN125" s="865"/>
      <c r="CO125" s="866"/>
      <c r="CP125" s="873" t="s">
        <v>477</v>
      </c>
      <c r="CQ125" s="821"/>
      <c r="CR125" s="821"/>
      <c r="CS125" s="821"/>
      <c r="CT125" s="821"/>
      <c r="CU125" s="821"/>
      <c r="CV125" s="821"/>
      <c r="CW125" s="821"/>
      <c r="CX125" s="821"/>
      <c r="CY125" s="821"/>
      <c r="CZ125" s="821"/>
      <c r="DA125" s="821"/>
      <c r="DB125" s="821"/>
      <c r="DC125" s="821"/>
      <c r="DD125" s="821"/>
      <c r="DE125" s="821"/>
      <c r="DF125" s="822"/>
      <c r="DG125" s="874" t="s">
        <v>147</v>
      </c>
      <c r="DH125" s="855"/>
      <c r="DI125" s="855"/>
      <c r="DJ125" s="855"/>
      <c r="DK125" s="855"/>
      <c r="DL125" s="855" t="s">
        <v>437</v>
      </c>
      <c r="DM125" s="855"/>
      <c r="DN125" s="855"/>
      <c r="DO125" s="855"/>
      <c r="DP125" s="855"/>
      <c r="DQ125" s="855" t="s">
        <v>147</v>
      </c>
      <c r="DR125" s="855"/>
      <c r="DS125" s="855"/>
      <c r="DT125" s="855"/>
      <c r="DU125" s="855"/>
      <c r="DV125" s="856" t="s">
        <v>147</v>
      </c>
      <c r="DW125" s="856"/>
      <c r="DX125" s="856"/>
      <c r="DY125" s="856"/>
      <c r="DZ125" s="857"/>
    </row>
    <row r="126" spans="1:130" s="222" customFormat="1" ht="26.25" customHeight="1" thickBot="1" x14ac:dyDescent="0.25">
      <c r="A126" s="833"/>
      <c r="B126" s="834"/>
      <c r="C126" s="828" t="s">
        <v>463</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147</v>
      </c>
      <c r="AB126" s="793"/>
      <c r="AC126" s="793"/>
      <c r="AD126" s="793"/>
      <c r="AE126" s="794"/>
      <c r="AF126" s="795" t="s">
        <v>437</v>
      </c>
      <c r="AG126" s="793"/>
      <c r="AH126" s="793"/>
      <c r="AI126" s="793"/>
      <c r="AJ126" s="794"/>
      <c r="AK126" s="795" t="s">
        <v>437</v>
      </c>
      <c r="AL126" s="793"/>
      <c r="AM126" s="793"/>
      <c r="AN126" s="793"/>
      <c r="AO126" s="794"/>
      <c r="AP126" s="837" t="s">
        <v>147</v>
      </c>
      <c r="AQ126" s="838"/>
      <c r="AR126" s="838"/>
      <c r="AS126" s="838"/>
      <c r="AT126" s="839"/>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224"/>
      <c r="BP126" s="224"/>
      <c r="BQ126" s="224"/>
      <c r="BR126" s="224"/>
      <c r="BS126" s="224"/>
      <c r="BT126" s="224"/>
      <c r="BU126" s="224"/>
      <c r="BV126" s="224"/>
      <c r="BW126" s="224"/>
      <c r="BX126" s="224"/>
      <c r="BY126" s="224"/>
      <c r="BZ126" s="224"/>
      <c r="CA126" s="224"/>
      <c r="CB126" s="224"/>
      <c r="CC126" s="224"/>
      <c r="CD126" s="247"/>
      <c r="CE126" s="247"/>
      <c r="CF126" s="247"/>
      <c r="CG126" s="224"/>
      <c r="CH126" s="224"/>
      <c r="CI126" s="224"/>
      <c r="CJ126" s="246"/>
      <c r="CK126" s="867"/>
      <c r="CL126" s="868"/>
      <c r="CM126" s="868"/>
      <c r="CN126" s="868"/>
      <c r="CO126" s="869"/>
      <c r="CP126" s="828" t="s">
        <v>478</v>
      </c>
      <c r="CQ126" s="765"/>
      <c r="CR126" s="765"/>
      <c r="CS126" s="765"/>
      <c r="CT126" s="765"/>
      <c r="CU126" s="765"/>
      <c r="CV126" s="765"/>
      <c r="CW126" s="765"/>
      <c r="CX126" s="765"/>
      <c r="CY126" s="765"/>
      <c r="CZ126" s="765"/>
      <c r="DA126" s="765"/>
      <c r="DB126" s="765"/>
      <c r="DC126" s="765"/>
      <c r="DD126" s="765"/>
      <c r="DE126" s="765"/>
      <c r="DF126" s="766"/>
      <c r="DG126" s="829" t="s">
        <v>437</v>
      </c>
      <c r="DH126" s="830"/>
      <c r="DI126" s="830"/>
      <c r="DJ126" s="830"/>
      <c r="DK126" s="830"/>
      <c r="DL126" s="830" t="s">
        <v>461</v>
      </c>
      <c r="DM126" s="830"/>
      <c r="DN126" s="830"/>
      <c r="DO126" s="830"/>
      <c r="DP126" s="830"/>
      <c r="DQ126" s="830" t="s">
        <v>147</v>
      </c>
      <c r="DR126" s="830"/>
      <c r="DS126" s="830"/>
      <c r="DT126" s="830"/>
      <c r="DU126" s="830"/>
      <c r="DV126" s="807" t="s">
        <v>437</v>
      </c>
      <c r="DW126" s="807"/>
      <c r="DX126" s="807"/>
      <c r="DY126" s="807"/>
      <c r="DZ126" s="808"/>
    </row>
    <row r="127" spans="1:130" s="222" customFormat="1" ht="26.25" customHeight="1" x14ac:dyDescent="0.2">
      <c r="A127" s="835"/>
      <c r="B127" s="836"/>
      <c r="C127" s="851" t="s">
        <v>479</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717</v>
      </c>
      <c r="AB127" s="793"/>
      <c r="AC127" s="793"/>
      <c r="AD127" s="793"/>
      <c r="AE127" s="794"/>
      <c r="AF127" s="795">
        <v>1017</v>
      </c>
      <c r="AG127" s="793"/>
      <c r="AH127" s="793"/>
      <c r="AI127" s="793"/>
      <c r="AJ127" s="794"/>
      <c r="AK127" s="795">
        <v>1508</v>
      </c>
      <c r="AL127" s="793"/>
      <c r="AM127" s="793"/>
      <c r="AN127" s="793"/>
      <c r="AO127" s="794"/>
      <c r="AP127" s="837">
        <v>0</v>
      </c>
      <c r="AQ127" s="838"/>
      <c r="AR127" s="838"/>
      <c r="AS127" s="838"/>
      <c r="AT127" s="839"/>
      <c r="AU127" s="224"/>
      <c r="AV127" s="224"/>
      <c r="AW127" s="224"/>
      <c r="AX127" s="854" t="s">
        <v>480</v>
      </c>
      <c r="AY127" s="825"/>
      <c r="AZ127" s="825"/>
      <c r="BA127" s="825"/>
      <c r="BB127" s="825"/>
      <c r="BC127" s="825"/>
      <c r="BD127" s="825"/>
      <c r="BE127" s="826"/>
      <c r="BF127" s="824" t="s">
        <v>481</v>
      </c>
      <c r="BG127" s="825"/>
      <c r="BH127" s="825"/>
      <c r="BI127" s="825"/>
      <c r="BJ127" s="825"/>
      <c r="BK127" s="825"/>
      <c r="BL127" s="826"/>
      <c r="BM127" s="824" t="s">
        <v>482</v>
      </c>
      <c r="BN127" s="825"/>
      <c r="BO127" s="825"/>
      <c r="BP127" s="825"/>
      <c r="BQ127" s="825"/>
      <c r="BR127" s="825"/>
      <c r="BS127" s="826"/>
      <c r="BT127" s="824" t="s">
        <v>483</v>
      </c>
      <c r="BU127" s="825"/>
      <c r="BV127" s="825"/>
      <c r="BW127" s="825"/>
      <c r="BX127" s="825"/>
      <c r="BY127" s="825"/>
      <c r="BZ127" s="827"/>
      <c r="CA127" s="224"/>
      <c r="CB127" s="224"/>
      <c r="CC127" s="224"/>
      <c r="CD127" s="247"/>
      <c r="CE127" s="247"/>
      <c r="CF127" s="247"/>
      <c r="CG127" s="224"/>
      <c r="CH127" s="224"/>
      <c r="CI127" s="224"/>
      <c r="CJ127" s="246"/>
      <c r="CK127" s="867"/>
      <c r="CL127" s="868"/>
      <c r="CM127" s="868"/>
      <c r="CN127" s="868"/>
      <c r="CO127" s="869"/>
      <c r="CP127" s="828" t="s">
        <v>484</v>
      </c>
      <c r="CQ127" s="765"/>
      <c r="CR127" s="765"/>
      <c r="CS127" s="765"/>
      <c r="CT127" s="765"/>
      <c r="CU127" s="765"/>
      <c r="CV127" s="765"/>
      <c r="CW127" s="765"/>
      <c r="CX127" s="765"/>
      <c r="CY127" s="765"/>
      <c r="CZ127" s="765"/>
      <c r="DA127" s="765"/>
      <c r="DB127" s="765"/>
      <c r="DC127" s="765"/>
      <c r="DD127" s="765"/>
      <c r="DE127" s="765"/>
      <c r="DF127" s="766"/>
      <c r="DG127" s="829" t="s">
        <v>437</v>
      </c>
      <c r="DH127" s="830"/>
      <c r="DI127" s="830"/>
      <c r="DJ127" s="830"/>
      <c r="DK127" s="830"/>
      <c r="DL127" s="830" t="s">
        <v>147</v>
      </c>
      <c r="DM127" s="830"/>
      <c r="DN127" s="830"/>
      <c r="DO127" s="830"/>
      <c r="DP127" s="830"/>
      <c r="DQ127" s="830" t="s">
        <v>437</v>
      </c>
      <c r="DR127" s="830"/>
      <c r="DS127" s="830"/>
      <c r="DT127" s="830"/>
      <c r="DU127" s="830"/>
      <c r="DV127" s="807" t="s">
        <v>147</v>
      </c>
      <c r="DW127" s="807"/>
      <c r="DX127" s="807"/>
      <c r="DY127" s="807"/>
      <c r="DZ127" s="808"/>
    </row>
    <row r="128" spans="1:130" s="222" customFormat="1" ht="26.25" customHeight="1" thickBot="1" x14ac:dyDescent="0.25">
      <c r="A128" s="809" t="s">
        <v>485</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486</v>
      </c>
      <c r="X128" s="811"/>
      <c r="Y128" s="811"/>
      <c r="Z128" s="812"/>
      <c r="AA128" s="813">
        <v>215238</v>
      </c>
      <c r="AB128" s="814"/>
      <c r="AC128" s="814"/>
      <c r="AD128" s="814"/>
      <c r="AE128" s="815"/>
      <c r="AF128" s="816">
        <v>253120</v>
      </c>
      <c r="AG128" s="814"/>
      <c r="AH128" s="814"/>
      <c r="AI128" s="814"/>
      <c r="AJ128" s="815"/>
      <c r="AK128" s="816">
        <v>360806</v>
      </c>
      <c r="AL128" s="814"/>
      <c r="AM128" s="814"/>
      <c r="AN128" s="814"/>
      <c r="AO128" s="815"/>
      <c r="AP128" s="817"/>
      <c r="AQ128" s="818"/>
      <c r="AR128" s="818"/>
      <c r="AS128" s="818"/>
      <c r="AT128" s="819"/>
      <c r="AU128" s="224"/>
      <c r="AV128" s="224"/>
      <c r="AW128" s="224"/>
      <c r="AX128" s="820" t="s">
        <v>487</v>
      </c>
      <c r="AY128" s="821"/>
      <c r="AZ128" s="821"/>
      <c r="BA128" s="821"/>
      <c r="BB128" s="821"/>
      <c r="BC128" s="821"/>
      <c r="BD128" s="821"/>
      <c r="BE128" s="822"/>
      <c r="BF128" s="799" t="s">
        <v>147</v>
      </c>
      <c r="BG128" s="800"/>
      <c r="BH128" s="800"/>
      <c r="BI128" s="800"/>
      <c r="BJ128" s="800"/>
      <c r="BK128" s="800"/>
      <c r="BL128" s="823"/>
      <c r="BM128" s="799">
        <v>13.95</v>
      </c>
      <c r="BN128" s="800"/>
      <c r="BO128" s="800"/>
      <c r="BP128" s="800"/>
      <c r="BQ128" s="800"/>
      <c r="BR128" s="800"/>
      <c r="BS128" s="823"/>
      <c r="BT128" s="799">
        <v>20</v>
      </c>
      <c r="BU128" s="800"/>
      <c r="BV128" s="800"/>
      <c r="BW128" s="800"/>
      <c r="BX128" s="800"/>
      <c r="BY128" s="800"/>
      <c r="BZ128" s="801"/>
      <c r="CA128" s="247"/>
      <c r="CB128" s="247"/>
      <c r="CC128" s="247"/>
      <c r="CD128" s="247"/>
      <c r="CE128" s="247"/>
      <c r="CF128" s="247"/>
      <c r="CG128" s="224"/>
      <c r="CH128" s="224"/>
      <c r="CI128" s="224"/>
      <c r="CJ128" s="246"/>
      <c r="CK128" s="870"/>
      <c r="CL128" s="871"/>
      <c r="CM128" s="871"/>
      <c r="CN128" s="871"/>
      <c r="CO128" s="872"/>
      <c r="CP128" s="802" t="s">
        <v>488</v>
      </c>
      <c r="CQ128" s="743"/>
      <c r="CR128" s="743"/>
      <c r="CS128" s="743"/>
      <c r="CT128" s="743"/>
      <c r="CU128" s="743"/>
      <c r="CV128" s="743"/>
      <c r="CW128" s="743"/>
      <c r="CX128" s="743"/>
      <c r="CY128" s="743"/>
      <c r="CZ128" s="743"/>
      <c r="DA128" s="743"/>
      <c r="DB128" s="743"/>
      <c r="DC128" s="743"/>
      <c r="DD128" s="743"/>
      <c r="DE128" s="743"/>
      <c r="DF128" s="744"/>
      <c r="DG128" s="803" t="s">
        <v>147</v>
      </c>
      <c r="DH128" s="804"/>
      <c r="DI128" s="804"/>
      <c r="DJ128" s="804"/>
      <c r="DK128" s="804"/>
      <c r="DL128" s="804" t="s">
        <v>147</v>
      </c>
      <c r="DM128" s="804"/>
      <c r="DN128" s="804"/>
      <c r="DO128" s="804"/>
      <c r="DP128" s="804"/>
      <c r="DQ128" s="804" t="s">
        <v>147</v>
      </c>
      <c r="DR128" s="804"/>
      <c r="DS128" s="804"/>
      <c r="DT128" s="804"/>
      <c r="DU128" s="804"/>
      <c r="DV128" s="805" t="s">
        <v>437</v>
      </c>
      <c r="DW128" s="805"/>
      <c r="DX128" s="805"/>
      <c r="DY128" s="805"/>
      <c r="DZ128" s="806"/>
    </row>
    <row r="129" spans="1:131" s="222" customFormat="1" ht="26.25" customHeight="1" x14ac:dyDescent="0.2">
      <c r="A129" s="787" t="s">
        <v>108</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489</v>
      </c>
      <c r="X129" s="790"/>
      <c r="Y129" s="790"/>
      <c r="Z129" s="791"/>
      <c r="AA129" s="792">
        <v>7129431</v>
      </c>
      <c r="AB129" s="793"/>
      <c r="AC129" s="793"/>
      <c r="AD129" s="793"/>
      <c r="AE129" s="794"/>
      <c r="AF129" s="795">
        <v>7369678</v>
      </c>
      <c r="AG129" s="793"/>
      <c r="AH129" s="793"/>
      <c r="AI129" s="793"/>
      <c r="AJ129" s="794"/>
      <c r="AK129" s="795">
        <v>7291640</v>
      </c>
      <c r="AL129" s="793"/>
      <c r="AM129" s="793"/>
      <c r="AN129" s="793"/>
      <c r="AO129" s="794"/>
      <c r="AP129" s="796"/>
      <c r="AQ129" s="797"/>
      <c r="AR129" s="797"/>
      <c r="AS129" s="797"/>
      <c r="AT129" s="798"/>
      <c r="AU129" s="225"/>
      <c r="AV129" s="225"/>
      <c r="AW129" s="225"/>
      <c r="AX129" s="764" t="s">
        <v>490</v>
      </c>
      <c r="AY129" s="765"/>
      <c r="AZ129" s="765"/>
      <c r="BA129" s="765"/>
      <c r="BB129" s="765"/>
      <c r="BC129" s="765"/>
      <c r="BD129" s="765"/>
      <c r="BE129" s="766"/>
      <c r="BF129" s="783" t="s">
        <v>437</v>
      </c>
      <c r="BG129" s="784"/>
      <c r="BH129" s="784"/>
      <c r="BI129" s="784"/>
      <c r="BJ129" s="784"/>
      <c r="BK129" s="784"/>
      <c r="BL129" s="785"/>
      <c r="BM129" s="783">
        <v>18.95</v>
      </c>
      <c r="BN129" s="784"/>
      <c r="BO129" s="784"/>
      <c r="BP129" s="784"/>
      <c r="BQ129" s="784"/>
      <c r="BR129" s="784"/>
      <c r="BS129" s="785"/>
      <c r="BT129" s="783">
        <v>30</v>
      </c>
      <c r="BU129" s="784"/>
      <c r="BV129" s="784"/>
      <c r="BW129" s="784"/>
      <c r="BX129" s="784"/>
      <c r="BY129" s="784"/>
      <c r="BZ129" s="786"/>
      <c r="CA129" s="248"/>
      <c r="CB129" s="248"/>
      <c r="CC129" s="248"/>
      <c r="CD129" s="248"/>
      <c r="CE129" s="248"/>
      <c r="CF129" s="248"/>
      <c r="CG129" s="248"/>
      <c r="CH129" s="248"/>
      <c r="CI129" s="248"/>
      <c r="CJ129" s="248"/>
      <c r="CK129" s="248"/>
      <c r="CL129" s="248"/>
      <c r="CM129" s="248"/>
      <c r="CN129" s="248"/>
      <c r="CO129" s="248"/>
      <c r="CP129" s="248"/>
      <c r="CQ129" s="248"/>
      <c r="CR129" s="248"/>
      <c r="CS129" s="248"/>
      <c r="CT129" s="248"/>
      <c r="CU129" s="248"/>
      <c r="CV129" s="248"/>
      <c r="CW129" s="248"/>
      <c r="CX129" s="248"/>
      <c r="CY129" s="248"/>
      <c r="CZ129" s="248"/>
      <c r="DA129" s="248"/>
      <c r="DB129" s="248"/>
      <c r="DC129" s="248"/>
      <c r="DD129" s="248"/>
      <c r="DE129" s="248"/>
      <c r="DF129" s="248"/>
      <c r="DG129" s="248"/>
      <c r="DH129" s="248"/>
      <c r="DI129" s="248"/>
      <c r="DJ129" s="248"/>
      <c r="DK129" s="248"/>
      <c r="DL129" s="248"/>
      <c r="DM129" s="248"/>
      <c r="DN129" s="248"/>
      <c r="DO129" s="248"/>
      <c r="DP129" s="225"/>
      <c r="DQ129" s="225"/>
      <c r="DR129" s="225"/>
      <c r="DS129" s="225"/>
      <c r="DT129" s="225"/>
      <c r="DU129" s="225"/>
      <c r="DV129" s="225"/>
      <c r="DW129" s="225"/>
      <c r="DX129" s="225"/>
      <c r="DY129" s="225"/>
      <c r="DZ129" s="225"/>
    </row>
    <row r="130" spans="1:131" s="222" customFormat="1" ht="26.25" customHeight="1" x14ac:dyDescent="0.2">
      <c r="A130" s="787" t="s">
        <v>491</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492</v>
      </c>
      <c r="X130" s="790"/>
      <c r="Y130" s="790"/>
      <c r="Z130" s="791"/>
      <c r="AA130" s="792">
        <v>471860</v>
      </c>
      <c r="AB130" s="793"/>
      <c r="AC130" s="793"/>
      <c r="AD130" s="793"/>
      <c r="AE130" s="794"/>
      <c r="AF130" s="795">
        <v>451482</v>
      </c>
      <c r="AG130" s="793"/>
      <c r="AH130" s="793"/>
      <c r="AI130" s="793"/>
      <c r="AJ130" s="794"/>
      <c r="AK130" s="795">
        <v>424788</v>
      </c>
      <c r="AL130" s="793"/>
      <c r="AM130" s="793"/>
      <c r="AN130" s="793"/>
      <c r="AO130" s="794"/>
      <c r="AP130" s="796"/>
      <c r="AQ130" s="797"/>
      <c r="AR130" s="797"/>
      <c r="AS130" s="797"/>
      <c r="AT130" s="798"/>
      <c r="AU130" s="225"/>
      <c r="AV130" s="225"/>
      <c r="AW130" s="225"/>
      <c r="AX130" s="764" t="s">
        <v>493</v>
      </c>
      <c r="AY130" s="765"/>
      <c r="AZ130" s="765"/>
      <c r="BA130" s="765"/>
      <c r="BB130" s="765"/>
      <c r="BC130" s="765"/>
      <c r="BD130" s="765"/>
      <c r="BE130" s="766"/>
      <c r="BF130" s="767">
        <v>0.8</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48"/>
      <c r="CB130" s="248"/>
      <c r="CC130" s="248"/>
      <c r="CD130" s="248"/>
      <c r="CE130" s="248"/>
      <c r="CF130" s="248"/>
      <c r="CG130" s="248"/>
      <c r="CH130" s="248"/>
      <c r="CI130" s="248"/>
      <c r="CJ130" s="248"/>
      <c r="CK130" s="248"/>
      <c r="CL130" s="248"/>
      <c r="CM130" s="248"/>
      <c r="CN130" s="248"/>
      <c r="CO130" s="248"/>
      <c r="CP130" s="248"/>
      <c r="CQ130" s="248"/>
      <c r="CR130" s="248"/>
      <c r="CS130" s="248"/>
      <c r="CT130" s="248"/>
      <c r="CU130" s="248"/>
      <c r="CV130" s="248"/>
      <c r="CW130" s="248"/>
      <c r="CX130" s="248"/>
      <c r="CY130" s="248"/>
      <c r="CZ130" s="248"/>
      <c r="DA130" s="248"/>
      <c r="DB130" s="248"/>
      <c r="DC130" s="248"/>
      <c r="DD130" s="248"/>
      <c r="DE130" s="248"/>
      <c r="DF130" s="248"/>
      <c r="DG130" s="248"/>
      <c r="DH130" s="248"/>
      <c r="DI130" s="248"/>
      <c r="DJ130" s="248"/>
      <c r="DK130" s="248"/>
      <c r="DL130" s="248"/>
      <c r="DM130" s="248"/>
      <c r="DN130" s="248"/>
      <c r="DO130" s="248"/>
      <c r="DP130" s="225"/>
      <c r="DQ130" s="225"/>
      <c r="DR130" s="225"/>
      <c r="DS130" s="225"/>
      <c r="DT130" s="225"/>
      <c r="DU130" s="225"/>
      <c r="DV130" s="225"/>
      <c r="DW130" s="225"/>
      <c r="DX130" s="225"/>
      <c r="DY130" s="225"/>
      <c r="DZ130" s="225"/>
    </row>
    <row r="131" spans="1:131" s="222"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494</v>
      </c>
      <c r="X131" s="774"/>
      <c r="Y131" s="774"/>
      <c r="Z131" s="775"/>
      <c r="AA131" s="776">
        <v>6657571</v>
      </c>
      <c r="AB131" s="777"/>
      <c r="AC131" s="777"/>
      <c r="AD131" s="777"/>
      <c r="AE131" s="778"/>
      <c r="AF131" s="779">
        <v>6918196</v>
      </c>
      <c r="AG131" s="777"/>
      <c r="AH131" s="777"/>
      <c r="AI131" s="777"/>
      <c r="AJ131" s="778"/>
      <c r="AK131" s="779">
        <v>6866852</v>
      </c>
      <c r="AL131" s="777"/>
      <c r="AM131" s="777"/>
      <c r="AN131" s="777"/>
      <c r="AO131" s="778"/>
      <c r="AP131" s="780"/>
      <c r="AQ131" s="781"/>
      <c r="AR131" s="781"/>
      <c r="AS131" s="781"/>
      <c r="AT131" s="782"/>
      <c r="AU131" s="225"/>
      <c r="AV131" s="225"/>
      <c r="AW131" s="225"/>
      <c r="AX131" s="742" t="s">
        <v>495</v>
      </c>
      <c r="AY131" s="743"/>
      <c r="AZ131" s="743"/>
      <c r="BA131" s="743"/>
      <c r="BB131" s="743"/>
      <c r="BC131" s="743"/>
      <c r="BD131" s="743"/>
      <c r="BE131" s="744"/>
      <c r="BF131" s="745" t="s">
        <v>437</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48"/>
      <c r="CB131" s="248"/>
      <c r="CC131" s="248"/>
      <c r="CD131" s="248"/>
      <c r="CE131" s="248"/>
      <c r="CF131" s="248"/>
      <c r="CG131" s="248"/>
      <c r="CH131" s="248"/>
      <c r="CI131" s="248"/>
      <c r="CJ131" s="248"/>
      <c r="CK131" s="248"/>
      <c r="CL131" s="248"/>
      <c r="CM131" s="248"/>
      <c r="CN131" s="248"/>
      <c r="CO131" s="248"/>
      <c r="CP131" s="248"/>
      <c r="CQ131" s="248"/>
      <c r="CR131" s="248"/>
      <c r="CS131" s="248"/>
      <c r="CT131" s="248"/>
      <c r="CU131" s="248"/>
      <c r="CV131" s="248"/>
      <c r="CW131" s="248"/>
      <c r="CX131" s="248"/>
      <c r="CY131" s="248"/>
      <c r="CZ131" s="248"/>
      <c r="DA131" s="248"/>
      <c r="DB131" s="248"/>
      <c r="DC131" s="248"/>
      <c r="DD131" s="248"/>
      <c r="DE131" s="248"/>
      <c r="DF131" s="248"/>
      <c r="DG131" s="248"/>
      <c r="DH131" s="248"/>
      <c r="DI131" s="248"/>
      <c r="DJ131" s="248"/>
      <c r="DK131" s="248"/>
      <c r="DL131" s="248"/>
      <c r="DM131" s="248"/>
      <c r="DN131" s="248"/>
      <c r="DO131" s="248"/>
      <c r="DP131" s="225"/>
      <c r="DQ131" s="225"/>
      <c r="DR131" s="225"/>
      <c r="DS131" s="225"/>
      <c r="DT131" s="225"/>
      <c r="DU131" s="225"/>
      <c r="DV131" s="225"/>
      <c r="DW131" s="225"/>
      <c r="DX131" s="225"/>
      <c r="DY131" s="225"/>
      <c r="DZ131" s="225"/>
    </row>
    <row r="132" spans="1:131" s="222" customFormat="1" ht="26.25" customHeight="1" x14ac:dyDescent="0.2">
      <c r="A132" s="751" t="s">
        <v>496</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497</v>
      </c>
      <c r="W132" s="755"/>
      <c r="X132" s="755"/>
      <c r="Y132" s="755"/>
      <c r="Z132" s="756"/>
      <c r="AA132" s="757">
        <v>0.96077082800000002</v>
      </c>
      <c r="AB132" s="758"/>
      <c r="AC132" s="758"/>
      <c r="AD132" s="758"/>
      <c r="AE132" s="759"/>
      <c r="AF132" s="760">
        <v>0.961796977</v>
      </c>
      <c r="AG132" s="758"/>
      <c r="AH132" s="758"/>
      <c r="AI132" s="758"/>
      <c r="AJ132" s="759"/>
      <c r="AK132" s="760">
        <v>0.54008736499999999</v>
      </c>
      <c r="AL132" s="758"/>
      <c r="AM132" s="758"/>
      <c r="AN132" s="758"/>
      <c r="AO132" s="759"/>
      <c r="AP132" s="761"/>
      <c r="AQ132" s="762"/>
      <c r="AR132" s="762"/>
      <c r="AS132" s="762"/>
      <c r="AT132" s="763"/>
      <c r="AU132" s="249"/>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6"/>
      <c r="BT132" s="225"/>
      <c r="BU132" s="225"/>
      <c r="BV132" s="225"/>
      <c r="BW132" s="225"/>
      <c r="BX132" s="225"/>
      <c r="BY132" s="225"/>
      <c r="BZ132" s="225"/>
      <c r="CA132" s="248"/>
      <c r="CB132" s="248"/>
      <c r="CC132" s="248"/>
      <c r="CD132" s="248"/>
      <c r="CE132" s="248"/>
      <c r="CF132" s="248"/>
      <c r="CG132" s="248"/>
      <c r="CH132" s="248"/>
      <c r="CI132" s="248"/>
      <c r="CJ132" s="248"/>
      <c r="CK132" s="248"/>
      <c r="CL132" s="248"/>
      <c r="CM132" s="248"/>
      <c r="CN132" s="248"/>
      <c r="CO132" s="248"/>
      <c r="CP132" s="248"/>
      <c r="CQ132" s="248"/>
      <c r="CR132" s="248"/>
      <c r="CS132" s="248"/>
      <c r="CT132" s="248"/>
      <c r="CU132" s="248"/>
      <c r="CV132" s="248"/>
      <c r="CW132" s="248"/>
      <c r="CX132" s="248"/>
      <c r="CY132" s="248"/>
      <c r="CZ132" s="248"/>
      <c r="DA132" s="248"/>
      <c r="DB132" s="248"/>
      <c r="DC132" s="248"/>
      <c r="DD132" s="248"/>
      <c r="DE132" s="248"/>
      <c r="DF132" s="248"/>
      <c r="DG132" s="248"/>
      <c r="DH132" s="248"/>
      <c r="DI132" s="248"/>
      <c r="DJ132" s="248"/>
      <c r="DK132" s="248"/>
      <c r="DL132" s="248"/>
      <c r="DM132" s="248"/>
      <c r="DN132" s="248"/>
      <c r="DO132" s="248"/>
      <c r="DP132" s="225"/>
      <c r="DQ132" s="225"/>
      <c r="DR132" s="225"/>
      <c r="DS132" s="225"/>
      <c r="DT132" s="225"/>
      <c r="DU132" s="225"/>
      <c r="DV132" s="225"/>
      <c r="DW132" s="225"/>
      <c r="DX132" s="225"/>
      <c r="DY132" s="225"/>
      <c r="DZ132" s="225"/>
    </row>
    <row r="133" spans="1:131" s="222"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498</v>
      </c>
      <c r="W133" s="734"/>
      <c r="X133" s="734"/>
      <c r="Y133" s="734"/>
      <c r="Z133" s="735"/>
      <c r="AA133" s="736">
        <v>0.6</v>
      </c>
      <c r="AB133" s="737"/>
      <c r="AC133" s="737"/>
      <c r="AD133" s="737"/>
      <c r="AE133" s="738"/>
      <c r="AF133" s="736">
        <v>0.6</v>
      </c>
      <c r="AG133" s="737"/>
      <c r="AH133" s="737"/>
      <c r="AI133" s="737"/>
      <c r="AJ133" s="738"/>
      <c r="AK133" s="736">
        <v>0.8</v>
      </c>
      <c r="AL133" s="737"/>
      <c r="AM133" s="737"/>
      <c r="AN133" s="737"/>
      <c r="AO133" s="738"/>
      <c r="AP133" s="739"/>
      <c r="AQ133" s="740"/>
      <c r="AR133" s="740"/>
      <c r="AS133" s="740"/>
      <c r="AT133" s="741"/>
      <c r="AU133" s="225"/>
      <c r="AV133" s="225"/>
      <c r="AW133" s="225"/>
      <c r="AX133" s="225"/>
      <c r="AY133" s="225"/>
      <c r="AZ133" s="225"/>
      <c r="BA133" s="225"/>
      <c r="BB133" s="225"/>
      <c r="BC133" s="225"/>
      <c r="BD133" s="225"/>
      <c r="BE133" s="225"/>
      <c r="BF133" s="225"/>
      <c r="BG133" s="225"/>
      <c r="BH133" s="225"/>
      <c r="BI133" s="225"/>
      <c r="BJ133" s="225"/>
      <c r="BK133" s="225"/>
      <c r="BL133" s="225"/>
      <c r="BM133" s="225"/>
      <c r="BN133" s="248"/>
      <c r="BO133" s="248"/>
      <c r="BP133" s="248"/>
      <c r="BQ133" s="248"/>
      <c r="BR133" s="248"/>
      <c r="BS133" s="248"/>
      <c r="BT133" s="248"/>
      <c r="BU133" s="248"/>
      <c r="BV133" s="248"/>
      <c r="BW133" s="248"/>
      <c r="BX133" s="248"/>
      <c r="BY133" s="248"/>
      <c r="BZ133" s="248"/>
      <c r="CA133" s="248"/>
      <c r="CB133" s="248"/>
      <c r="CC133" s="248"/>
      <c r="CD133" s="248"/>
      <c r="CE133" s="248"/>
      <c r="CF133" s="248"/>
      <c r="CG133" s="248"/>
      <c r="CH133" s="248"/>
      <c r="CI133" s="248"/>
      <c r="CJ133" s="248"/>
      <c r="CK133" s="248"/>
      <c r="CL133" s="248"/>
      <c r="CM133" s="248"/>
      <c r="CN133" s="248"/>
      <c r="CO133" s="248"/>
      <c r="CP133" s="248"/>
      <c r="CQ133" s="248"/>
      <c r="CR133" s="248"/>
      <c r="CS133" s="248"/>
      <c r="CT133" s="248"/>
      <c r="CU133" s="248"/>
      <c r="CV133" s="248"/>
      <c r="CW133" s="248"/>
      <c r="CX133" s="248"/>
      <c r="CY133" s="248"/>
      <c r="CZ133" s="248"/>
      <c r="DA133" s="248"/>
      <c r="DB133" s="248"/>
      <c r="DC133" s="248"/>
      <c r="DD133" s="248"/>
      <c r="DE133" s="248"/>
      <c r="DF133" s="248"/>
      <c r="DG133" s="248"/>
      <c r="DH133" s="248"/>
      <c r="DI133" s="248"/>
      <c r="DJ133" s="248"/>
      <c r="DK133" s="248"/>
      <c r="DL133" s="248"/>
      <c r="DM133" s="248"/>
      <c r="DN133" s="248"/>
      <c r="DO133" s="248"/>
      <c r="DP133" s="225"/>
      <c r="DQ133" s="225"/>
      <c r="DR133" s="225"/>
      <c r="DS133" s="225"/>
      <c r="DT133" s="225"/>
      <c r="DU133" s="225"/>
      <c r="DV133" s="225"/>
      <c r="DW133" s="225"/>
      <c r="DX133" s="225"/>
      <c r="DY133" s="225"/>
      <c r="DZ133" s="225"/>
    </row>
    <row r="134" spans="1:131" ht="11.25" customHeight="1" x14ac:dyDescent="0.2">
      <c r="A134" s="250"/>
      <c r="B134" s="250"/>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25"/>
      <c r="AV134" s="225"/>
      <c r="AW134" s="225"/>
      <c r="AX134" s="225"/>
      <c r="AY134" s="225"/>
      <c r="AZ134" s="225"/>
      <c r="BA134" s="225"/>
      <c r="BB134" s="225"/>
      <c r="BC134" s="225"/>
      <c r="BD134" s="225"/>
      <c r="BE134" s="225"/>
      <c r="BF134" s="225"/>
      <c r="BG134" s="225"/>
      <c r="BH134" s="225"/>
      <c r="BI134" s="225"/>
      <c r="BJ134" s="225"/>
      <c r="BK134" s="225"/>
      <c r="BL134" s="225"/>
      <c r="BM134" s="225"/>
      <c r="BN134" s="248"/>
      <c r="BO134" s="248"/>
      <c r="BP134" s="248"/>
      <c r="BQ134" s="248"/>
      <c r="BR134" s="248"/>
      <c r="BS134" s="248"/>
      <c r="BT134" s="248"/>
      <c r="BU134" s="248"/>
      <c r="BV134" s="248"/>
      <c r="BW134" s="248"/>
      <c r="BX134" s="248"/>
      <c r="BY134" s="248"/>
      <c r="BZ134" s="248"/>
      <c r="CA134" s="248"/>
      <c r="CB134" s="248"/>
      <c r="CC134" s="248"/>
      <c r="CD134" s="248"/>
      <c r="CE134" s="248"/>
      <c r="CF134" s="248"/>
      <c r="CG134" s="248"/>
      <c r="CH134" s="248"/>
      <c r="CI134" s="248"/>
      <c r="CJ134" s="248"/>
      <c r="CK134" s="248"/>
      <c r="CL134" s="248"/>
      <c r="CM134" s="248"/>
      <c r="CN134" s="248"/>
      <c r="CO134" s="248"/>
      <c r="CP134" s="248"/>
      <c r="CQ134" s="248"/>
      <c r="CR134" s="248"/>
      <c r="CS134" s="248"/>
      <c r="CT134" s="248"/>
      <c r="CU134" s="248"/>
      <c r="CV134" s="248"/>
      <c r="CW134" s="248"/>
      <c r="CX134" s="248"/>
      <c r="CY134" s="248"/>
      <c r="CZ134" s="248"/>
      <c r="DA134" s="248"/>
      <c r="DB134" s="248"/>
      <c r="DC134" s="248"/>
      <c r="DD134" s="248"/>
      <c r="DE134" s="248"/>
      <c r="DF134" s="248"/>
      <c r="DG134" s="248"/>
      <c r="DH134" s="248"/>
      <c r="DI134" s="248"/>
      <c r="DJ134" s="248"/>
      <c r="DK134" s="248"/>
      <c r="DL134" s="248"/>
      <c r="DM134" s="248"/>
      <c r="DN134" s="248"/>
      <c r="DO134" s="248"/>
      <c r="DP134" s="225"/>
      <c r="DQ134" s="225"/>
      <c r="DR134" s="225"/>
      <c r="DS134" s="225"/>
      <c r="DT134" s="225"/>
      <c r="DU134" s="225"/>
      <c r="DV134" s="225"/>
      <c r="DW134" s="225"/>
      <c r="DX134" s="225"/>
      <c r="DY134" s="225"/>
      <c r="DZ134" s="225"/>
      <c r="EA134" s="222"/>
    </row>
    <row r="135" spans="1:131" ht="14.4" hidden="1" x14ac:dyDescent="0.2">
      <c r="AU135" s="250"/>
      <c r="AV135" s="250"/>
      <c r="AW135" s="250"/>
      <c r="AX135" s="250"/>
      <c r="AY135" s="250"/>
      <c r="AZ135" s="250"/>
      <c r="BA135" s="250"/>
      <c r="BB135" s="250"/>
      <c r="BC135" s="250"/>
      <c r="BD135" s="250"/>
      <c r="BE135" s="250"/>
      <c r="BF135" s="250"/>
      <c r="BG135" s="250"/>
      <c r="BH135" s="250"/>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250"/>
      <c r="DL135" s="250"/>
      <c r="DM135" s="250"/>
      <c r="DN135" s="250"/>
      <c r="DO135" s="250"/>
      <c r="DP135" s="250"/>
      <c r="DQ135" s="250"/>
      <c r="DR135" s="250"/>
      <c r="DS135" s="250"/>
      <c r="DT135" s="250"/>
      <c r="DU135" s="250"/>
      <c r="DV135" s="250"/>
      <c r="DW135" s="250"/>
      <c r="DX135" s="250"/>
      <c r="DY135" s="250"/>
      <c r="DZ135" s="250"/>
    </row>
  </sheetData>
  <sheetProtection algorithmName="SHA-512" hashValue="y8I6rGytvuf02pZ8jUhzrbyBFtLHN0vWGZAfY6hfrj1y3Pcjv3RxAyvA8rN6z+nnz0BzfZb58do5zio2Qz/TNg==" saltValue="ODrjOHOGAdySE3PkIpbqf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70" zoomScaleNormal="70" zoomScaleSheetLayoutView="100" workbookViewId="0"/>
  </sheetViews>
  <sheetFormatPr defaultColWidth="0" defaultRowHeight="13.5" customHeight="1" zeroHeight="1" x14ac:dyDescent="0.2"/>
  <cols>
    <col min="1" max="120" width="2.77734375" style="252" customWidth="1"/>
    <col min="121" max="121" width="0" style="251" hidden="1" customWidth="1"/>
    <col min="122" max="16384" width="9" style="251" hidden="1"/>
  </cols>
  <sheetData>
    <row r="1" spans="1:120" ht="13.2"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1"/>
    </row>
    <row r="17" spans="119:120" ht="13.2" x14ac:dyDescent="0.2">
      <c r="DP17" s="251"/>
    </row>
    <row r="18" spans="119:120" ht="13.2" x14ac:dyDescent="0.2"/>
    <row r="19" spans="119:120" ht="13.2" x14ac:dyDescent="0.2"/>
    <row r="20" spans="119:120" ht="13.2" x14ac:dyDescent="0.2">
      <c r="DO20" s="251"/>
      <c r="DP20" s="251"/>
    </row>
    <row r="21" spans="119:120" ht="13.2" x14ac:dyDescent="0.2">
      <c r="DP21" s="251"/>
    </row>
    <row r="22" spans="119:120" ht="13.2" x14ac:dyDescent="0.2"/>
    <row r="23" spans="119:120" ht="13.2" x14ac:dyDescent="0.2">
      <c r="DO23" s="251"/>
      <c r="DP23" s="251"/>
    </row>
    <row r="24" spans="119:120" ht="13.2" x14ac:dyDescent="0.2">
      <c r="DP24" s="251"/>
    </row>
    <row r="25" spans="119:120" ht="13.2" x14ac:dyDescent="0.2">
      <c r="DP25" s="251"/>
    </row>
    <row r="26" spans="119:120" ht="13.2" x14ac:dyDescent="0.2">
      <c r="DO26" s="251"/>
      <c r="DP26" s="251"/>
    </row>
    <row r="27" spans="119:120" ht="13.2" x14ac:dyDescent="0.2"/>
    <row r="28" spans="119:120" ht="13.2" x14ac:dyDescent="0.2">
      <c r="DO28" s="251"/>
      <c r="DP28" s="251"/>
    </row>
    <row r="29" spans="119:120" ht="13.2" x14ac:dyDescent="0.2">
      <c r="DP29" s="251"/>
    </row>
    <row r="30" spans="119:120" ht="13.2" x14ac:dyDescent="0.2"/>
    <row r="31" spans="119:120" ht="13.2" x14ac:dyDescent="0.2">
      <c r="DO31" s="251"/>
      <c r="DP31" s="251"/>
    </row>
    <row r="32" spans="119:120" ht="13.2" x14ac:dyDescent="0.2"/>
    <row r="33" spans="98:120" ht="13.2" x14ac:dyDescent="0.2">
      <c r="DO33" s="251"/>
      <c r="DP33" s="251"/>
    </row>
    <row r="34" spans="98:120" ht="13.2" x14ac:dyDescent="0.2">
      <c r="DM34" s="251"/>
    </row>
    <row r="35" spans="98:120" ht="13.2" x14ac:dyDescent="0.2">
      <c r="CT35" s="251"/>
      <c r="CU35" s="251"/>
      <c r="CV35" s="251"/>
      <c r="CY35" s="251"/>
      <c r="CZ35" s="251"/>
      <c r="DA35" s="251"/>
      <c r="DD35" s="251"/>
      <c r="DE35" s="251"/>
      <c r="DF35" s="251"/>
      <c r="DI35" s="251"/>
      <c r="DJ35" s="251"/>
      <c r="DK35" s="251"/>
      <c r="DM35" s="251"/>
      <c r="DN35" s="251"/>
      <c r="DO35" s="251"/>
      <c r="DP35" s="251"/>
    </row>
    <row r="36" spans="98:120" ht="13.2" x14ac:dyDescent="0.2"/>
    <row r="37" spans="98:120" ht="13.2" x14ac:dyDescent="0.2">
      <c r="CW37" s="251"/>
      <c r="DB37" s="251"/>
      <c r="DG37" s="251"/>
      <c r="DL37" s="251"/>
      <c r="DP37" s="251"/>
    </row>
    <row r="38" spans="98:120" ht="13.2" x14ac:dyDescent="0.2">
      <c r="CT38" s="251"/>
      <c r="CU38" s="251"/>
      <c r="CV38" s="251"/>
      <c r="CW38" s="251"/>
      <c r="CY38" s="251"/>
      <c r="CZ38" s="251"/>
      <c r="DA38" s="251"/>
      <c r="DB38" s="251"/>
      <c r="DD38" s="251"/>
      <c r="DE38" s="251"/>
      <c r="DF38" s="251"/>
      <c r="DG38" s="251"/>
      <c r="DI38" s="251"/>
      <c r="DJ38" s="251"/>
      <c r="DK38" s="251"/>
      <c r="DL38" s="251"/>
      <c r="DN38" s="251"/>
      <c r="DO38" s="251"/>
      <c r="DP38" s="25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1"/>
      <c r="DO49" s="251"/>
      <c r="DP49" s="25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1"/>
      <c r="CS63" s="251"/>
      <c r="CX63" s="251"/>
      <c r="DC63" s="251"/>
      <c r="DH63" s="251"/>
    </row>
    <row r="64" spans="22:120" ht="13.2" x14ac:dyDescent="0.2">
      <c r="V64" s="251"/>
    </row>
    <row r="65" spans="15:120" ht="13.2" x14ac:dyDescent="0.2">
      <c r="X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U65" s="251"/>
      <c r="CZ65" s="251"/>
      <c r="DE65" s="251"/>
      <c r="DJ65" s="251"/>
    </row>
    <row r="66" spans="15:120" ht="13.2" x14ac:dyDescent="0.2">
      <c r="Q66" s="251"/>
      <c r="S66" s="251"/>
      <c r="U66" s="251"/>
      <c r="DM66" s="251"/>
    </row>
    <row r="67" spans="15:120" ht="13.2" x14ac:dyDescent="0.2">
      <c r="O67" s="251"/>
      <c r="P67" s="251"/>
      <c r="R67" s="251"/>
      <c r="T67" s="251"/>
      <c r="Y67" s="251"/>
      <c r="CT67" s="251"/>
      <c r="CV67" s="251"/>
      <c r="CW67" s="251"/>
      <c r="CY67" s="251"/>
      <c r="DA67" s="251"/>
      <c r="DB67" s="251"/>
      <c r="DD67" s="251"/>
      <c r="DF67" s="251"/>
      <c r="DG67" s="251"/>
      <c r="DI67" s="251"/>
      <c r="DK67" s="251"/>
      <c r="DL67" s="251"/>
      <c r="DN67" s="251"/>
      <c r="DO67" s="251"/>
      <c r="DP67" s="251"/>
    </row>
    <row r="68" spans="15:120" ht="13.2" x14ac:dyDescent="0.2"/>
    <row r="69" spans="15:120" ht="13.2" x14ac:dyDescent="0.2"/>
    <row r="70" spans="15:120" ht="13.2" x14ac:dyDescent="0.2"/>
    <row r="71" spans="15:120" ht="13.2" x14ac:dyDescent="0.2"/>
    <row r="72" spans="15:120" ht="13.2" x14ac:dyDescent="0.2">
      <c r="DP72" s="251"/>
    </row>
    <row r="73" spans="15:120" ht="13.2" x14ac:dyDescent="0.2">
      <c r="DP73" s="25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1"/>
      <c r="CX96" s="251"/>
      <c r="DC96" s="251"/>
      <c r="DH96" s="251"/>
    </row>
    <row r="97" spans="24:120" ht="13.2" x14ac:dyDescent="0.2">
      <c r="CS97" s="251"/>
      <c r="CX97" s="251"/>
      <c r="DC97" s="251"/>
      <c r="DH97" s="251"/>
      <c r="DP97" s="252" t="s">
        <v>499</v>
      </c>
    </row>
    <row r="98" spans="24:120" ht="13.2" hidden="1" x14ac:dyDescent="0.2">
      <c r="CS98" s="251"/>
      <c r="CX98" s="251"/>
      <c r="DC98" s="251"/>
      <c r="DH98" s="251"/>
    </row>
    <row r="99" spans="24:120" ht="13.2" hidden="1" x14ac:dyDescent="0.2">
      <c r="CS99" s="251"/>
      <c r="CX99" s="251"/>
      <c r="DC99" s="251"/>
      <c r="DH99" s="251"/>
    </row>
    <row r="101" spans="24:120" ht="12" hidden="1" customHeight="1" x14ac:dyDescent="0.2">
      <c r="X101" s="251"/>
      <c r="Y101" s="251"/>
      <c r="Z101" s="251"/>
      <c r="AA101" s="251"/>
      <c r="AB101" s="251"/>
      <c r="AC101" s="251"/>
      <c r="AD101" s="251"/>
      <c r="AE101" s="251"/>
      <c r="AF101" s="251"/>
      <c r="AG101" s="251"/>
      <c r="AH101" s="251"/>
      <c r="AI101" s="251"/>
      <c r="AJ101" s="251"/>
      <c r="AK101" s="251"/>
      <c r="AL101" s="251"/>
      <c r="AM101" s="251"/>
      <c r="AN101" s="251"/>
      <c r="AO101" s="251"/>
      <c r="AP101" s="251"/>
      <c r="AQ101" s="251"/>
      <c r="AR101" s="251"/>
      <c r="AS101" s="251"/>
      <c r="AT101" s="251"/>
      <c r="AU101" s="251"/>
      <c r="AV101" s="251"/>
      <c r="AW101" s="251"/>
      <c r="AX101" s="251"/>
      <c r="AY101" s="251"/>
      <c r="AZ101" s="251"/>
      <c r="BA101" s="251"/>
      <c r="BB101" s="251"/>
      <c r="BC101" s="251"/>
      <c r="BD101" s="251"/>
      <c r="BE101" s="251"/>
      <c r="BF101" s="251"/>
      <c r="BG101" s="251"/>
      <c r="BH101" s="251"/>
      <c r="BI101" s="251"/>
      <c r="BJ101" s="251"/>
      <c r="BK101" s="251"/>
      <c r="BL101" s="251"/>
      <c r="BM101" s="251"/>
      <c r="BN101" s="251"/>
      <c r="BO101" s="251"/>
      <c r="BP101" s="251"/>
      <c r="BQ101" s="251"/>
      <c r="BR101" s="251"/>
      <c r="BS101" s="251"/>
      <c r="BT101" s="251"/>
      <c r="BU101" s="251"/>
      <c r="BV101" s="251"/>
      <c r="BW101" s="251"/>
      <c r="BX101" s="251"/>
      <c r="BY101" s="251"/>
      <c r="BZ101" s="251"/>
      <c r="CA101" s="251"/>
      <c r="CB101" s="251"/>
      <c r="CC101" s="251"/>
      <c r="CD101" s="251"/>
      <c r="CE101" s="251"/>
      <c r="CF101" s="251"/>
      <c r="CG101" s="251"/>
      <c r="CH101" s="251"/>
      <c r="CI101" s="251"/>
      <c r="CJ101" s="251"/>
      <c r="CK101" s="251"/>
      <c r="CL101" s="251"/>
      <c r="CM101" s="251"/>
      <c r="CN101" s="251"/>
      <c r="CO101" s="251"/>
      <c r="CP101" s="251"/>
      <c r="CQ101" s="251"/>
      <c r="CR101" s="251"/>
      <c r="CU101" s="251"/>
      <c r="CZ101" s="251"/>
      <c r="DE101" s="251"/>
      <c r="DJ101" s="251"/>
    </row>
    <row r="102" spans="24:120" ht="1.5" hidden="1" customHeight="1" x14ac:dyDescent="0.2">
      <c r="CU102" s="251"/>
      <c r="CZ102" s="251"/>
      <c r="DE102" s="251"/>
      <c r="DJ102" s="251"/>
      <c r="DM102" s="251"/>
    </row>
    <row r="103" spans="24:120" ht="13.2" hidden="1" x14ac:dyDescent="0.2">
      <c r="CT103" s="251"/>
      <c r="CV103" s="251"/>
      <c r="CW103" s="251"/>
      <c r="CY103" s="251"/>
      <c r="DA103" s="251"/>
      <c r="DB103" s="251"/>
      <c r="DD103" s="251"/>
      <c r="DF103" s="251"/>
      <c r="DG103" s="251"/>
      <c r="DI103" s="251"/>
      <c r="DK103" s="251"/>
      <c r="DL103" s="251"/>
      <c r="DM103" s="251"/>
      <c r="DN103" s="251"/>
      <c r="DO103" s="251"/>
      <c r="DP103" s="251"/>
    </row>
    <row r="104" spans="24:120" ht="13.2" hidden="1" x14ac:dyDescent="0.2">
      <c r="CV104" s="251"/>
      <c r="CW104" s="251"/>
      <c r="DA104" s="251"/>
      <c r="DB104" s="251"/>
      <c r="DF104" s="251"/>
      <c r="DG104" s="251"/>
      <c r="DK104" s="251"/>
      <c r="DL104" s="251"/>
      <c r="DN104" s="251"/>
      <c r="DO104" s="251"/>
      <c r="DP104" s="251"/>
    </row>
    <row r="105" spans="24:120" ht="12.75" hidden="1" customHeight="1" x14ac:dyDescent="0.2"/>
  </sheetData>
  <sheetProtection algorithmName="SHA-512" hashValue="+zR4JspYBRvMaFUFoLnlfmD43jCyug6dxRLGQ3usVrNWfyW5gEibc/bDGbvfJCQq9+98dUm/GhEsbQJ0YWptsg==" saltValue="sODkq2bHG4hL/rj6WiNVN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2" customWidth="1"/>
    <col min="117" max="16384" width="9" style="251" hidden="1"/>
  </cols>
  <sheetData>
    <row r="1" spans="2:116" ht="13.2"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row>
    <row r="2" spans="2:116" ht="13.2" x14ac:dyDescent="0.2"/>
    <row r="3" spans="2:116" ht="13.2" x14ac:dyDescent="0.2"/>
    <row r="4" spans="2:116" ht="13.2" x14ac:dyDescent="0.2">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row>
    <row r="5" spans="2:116" ht="13.2" x14ac:dyDescent="0.2">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row>
    <row r="19" spans="9:116" ht="13.2" x14ac:dyDescent="0.2"/>
    <row r="20" spans="9:116" ht="13.2" x14ac:dyDescent="0.2"/>
    <row r="21" spans="9:116" ht="13.2" x14ac:dyDescent="0.2">
      <c r="DL21" s="251"/>
    </row>
    <row r="22" spans="9:116" ht="13.2" x14ac:dyDescent="0.2">
      <c r="DI22" s="251"/>
      <c r="DJ22" s="251"/>
      <c r="DK22" s="251"/>
      <c r="DL22" s="251"/>
    </row>
    <row r="23" spans="9:116" ht="13.2" x14ac:dyDescent="0.2">
      <c r="CY23" s="251"/>
      <c r="CZ23" s="251"/>
      <c r="DA23" s="251"/>
      <c r="DB23" s="251"/>
      <c r="DC23" s="251"/>
      <c r="DD23" s="251"/>
      <c r="DE23" s="251"/>
      <c r="DF23" s="251"/>
      <c r="DG23" s="251"/>
      <c r="DH23" s="251"/>
      <c r="DI23" s="251"/>
      <c r="DJ23" s="251"/>
      <c r="DK23" s="251"/>
      <c r="DL23" s="25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1"/>
      <c r="DA35" s="251"/>
      <c r="DB35" s="251"/>
      <c r="DC35" s="251"/>
      <c r="DD35" s="251"/>
      <c r="DE35" s="251"/>
      <c r="DF35" s="251"/>
      <c r="DG35" s="251"/>
      <c r="DH35" s="251"/>
      <c r="DI35" s="251"/>
      <c r="DJ35" s="251"/>
      <c r="DK35" s="251"/>
      <c r="DL35" s="251"/>
    </row>
    <row r="36" spans="15:116" ht="13.2" x14ac:dyDescent="0.2"/>
    <row r="37" spans="15:116" ht="13.2" x14ac:dyDescent="0.2">
      <c r="DL37" s="251"/>
    </row>
    <row r="38" spans="15:116" ht="13.2" x14ac:dyDescent="0.2">
      <c r="DI38" s="251"/>
      <c r="DJ38" s="251"/>
      <c r="DK38" s="251"/>
      <c r="DL38" s="251"/>
    </row>
    <row r="39" spans="15:116" ht="13.2" x14ac:dyDescent="0.2"/>
    <row r="40" spans="15:116" ht="13.2" x14ac:dyDescent="0.2"/>
    <row r="41" spans="15:116" ht="13.2" x14ac:dyDescent="0.2"/>
    <row r="42" spans="15:116" ht="13.2" x14ac:dyDescent="0.2"/>
    <row r="43" spans="15:116" ht="13.2" x14ac:dyDescent="0.2">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1"/>
      <c r="DI43" s="251"/>
      <c r="DJ43" s="251"/>
      <c r="DK43" s="251"/>
      <c r="DL43" s="251"/>
    </row>
    <row r="44" spans="15:116" ht="13.2" x14ac:dyDescent="0.2">
      <c r="DL44" s="251"/>
    </row>
    <row r="45" spans="15:116" ht="13.2" x14ac:dyDescent="0.2"/>
    <row r="46" spans="15:116" ht="13.2" x14ac:dyDescent="0.2">
      <c r="DA46" s="251"/>
      <c r="DB46" s="251"/>
      <c r="DC46" s="251"/>
      <c r="DD46" s="251"/>
      <c r="DE46" s="251"/>
      <c r="DF46" s="251"/>
      <c r="DG46" s="251"/>
      <c r="DH46" s="251"/>
      <c r="DI46" s="251"/>
      <c r="DJ46" s="251"/>
      <c r="DK46" s="251"/>
      <c r="DL46" s="251"/>
    </row>
    <row r="47" spans="15:116" ht="13.2" x14ac:dyDescent="0.2"/>
    <row r="48" spans="15:116" ht="13.2" x14ac:dyDescent="0.2"/>
    <row r="49" spans="104:116" ht="13.2" x14ac:dyDescent="0.2"/>
    <row r="50" spans="104:116" ht="13.2" x14ac:dyDescent="0.2">
      <c r="CZ50" s="251"/>
      <c r="DA50" s="251"/>
      <c r="DB50" s="251"/>
      <c r="DC50" s="251"/>
      <c r="DD50" s="251"/>
      <c r="DE50" s="251"/>
      <c r="DF50" s="251"/>
      <c r="DG50" s="251"/>
      <c r="DH50" s="251"/>
      <c r="DI50" s="251"/>
      <c r="DJ50" s="251"/>
      <c r="DK50" s="251"/>
      <c r="DL50" s="251"/>
    </row>
    <row r="51" spans="104:116" ht="13.2" x14ac:dyDescent="0.2"/>
    <row r="52" spans="104:116" ht="13.2" x14ac:dyDescent="0.2"/>
    <row r="53" spans="104:116" ht="13.2" x14ac:dyDescent="0.2">
      <c r="DL53" s="25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1"/>
      <c r="DD67" s="251"/>
      <c r="DE67" s="251"/>
      <c r="DF67" s="251"/>
      <c r="DG67" s="251"/>
      <c r="DH67" s="251"/>
      <c r="DI67" s="251"/>
      <c r="DJ67" s="251"/>
      <c r="DK67" s="251"/>
      <c r="DL67" s="25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93gNPf0a0ebSPn23UwXhhIleyXAYLMcTYW8kh9HQRnXYvUGSRDfP/+E+0qmUh1bIJm2kqMOPKiACPkB1IeLX1A==" saltValue="LNAsi6bAKmQk6txtCanZhA=="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70" zoomScaleNormal="70" zoomScaleSheetLayoutView="100" workbookViewId="0"/>
  </sheetViews>
  <sheetFormatPr defaultColWidth="0" defaultRowHeight="13.5" customHeight="1" zeroHeight="1" x14ac:dyDescent="0.2"/>
  <cols>
    <col min="1" max="36" width="2.44140625" style="253" customWidth="1"/>
    <col min="37" max="44" width="17" style="253" customWidth="1"/>
    <col min="45" max="45" width="6.109375" style="259" customWidth="1"/>
    <col min="46" max="46" width="3" style="257" customWidth="1"/>
    <col min="47" max="47" width="19.109375" style="253" hidden="1" customWidth="1"/>
    <col min="48" max="52" width="12.6640625" style="253" hidden="1" customWidth="1"/>
    <col min="53" max="16384" width="8.6640625" style="253" hidden="1"/>
  </cols>
  <sheetData>
    <row r="1" spans="1:46" ht="13.2" x14ac:dyDescent="0.2">
      <c r="AS1" s="253"/>
      <c r="AT1" s="253"/>
    </row>
    <row r="2" spans="1:46" ht="13.2" x14ac:dyDescent="0.2">
      <c r="AS2" s="253"/>
      <c r="AT2" s="253"/>
    </row>
    <row r="3" spans="1:46" ht="13.2" x14ac:dyDescent="0.2">
      <c r="AS3" s="253"/>
      <c r="AT3" s="253"/>
    </row>
    <row r="4" spans="1:46" ht="13.2" x14ac:dyDescent="0.2">
      <c r="AS4" s="253"/>
      <c r="AT4" s="253"/>
    </row>
    <row r="5" spans="1:46" ht="16.2" x14ac:dyDescent="0.2">
      <c r="A5" s="254" t="s">
        <v>500</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6"/>
    </row>
    <row r="6" spans="1:46" ht="13.2" x14ac:dyDescent="0.2">
      <c r="A6" s="257"/>
      <c r="AK6" s="258" t="s">
        <v>501</v>
      </c>
      <c r="AL6" s="258"/>
      <c r="AM6" s="258"/>
      <c r="AN6" s="258"/>
    </row>
    <row r="7" spans="1:46" ht="13.5" customHeight="1" x14ac:dyDescent="0.2">
      <c r="A7" s="257"/>
      <c r="AK7" s="260"/>
      <c r="AL7" s="261"/>
      <c r="AM7" s="261"/>
      <c r="AN7" s="262"/>
      <c r="AO7" s="1131" t="s">
        <v>502</v>
      </c>
      <c r="AP7" s="263"/>
      <c r="AQ7" s="264" t="s">
        <v>503</v>
      </c>
      <c r="AR7" s="265"/>
    </row>
    <row r="8" spans="1:46" ht="13.2" x14ac:dyDescent="0.2">
      <c r="A8" s="257"/>
      <c r="AK8" s="266"/>
      <c r="AL8" s="267"/>
      <c r="AM8" s="267"/>
      <c r="AN8" s="268"/>
      <c r="AO8" s="1132"/>
      <c r="AP8" s="269" t="s">
        <v>504</v>
      </c>
      <c r="AQ8" s="270" t="s">
        <v>505</v>
      </c>
      <c r="AR8" s="271" t="s">
        <v>506</v>
      </c>
    </row>
    <row r="9" spans="1:46" ht="13.2" x14ac:dyDescent="0.2">
      <c r="A9" s="257"/>
      <c r="AK9" s="1143" t="s">
        <v>507</v>
      </c>
      <c r="AL9" s="1144"/>
      <c r="AM9" s="1144"/>
      <c r="AN9" s="1145"/>
      <c r="AO9" s="272">
        <v>2348595</v>
      </c>
      <c r="AP9" s="272">
        <v>73026</v>
      </c>
      <c r="AQ9" s="273">
        <v>65553</v>
      </c>
      <c r="AR9" s="274">
        <v>11.4</v>
      </c>
    </row>
    <row r="10" spans="1:46" ht="13.5" customHeight="1" x14ac:dyDescent="0.2">
      <c r="A10" s="257"/>
      <c r="AK10" s="1143" t="s">
        <v>508</v>
      </c>
      <c r="AL10" s="1144"/>
      <c r="AM10" s="1144"/>
      <c r="AN10" s="1145"/>
      <c r="AO10" s="275">
        <v>112684</v>
      </c>
      <c r="AP10" s="275">
        <v>3504</v>
      </c>
      <c r="AQ10" s="276">
        <v>8503</v>
      </c>
      <c r="AR10" s="277">
        <v>-58.8</v>
      </c>
    </row>
    <row r="11" spans="1:46" ht="13.5" customHeight="1" x14ac:dyDescent="0.2">
      <c r="A11" s="257"/>
      <c r="AK11" s="1143" t="s">
        <v>509</v>
      </c>
      <c r="AL11" s="1144"/>
      <c r="AM11" s="1144"/>
      <c r="AN11" s="1145"/>
      <c r="AO11" s="275">
        <v>100392</v>
      </c>
      <c r="AP11" s="275">
        <v>3122</v>
      </c>
      <c r="AQ11" s="276">
        <v>289</v>
      </c>
      <c r="AR11" s="277">
        <v>980.3</v>
      </c>
    </row>
    <row r="12" spans="1:46" ht="13.5" customHeight="1" x14ac:dyDescent="0.2">
      <c r="A12" s="257"/>
      <c r="AK12" s="1143" t="s">
        <v>510</v>
      </c>
      <c r="AL12" s="1144"/>
      <c r="AM12" s="1144"/>
      <c r="AN12" s="1145"/>
      <c r="AO12" s="275" t="s">
        <v>511</v>
      </c>
      <c r="AP12" s="275" t="s">
        <v>511</v>
      </c>
      <c r="AQ12" s="276">
        <v>23</v>
      </c>
      <c r="AR12" s="277" t="s">
        <v>511</v>
      </c>
    </row>
    <row r="13" spans="1:46" ht="13.5" customHeight="1" x14ac:dyDescent="0.2">
      <c r="A13" s="257"/>
      <c r="AK13" s="1143" t="s">
        <v>512</v>
      </c>
      <c r="AL13" s="1144"/>
      <c r="AM13" s="1144"/>
      <c r="AN13" s="1145"/>
      <c r="AO13" s="275">
        <v>113327</v>
      </c>
      <c r="AP13" s="275">
        <v>3524</v>
      </c>
      <c r="AQ13" s="276">
        <v>2667</v>
      </c>
      <c r="AR13" s="277">
        <v>32.1</v>
      </c>
    </row>
    <row r="14" spans="1:46" ht="13.5" customHeight="1" x14ac:dyDescent="0.2">
      <c r="A14" s="257"/>
      <c r="AK14" s="1143" t="s">
        <v>513</v>
      </c>
      <c r="AL14" s="1144"/>
      <c r="AM14" s="1144"/>
      <c r="AN14" s="1145"/>
      <c r="AO14" s="275">
        <v>17150</v>
      </c>
      <c r="AP14" s="275">
        <v>533</v>
      </c>
      <c r="AQ14" s="276">
        <v>1163</v>
      </c>
      <c r="AR14" s="277">
        <v>-54.2</v>
      </c>
    </row>
    <row r="15" spans="1:46" ht="13.5" customHeight="1" x14ac:dyDescent="0.2">
      <c r="A15" s="257"/>
      <c r="AK15" s="1146" t="s">
        <v>514</v>
      </c>
      <c r="AL15" s="1147"/>
      <c r="AM15" s="1147"/>
      <c r="AN15" s="1148"/>
      <c r="AO15" s="275">
        <v>-148305</v>
      </c>
      <c r="AP15" s="275">
        <v>-4611</v>
      </c>
      <c r="AQ15" s="276">
        <v>-4250</v>
      </c>
      <c r="AR15" s="277">
        <v>8.5</v>
      </c>
    </row>
    <row r="16" spans="1:46" ht="13.2" x14ac:dyDescent="0.2">
      <c r="A16" s="257"/>
      <c r="AK16" s="1146" t="s">
        <v>190</v>
      </c>
      <c r="AL16" s="1147"/>
      <c r="AM16" s="1147"/>
      <c r="AN16" s="1148"/>
      <c r="AO16" s="275">
        <v>2543843</v>
      </c>
      <c r="AP16" s="275">
        <v>79097</v>
      </c>
      <c r="AQ16" s="276">
        <v>73949</v>
      </c>
      <c r="AR16" s="277">
        <v>7</v>
      </c>
    </row>
    <row r="17" spans="1:46" ht="13.2" x14ac:dyDescent="0.2">
      <c r="A17" s="257"/>
    </row>
    <row r="18" spans="1:46" ht="13.2" x14ac:dyDescent="0.2">
      <c r="A18" s="257"/>
      <c r="AQ18" s="278"/>
      <c r="AR18" s="278"/>
    </row>
    <row r="19" spans="1:46" ht="13.2" x14ac:dyDescent="0.2">
      <c r="A19" s="257"/>
      <c r="AK19" s="253" t="s">
        <v>515</v>
      </c>
    </row>
    <row r="20" spans="1:46" ht="13.2" x14ac:dyDescent="0.2">
      <c r="A20" s="257"/>
      <c r="AK20" s="279"/>
      <c r="AL20" s="280"/>
      <c r="AM20" s="280"/>
      <c r="AN20" s="281"/>
      <c r="AO20" s="282" t="s">
        <v>516</v>
      </c>
      <c r="AP20" s="283" t="s">
        <v>517</v>
      </c>
      <c r="AQ20" s="284" t="s">
        <v>518</v>
      </c>
      <c r="AR20" s="285"/>
    </row>
    <row r="21" spans="1:46" s="258" customFormat="1" ht="13.2" x14ac:dyDescent="0.2">
      <c r="A21" s="286"/>
      <c r="AK21" s="1149" t="s">
        <v>519</v>
      </c>
      <c r="AL21" s="1150"/>
      <c r="AM21" s="1150"/>
      <c r="AN21" s="1151"/>
      <c r="AO21" s="287">
        <v>6.31</v>
      </c>
      <c r="AP21" s="288">
        <v>6.65</v>
      </c>
      <c r="AQ21" s="289">
        <v>-0.34</v>
      </c>
      <c r="AS21" s="290"/>
      <c r="AT21" s="286"/>
    </row>
    <row r="22" spans="1:46" s="258" customFormat="1" ht="13.2" x14ac:dyDescent="0.2">
      <c r="A22" s="286"/>
      <c r="AK22" s="1149" t="s">
        <v>520</v>
      </c>
      <c r="AL22" s="1150"/>
      <c r="AM22" s="1150"/>
      <c r="AN22" s="1151"/>
      <c r="AO22" s="291">
        <v>100.5</v>
      </c>
      <c r="AP22" s="292">
        <v>97</v>
      </c>
      <c r="AQ22" s="293">
        <v>3.5</v>
      </c>
      <c r="AR22" s="278"/>
      <c r="AS22" s="290"/>
      <c r="AT22" s="286"/>
    </row>
    <row r="23" spans="1:46" s="258" customFormat="1" ht="13.2" x14ac:dyDescent="0.2">
      <c r="A23" s="286"/>
      <c r="AP23" s="278"/>
      <c r="AQ23" s="278"/>
      <c r="AR23" s="278"/>
      <c r="AS23" s="290"/>
      <c r="AT23" s="286"/>
    </row>
    <row r="24" spans="1:46" s="258" customFormat="1" ht="13.2" x14ac:dyDescent="0.2">
      <c r="A24" s="286"/>
      <c r="AP24" s="278"/>
      <c r="AQ24" s="278"/>
      <c r="AR24" s="278"/>
      <c r="AS24" s="290"/>
      <c r="AT24" s="286"/>
    </row>
    <row r="25" spans="1:46" s="258" customFormat="1" ht="13.2" x14ac:dyDescent="0.2">
      <c r="A25" s="294"/>
      <c r="B25" s="295"/>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6"/>
      <c r="AQ25" s="296"/>
      <c r="AR25" s="296"/>
      <c r="AS25" s="297"/>
      <c r="AT25" s="286"/>
    </row>
    <row r="26" spans="1:46" s="258" customFormat="1" ht="13.2" x14ac:dyDescent="0.2">
      <c r="A26" s="1142" t="s">
        <v>521</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298"/>
      <c r="AS27" s="253"/>
      <c r="AT27" s="253"/>
    </row>
    <row r="28" spans="1:46" ht="16.2" x14ac:dyDescent="0.2">
      <c r="A28" s="254" t="s">
        <v>522</v>
      </c>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99"/>
    </row>
    <row r="29" spans="1:46" ht="13.2" x14ac:dyDescent="0.2">
      <c r="A29" s="257"/>
      <c r="AK29" s="258" t="s">
        <v>523</v>
      </c>
      <c r="AL29" s="258"/>
      <c r="AM29" s="258"/>
      <c r="AN29" s="258"/>
      <c r="AS29" s="300"/>
    </row>
    <row r="30" spans="1:46" ht="13.5" customHeight="1" x14ac:dyDescent="0.2">
      <c r="A30" s="257"/>
      <c r="AK30" s="260"/>
      <c r="AL30" s="261"/>
      <c r="AM30" s="261"/>
      <c r="AN30" s="262"/>
      <c r="AO30" s="1131" t="s">
        <v>502</v>
      </c>
      <c r="AP30" s="263"/>
      <c r="AQ30" s="264" t="s">
        <v>503</v>
      </c>
      <c r="AR30" s="265"/>
    </row>
    <row r="31" spans="1:46" ht="13.2" x14ac:dyDescent="0.2">
      <c r="A31" s="257"/>
      <c r="AK31" s="266"/>
      <c r="AL31" s="267"/>
      <c r="AM31" s="267"/>
      <c r="AN31" s="268"/>
      <c r="AO31" s="1132"/>
      <c r="AP31" s="269" t="s">
        <v>504</v>
      </c>
      <c r="AQ31" s="270" t="s">
        <v>505</v>
      </c>
      <c r="AR31" s="271" t="s">
        <v>506</v>
      </c>
    </row>
    <row r="32" spans="1:46" ht="27" customHeight="1" x14ac:dyDescent="0.2">
      <c r="A32" s="257"/>
      <c r="AK32" s="1133" t="s">
        <v>524</v>
      </c>
      <c r="AL32" s="1134"/>
      <c r="AM32" s="1134"/>
      <c r="AN32" s="1135"/>
      <c r="AO32" s="301">
        <v>604924</v>
      </c>
      <c r="AP32" s="301">
        <v>18809</v>
      </c>
      <c r="AQ32" s="302">
        <v>33124</v>
      </c>
      <c r="AR32" s="303">
        <v>-43.2</v>
      </c>
    </row>
    <row r="33" spans="1:46" ht="13.5" customHeight="1" x14ac:dyDescent="0.2">
      <c r="A33" s="257"/>
      <c r="AK33" s="1133" t="s">
        <v>525</v>
      </c>
      <c r="AL33" s="1134"/>
      <c r="AM33" s="1134"/>
      <c r="AN33" s="1135"/>
      <c r="AO33" s="301" t="s">
        <v>511</v>
      </c>
      <c r="AP33" s="301" t="s">
        <v>511</v>
      </c>
      <c r="AQ33" s="302" t="s">
        <v>511</v>
      </c>
      <c r="AR33" s="303" t="s">
        <v>511</v>
      </c>
    </row>
    <row r="34" spans="1:46" ht="27" customHeight="1" x14ac:dyDescent="0.2">
      <c r="A34" s="257"/>
      <c r="AK34" s="1133" t="s">
        <v>526</v>
      </c>
      <c r="AL34" s="1134"/>
      <c r="AM34" s="1134"/>
      <c r="AN34" s="1135"/>
      <c r="AO34" s="301" t="s">
        <v>511</v>
      </c>
      <c r="AP34" s="301" t="s">
        <v>511</v>
      </c>
      <c r="AQ34" s="302" t="s">
        <v>511</v>
      </c>
      <c r="AR34" s="303" t="s">
        <v>511</v>
      </c>
    </row>
    <row r="35" spans="1:46" ht="27" customHeight="1" x14ac:dyDescent="0.2">
      <c r="A35" s="257"/>
      <c r="AK35" s="1133" t="s">
        <v>527</v>
      </c>
      <c r="AL35" s="1134"/>
      <c r="AM35" s="1134"/>
      <c r="AN35" s="1135"/>
      <c r="AO35" s="301">
        <v>90945</v>
      </c>
      <c r="AP35" s="301">
        <v>2828</v>
      </c>
      <c r="AQ35" s="302">
        <v>9022</v>
      </c>
      <c r="AR35" s="303">
        <v>-68.7</v>
      </c>
    </row>
    <row r="36" spans="1:46" ht="27" customHeight="1" x14ac:dyDescent="0.2">
      <c r="A36" s="257"/>
      <c r="AK36" s="1133" t="s">
        <v>528</v>
      </c>
      <c r="AL36" s="1134"/>
      <c r="AM36" s="1134"/>
      <c r="AN36" s="1135"/>
      <c r="AO36" s="301">
        <v>125304</v>
      </c>
      <c r="AP36" s="301">
        <v>3896</v>
      </c>
      <c r="AQ36" s="302">
        <v>1987</v>
      </c>
      <c r="AR36" s="303">
        <v>96.1</v>
      </c>
    </row>
    <row r="37" spans="1:46" ht="13.5" customHeight="1" x14ac:dyDescent="0.2">
      <c r="A37" s="257"/>
      <c r="AK37" s="1133" t="s">
        <v>529</v>
      </c>
      <c r="AL37" s="1134"/>
      <c r="AM37" s="1134"/>
      <c r="AN37" s="1135"/>
      <c r="AO37" s="301">
        <v>1508</v>
      </c>
      <c r="AP37" s="301">
        <v>47</v>
      </c>
      <c r="AQ37" s="302">
        <v>678</v>
      </c>
      <c r="AR37" s="303">
        <v>-93.1</v>
      </c>
    </row>
    <row r="38" spans="1:46" ht="27" customHeight="1" x14ac:dyDescent="0.2">
      <c r="A38" s="257"/>
      <c r="AK38" s="1136" t="s">
        <v>530</v>
      </c>
      <c r="AL38" s="1137"/>
      <c r="AM38" s="1137"/>
      <c r="AN38" s="1138"/>
      <c r="AO38" s="304" t="s">
        <v>511</v>
      </c>
      <c r="AP38" s="304" t="s">
        <v>511</v>
      </c>
      <c r="AQ38" s="305">
        <v>0</v>
      </c>
      <c r="AR38" s="293" t="s">
        <v>511</v>
      </c>
      <c r="AS38" s="300"/>
    </row>
    <row r="39" spans="1:46" ht="13.2" x14ac:dyDescent="0.2">
      <c r="A39" s="257"/>
      <c r="AK39" s="1136" t="s">
        <v>531</v>
      </c>
      <c r="AL39" s="1137"/>
      <c r="AM39" s="1137"/>
      <c r="AN39" s="1138"/>
      <c r="AO39" s="301">
        <v>-360806</v>
      </c>
      <c r="AP39" s="301">
        <v>-11219</v>
      </c>
      <c r="AQ39" s="302">
        <v>-3119</v>
      </c>
      <c r="AR39" s="303">
        <v>259.7</v>
      </c>
      <c r="AS39" s="300"/>
    </row>
    <row r="40" spans="1:46" ht="27" customHeight="1" x14ac:dyDescent="0.2">
      <c r="A40" s="257"/>
      <c r="AK40" s="1133" t="s">
        <v>532</v>
      </c>
      <c r="AL40" s="1134"/>
      <c r="AM40" s="1134"/>
      <c r="AN40" s="1135"/>
      <c r="AO40" s="301">
        <v>-424788</v>
      </c>
      <c r="AP40" s="301">
        <v>-13208</v>
      </c>
      <c r="AQ40" s="302">
        <v>-27108</v>
      </c>
      <c r="AR40" s="303">
        <v>-51.3</v>
      </c>
      <c r="AS40" s="300"/>
    </row>
    <row r="41" spans="1:46" ht="13.2" x14ac:dyDescent="0.2">
      <c r="A41" s="257"/>
      <c r="AK41" s="1139" t="s">
        <v>302</v>
      </c>
      <c r="AL41" s="1140"/>
      <c r="AM41" s="1140"/>
      <c r="AN41" s="1141"/>
      <c r="AO41" s="301">
        <v>37087</v>
      </c>
      <c r="AP41" s="301">
        <v>1153</v>
      </c>
      <c r="AQ41" s="302">
        <v>14583</v>
      </c>
      <c r="AR41" s="303">
        <v>-92.1</v>
      </c>
      <c r="AS41" s="300"/>
    </row>
    <row r="42" spans="1:46" ht="13.2" x14ac:dyDescent="0.2">
      <c r="A42" s="257"/>
      <c r="AK42" s="306" t="s">
        <v>533</v>
      </c>
      <c r="AQ42" s="278"/>
      <c r="AR42" s="278"/>
      <c r="AS42" s="300"/>
    </row>
    <row r="43" spans="1:46" ht="13.2" x14ac:dyDescent="0.2">
      <c r="A43" s="257"/>
      <c r="AP43" s="307"/>
      <c r="AQ43" s="278"/>
      <c r="AS43" s="300"/>
    </row>
    <row r="44" spans="1:46" ht="13.2" x14ac:dyDescent="0.2">
      <c r="A44" s="257"/>
      <c r="AQ44" s="278"/>
    </row>
    <row r="45" spans="1:46" ht="13.2" x14ac:dyDescent="0.2">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308"/>
      <c r="AR45" s="255"/>
      <c r="AS45" s="255"/>
      <c r="AT45" s="253"/>
    </row>
    <row r="46" spans="1:46" ht="13.2" x14ac:dyDescent="0.2">
      <c r="A46" s="309"/>
      <c r="B46" s="309"/>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253"/>
    </row>
    <row r="47" spans="1:46" ht="17.25" customHeight="1" x14ac:dyDescent="0.2">
      <c r="A47" s="310" t="s">
        <v>534</v>
      </c>
    </row>
    <row r="48" spans="1:46" ht="13.2" x14ac:dyDescent="0.2">
      <c r="A48" s="257"/>
      <c r="AK48" s="311" t="s">
        <v>535</v>
      </c>
      <c r="AL48" s="311"/>
      <c r="AM48" s="311"/>
      <c r="AN48" s="311"/>
      <c r="AO48" s="311"/>
      <c r="AP48" s="311"/>
      <c r="AQ48" s="312"/>
      <c r="AR48" s="311"/>
    </row>
    <row r="49" spans="1:44" ht="13.5" customHeight="1" x14ac:dyDescent="0.2">
      <c r="A49" s="257"/>
      <c r="AK49" s="313"/>
      <c r="AL49" s="314"/>
      <c r="AM49" s="1126" t="s">
        <v>502</v>
      </c>
      <c r="AN49" s="1128" t="s">
        <v>536</v>
      </c>
      <c r="AO49" s="1129"/>
      <c r="AP49" s="1129"/>
      <c r="AQ49" s="1129"/>
      <c r="AR49" s="1130"/>
    </row>
    <row r="50" spans="1:44" ht="13.2" x14ac:dyDescent="0.2">
      <c r="A50" s="257"/>
      <c r="AK50" s="315"/>
      <c r="AL50" s="316"/>
      <c r="AM50" s="1127"/>
      <c r="AN50" s="317" t="s">
        <v>537</v>
      </c>
      <c r="AO50" s="318" t="s">
        <v>538</v>
      </c>
      <c r="AP50" s="319" t="s">
        <v>539</v>
      </c>
      <c r="AQ50" s="320" t="s">
        <v>540</v>
      </c>
      <c r="AR50" s="321" t="s">
        <v>541</v>
      </c>
    </row>
    <row r="51" spans="1:44" ht="13.2" x14ac:dyDescent="0.2">
      <c r="A51" s="257"/>
      <c r="AK51" s="313" t="s">
        <v>542</v>
      </c>
      <c r="AL51" s="314"/>
      <c r="AM51" s="322">
        <v>3198169</v>
      </c>
      <c r="AN51" s="323">
        <v>96293</v>
      </c>
      <c r="AO51" s="324">
        <v>25</v>
      </c>
      <c r="AP51" s="325">
        <v>47387</v>
      </c>
      <c r="AQ51" s="326">
        <v>-9.1999999999999993</v>
      </c>
      <c r="AR51" s="327">
        <v>34.200000000000003</v>
      </c>
    </row>
    <row r="52" spans="1:44" ht="13.2" x14ac:dyDescent="0.2">
      <c r="A52" s="257"/>
      <c r="AK52" s="328"/>
      <c r="AL52" s="329" t="s">
        <v>543</v>
      </c>
      <c r="AM52" s="330">
        <v>2249217</v>
      </c>
      <c r="AN52" s="331">
        <v>67721</v>
      </c>
      <c r="AO52" s="332">
        <v>8.1999999999999993</v>
      </c>
      <c r="AP52" s="333">
        <v>24928</v>
      </c>
      <c r="AQ52" s="334">
        <v>0.3</v>
      </c>
      <c r="AR52" s="335">
        <v>7.9</v>
      </c>
    </row>
    <row r="53" spans="1:44" ht="13.2" x14ac:dyDescent="0.2">
      <c r="A53" s="257"/>
      <c r="AK53" s="313" t="s">
        <v>544</v>
      </c>
      <c r="AL53" s="314"/>
      <c r="AM53" s="322">
        <v>3971166</v>
      </c>
      <c r="AN53" s="323">
        <v>120984</v>
      </c>
      <c r="AO53" s="324">
        <v>25.6</v>
      </c>
      <c r="AP53" s="325">
        <v>51264</v>
      </c>
      <c r="AQ53" s="326">
        <v>8.1999999999999993</v>
      </c>
      <c r="AR53" s="327">
        <v>17.399999999999999</v>
      </c>
    </row>
    <row r="54" spans="1:44" ht="13.2" x14ac:dyDescent="0.2">
      <c r="A54" s="257"/>
      <c r="AK54" s="328"/>
      <c r="AL54" s="329" t="s">
        <v>543</v>
      </c>
      <c r="AM54" s="330">
        <v>1521985</v>
      </c>
      <c r="AN54" s="331">
        <v>46368</v>
      </c>
      <c r="AO54" s="332">
        <v>-31.5</v>
      </c>
      <c r="AP54" s="333">
        <v>26040</v>
      </c>
      <c r="AQ54" s="334">
        <v>4.5</v>
      </c>
      <c r="AR54" s="335">
        <v>-36</v>
      </c>
    </row>
    <row r="55" spans="1:44" ht="13.2" x14ac:dyDescent="0.2">
      <c r="A55" s="257"/>
      <c r="AK55" s="313" t="s">
        <v>545</v>
      </c>
      <c r="AL55" s="314"/>
      <c r="AM55" s="322">
        <v>2401695</v>
      </c>
      <c r="AN55" s="323">
        <v>73744</v>
      </c>
      <c r="AO55" s="324">
        <v>-39</v>
      </c>
      <c r="AP55" s="325">
        <v>52068</v>
      </c>
      <c r="AQ55" s="326">
        <v>1.6</v>
      </c>
      <c r="AR55" s="327">
        <v>-40.6</v>
      </c>
    </row>
    <row r="56" spans="1:44" ht="13.2" x14ac:dyDescent="0.2">
      <c r="A56" s="257"/>
      <c r="AK56" s="328"/>
      <c r="AL56" s="329" t="s">
        <v>543</v>
      </c>
      <c r="AM56" s="330">
        <v>1583655</v>
      </c>
      <c r="AN56" s="331">
        <v>48626</v>
      </c>
      <c r="AO56" s="332">
        <v>4.9000000000000004</v>
      </c>
      <c r="AP56" s="333">
        <v>26936</v>
      </c>
      <c r="AQ56" s="334">
        <v>3.4</v>
      </c>
      <c r="AR56" s="335">
        <v>1.5</v>
      </c>
    </row>
    <row r="57" spans="1:44" ht="13.2" x14ac:dyDescent="0.2">
      <c r="A57" s="257"/>
      <c r="AK57" s="313" t="s">
        <v>546</v>
      </c>
      <c r="AL57" s="314"/>
      <c r="AM57" s="322">
        <v>2123227</v>
      </c>
      <c r="AN57" s="323">
        <v>65678</v>
      </c>
      <c r="AO57" s="324">
        <v>-10.9</v>
      </c>
      <c r="AP57" s="325">
        <v>47161</v>
      </c>
      <c r="AQ57" s="326">
        <v>-9.4</v>
      </c>
      <c r="AR57" s="327">
        <v>-1.5</v>
      </c>
    </row>
    <row r="58" spans="1:44" ht="13.2" x14ac:dyDescent="0.2">
      <c r="A58" s="257"/>
      <c r="AK58" s="328"/>
      <c r="AL58" s="329" t="s">
        <v>543</v>
      </c>
      <c r="AM58" s="330">
        <v>1322825</v>
      </c>
      <c r="AN58" s="331">
        <v>40919</v>
      </c>
      <c r="AO58" s="332">
        <v>-15.8</v>
      </c>
      <c r="AP58" s="333">
        <v>24595</v>
      </c>
      <c r="AQ58" s="334">
        <v>-8.6999999999999993</v>
      </c>
      <c r="AR58" s="335">
        <v>-7.1</v>
      </c>
    </row>
    <row r="59" spans="1:44" ht="13.2" x14ac:dyDescent="0.2">
      <c r="A59" s="257"/>
      <c r="AK59" s="313" t="s">
        <v>547</v>
      </c>
      <c r="AL59" s="314"/>
      <c r="AM59" s="322">
        <v>1543824</v>
      </c>
      <c r="AN59" s="323">
        <v>48003</v>
      </c>
      <c r="AO59" s="324">
        <v>-26.9</v>
      </c>
      <c r="AP59" s="325">
        <v>43423</v>
      </c>
      <c r="AQ59" s="326">
        <v>-7.9</v>
      </c>
      <c r="AR59" s="327">
        <v>-19</v>
      </c>
    </row>
    <row r="60" spans="1:44" ht="13.2" x14ac:dyDescent="0.2">
      <c r="A60" s="257"/>
      <c r="AK60" s="328"/>
      <c r="AL60" s="329" t="s">
        <v>543</v>
      </c>
      <c r="AM60" s="330">
        <v>1087361</v>
      </c>
      <c r="AN60" s="331">
        <v>33810</v>
      </c>
      <c r="AO60" s="332">
        <v>-17.399999999999999</v>
      </c>
      <c r="AP60" s="333">
        <v>22207</v>
      </c>
      <c r="AQ60" s="334">
        <v>-9.6999999999999993</v>
      </c>
      <c r="AR60" s="335">
        <v>-7.7</v>
      </c>
    </row>
    <row r="61" spans="1:44" ht="13.2" x14ac:dyDescent="0.2">
      <c r="A61" s="257"/>
      <c r="AK61" s="313" t="s">
        <v>548</v>
      </c>
      <c r="AL61" s="336"/>
      <c r="AM61" s="322">
        <v>2647616</v>
      </c>
      <c r="AN61" s="323">
        <v>80940</v>
      </c>
      <c r="AO61" s="324">
        <v>-5.2</v>
      </c>
      <c r="AP61" s="325">
        <v>48261</v>
      </c>
      <c r="AQ61" s="337">
        <v>-3.3</v>
      </c>
      <c r="AR61" s="327">
        <v>-1.9</v>
      </c>
    </row>
    <row r="62" spans="1:44" ht="13.2" x14ac:dyDescent="0.2">
      <c r="A62" s="257"/>
      <c r="AK62" s="328"/>
      <c r="AL62" s="329" t="s">
        <v>543</v>
      </c>
      <c r="AM62" s="330">
        <v>1553009</v>
      </c>
      <c r="AN62" s="331">
        <v>47489</v>
      </c>
      <c r="AO62" s="332">
        <v>-10.3</v>
      </c>
      <c r="AP62" s="333">
        <v>24941</v>
      </c>
      <c r="AQ62" s="334">
        <v>-2</v>
      </c>
      <c r="AR62" s="335">
        <v>-8.3000000000000007</v>
      </c>
    </row>
    <row r="63" spans="1:44" ht="13.2" x14ac:dyDescent="0.2">
      <c r="A63" s="257"/>
    </row>
    <row r="64" spans="1:44" ht="13.2" x14ac:dyDescent="0.2">
      <c r="A64" s="257"/>
    </row>
    <row r="65" spans="1:46" ht="13.2" x14ac:dyDescent="0.2">
      <c r="A65" s="257"/>
    </row>
    <row r="66" spans="1:46" ht="13.2" x14ac:dyDescent="0.2">
      <c r="A66" s="338"/>
      <c r="B66" s="309"/>
      <c r="C66" s="309"/>
      <c r="D66" s="309"/>
      <c r="E66" s="309"/>
      <c r="F66" s="309"/>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39"/>
    </row>
    <row r="67" spans="1:46" ht="13.5" hidden="1" customHeight="1" x14ac:dyDescent="0.2">
      <c r="AS67" s="253"/>
      <c r="AT67" s="253"/>
    </row>
    <row r="70" spans="1:46" ht="13.2" hidden="1" x14ac:dyDescent="0.2"/>
    <row r="71" spans="1:46" ht="13.2" hidden="1" x14ac:dyDescent="0.2"/>
    <row r="72" spans="1:46" ht="13.2" hidden="1" x14ac:dyDescent="0.2"/>
    <row r="73" spans="1:46" ht="13.2" hidden="1" x14ac:dyDescent="0.2"/>
  </sheetData>
  <sheetProtection algorithmName="SHA-512" hashValue="zU+n0yGuq2OX8amFDeQYnDUx/bxabf39Y8BeXc81zNqvXKOFWyW85239qEjNj36/2nAdx56MJ7GQwdKsftQxpw==" saltValue="yWgXK752laNfepwDN4lz4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2" customWidth="1"/>
    <col min="126" max="16384" width="9" style="251" hidden="1"/>
  </cols>
  <sheetData>
    <row r="1" spans="2:125" ht="13.5" customHeight="1" x14ac:dyDescent="0.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2:125" ht="13.2" x14ac:dyDescent="0.2">
      <c r="B2" s="251"/>
      <c r="DG2" s="251"/>
    </row>
    <row r="3" spans="2:125" ht="13.2" x14ac:dyDescent="0.2">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H3" s="251"/>
      <c r="DI3" s="251"/>
      <c r="DJ3" s="251"/>
      <c r="DK3" s="251"/>
      <c r="DL3" s="251"/>
      <c r="DM3" s="251"/>
      <c r="DN3" s="251"/>
      <c r="DO3" s="251"/>
      <c r="DP3" s="251"/>
      <c r="DQ3" s="251"/>
      <c r="DR3" s="251"/>
      <c r="DS3" s="251"/>
      <c r="DT3" s="251"/>
      <c r="DU3" s="251"/>
    </row>
    <row r="4" spans="2:125" ht="13.2" x14ac:dyDescent="0.2"/>
    <row r="5" spans="2:125" ht="13.2" x14ac:dyDescent="0.2"/>
    <row r="6" spans="2:125" ht="13.2" x14ac:dyDescent="0.2"/>
    <row r="7" spans="2:125" ht="13.2" x14ac:dyDescent="0.2"/>
    <row r="8" spans="2:125" ht="13.2" x14ac:dyDescent="0.2"/>
    <row r="9" spans="2:125" ht="13.2" x14ac:dyDescent="0.2">
      <c r="DU9" s="25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1"/>
    </row>
    <row r="18" spans="125:125" ht="13.2" x14ac:dyDescent="0.2"/>
    <row r="19" spans="125:125" ht="13.2" x14ac:dyDescent="0.2"/>
    <row r="20" spans="125:125" ht="13.2" x14ac:dyDescent="0.2">
      <c r="DU20" s="251"/>
    </row>
    <row r="21" spans="125:125" ht="13.2" x14ac:dyDescent="0.2">
      <c r="DU21" s="25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1"/>
    </row>
    <row r="29" spans="125:125" ht="13.2" x14ac:dyDescent="0.2"/>
    <row r="30" spans="125:125" ht="13.2" x14ac:dyDescent="0.2"/>
    <row r="31" spans="125:125" ht="13.2" x14ac:dyDescent="0.2"/>
    <row r="32" spans="125:125" ht="13.2" x14ac:dyDescent="0.2"/>
    <row r="33" spans="2:125" ht="13.2" x14ac:dyDescent="0.2">
      <c r="B33" s="251"/>
      <c r="G33" s="251"/>
      <c r="I33" s="251"/>
    </row>
    <row r="34" spans="2:125" ht="13.2" x14ac:dyDescent="0.2">
      <c r="C34" s="251"/>
      <c r="P34" s="251"/>
      <c r="DE34" s="251"/>
      <c r="DH34" s="251"/>
    </row>
    <row r="35" spans="2:125" ht="13.2" x14ac:dyDescent="0.2">
      <c r="D35" s="251"/>
      <c r="E35" s="251"/>
      <c r="DG35" s="251"/>
      <c r="DJ35" s="251"/>
      <c r="DP35" s="251"/>
      <c r="DQ35" s="251"/>
      <c r="DR35" s="251"/>
      <c r="DS35" s="251"/>
      <c r="DT35" s="251"/>
      <c r="DU35" s="251"/>
    </row>
    <row r="36" spans="2:125" ht="13.2" x14ac:dyDescent="0.2">
      <c r="F36" s="251"/>
      <c r="H36" s="251"/>
      <c r="J36" s="251"/>
      <c r="K36" s="251"/>
      <c r="L36" s="251"/>
      <c r="M36" s="251"/>
      <c r="N36" s="251"/>
      <c r="O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F36" s="251"/>
      <c r="DI36" s="251"/>
      <c r="DK36" s="251"/>
      <c r="DL36" s="251"/>
      <c r="DM36" s="251"/>
      <c r="DN36" s="251"/>
      <c r="DO36" s="251"/>
      <c r="DP36" s="251"/>
      <c r="DQ36" s="251"/>
      <c r="DR36" s="251"/>
      <c r="DS36" s="251"/>
      <c r="DT36" s="251"/>
      <c r="DU36" s="251"/>
    </row>
    <row r="37" spans="2:125" ht="13.2" x14ac:dyDescent="0.2">
      <c r="DU37" s="251"/>
    </row>
    <row r="38" spans="2:125" ht="13.2" x14ac:dyDescent="0.2">
      <c r="DT38" s="251"/>
      <c r="DU38" s="251"/>
    </row>
    <row r="39" spans="2:125" ht="13.2" x14ac:dyDescent="0.2"/>
    <row r="40" spans="2:125" ht="13.2" x14ac:dyDescent="0.2">
      <c r="DH40" s="251"/>
    </row>
    <row r="41" spans="2:125" ht="13.2" x14ac:dyDescent="0.2">
      <c r="DE41" s="251"/>
    </row>
    <row r="42" spans="2:125" ht="13.2" x14ac:dyDescent="0.2">
      <c r="DG42" s="251"/>
      <c r="DJ42" s="251"/>
    </row>
    <row r="43" spans="2:125" ht="13.2" x14ac:dyDescent="0.2">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F43" s="251"/>
      <c r="DI43" s="251"/>
      <c r="DK43" s="251"/>
      <c r="DL43" s="251"/>
      <c r="DM43" s="251"/>
      <c r="DN43" s="251"/>
      <c r="DO43" s="251"/>
      <c r="DP43" s="251"/>
      <c r="DQ43" s="251"/>
      <c r="DR43" s="251"/>
      <c r="DS43" s="251"/>
      <c r="DT43" s="251"/>
      <c r="DU43" s="251"/>
    </row>
    <row r="44" spans="2:125" ht="13.2" x14ac:dyDescent="0.2">
      <c r="DU44" s="251"/>
    </row>
    <row r="45" spans="2:125" ht="13.2" x14ac:dyDescent="0.2"/>
    <row r="46" spans="2:125" ht="13.2" x14ac:dyDescent="0.2"/>
    <row r="47" spans="2:125" ht="13.2" x14ac:dyDescent="0.2"/>
    <row r="48" spans="2:125" ht="13.2" x14ac:dyDescent="0.2">
      <c r="DT48" s="251"/>
      <c r="DU48" s="251"/>
    </row>
    <row r="49" spans="120:125" ht="13.2" x14ac:dyDescent="0.2">
      <c r="DU49" s="251"/>
    </row>
    <row r="50" spans="120:125" ht="13.2" x14ac:dyDescent="0.2">
      <c r="DU50" s="251"/>
    </row>
    <row r="51" spans="120:125" ht="13.2" x14ac:dyDescent="0.2">
      <c r="DP51" s="251"/>
      <c r="DQ51" s="251"/>
      <c r="DR51" s="251"/>
      <c r="DS51" s="251"/>
      <c r="DT51" s="251"/>
      <c r="DU51" s="251"/>
    </row>
    <row r="52" spans="120:125" ht="13.2" x14ac:dyDescent="0.2"/>
    <row r="53" spans="120:125" ht="13.2" x14ac:dyDescent="0.2"/>
    <row r="54" spans="120:125" ht="13.2" x14ac:dyDescent="0.2">
      <c r="DU54" s="251"/>
    </row>
    <row r="55" spans="120:125" ht="13.2" x14ac:dyDescent="0.2"/>
    <row r="56" spans="120:125" ht="13.2" x14ac:dyDescent="0.2"/>
    <row r="57" spans="120:125" ht="13.2" x14ac:dyDescent="0.2"/>
    <row r="58" spans="120:125" ht="13.2" x14ac:dyDescent="0.2">
      <c r="DU58" s="251"/>
    </row>
    <row r="59" spans="120:125" ht="13.2" x14ac:dyDescent="0.2"/>
    <row r="60" spans="120:125" ht="13.2" x14ac:dyDescent="0.2"/>
    <row r="61" spans="120:125" ht="13.2" x14ac:dyDescent="0.2"/>
    <row r="62" spans="120:125" ht="13.2" x14ac:dyDescent="0.2"/>
    <row r="63" spans="120:125" ht="13.2" x14ac:dyDescent="0.2">
      <c r="DU63" s="251"/>
    </row>
    <row r="64" spans="120:125" ht="13.2" x14ac:dyDescent="0.2">
      <c r="DT64" s="251"/>
      <c r="DU64" s="251"/>
    </row>
    <row r="65" spans="123:125" ht="13.2" x14ac:dyDescent="0.2"/>
    <row r="66" spans="123:125" ht="13.2" x14ac:dyDescent="0.2"/>
    <row r="67" spans="123:125" ht="13.2" x14ac:dyDescent="0.2"/>
    <row r="68" spans="123:125" ht="13.2" x14ac:dyDescent="0.2"/>
    <row r="69" spans="123:125" ht="13.2" x14ac:dyDescent="0.2">
      <c r="DS69" s="251"/>
      <c r="DT69" s="251"/>
      <c r="DU69" s="25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1"/>
    </row>
    <row r="83" spans="116:125" ht="13.2" x14ac:dyDescent="0.2">
      <c r="DM83" s="251"/>
      <c r="DN83" s="251"/>
      <c r="DO83" s="251"/>
      <c r="DP83" s="251"/>
      <c r="DQ83" s="251"/>
      <c r="DR83" s="251"/>
      <c r="DS83" s="251"/>
      <c r="DT83" s="251"/>
      <c r="DU83" s="251"/>
    </row>
    <row r="84" spans="116:125" ht="13.2" x14ac:dyDescent="0.2"/>
    <row r="85" spans="116:125" ht="13.2" x14ac:dyDescent="0.2"/>
    <row r="86" spans="116:125" ht="13.2" x14ac:dyDescent="0.2"/>
    <row r="87" spans="116:125" ht="13.2" x14ac:dyDescent="0.2"/>
    <row r="88" spans="116:125" ht="13.2" x14ac:dyDescent="0.2">
      <c r="DU88" s="25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1"/>
      <c r="DT94" s="251"/>
      <c r="DU94" s="251"/>
    </row>
    <row r="95" spans="116:125" ht="13.5" customHeight="1" x14ac:dyDescent="0.2">
      <c r="DU95" s="25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1"/>
    </row>
    <row r="102" spans="124:125" ht="13.5" customHeight="1" x14ac:dyDescent="0.2"/>
    <row r="103" spans="124:125" ht="13.5" customHeight="1" x14ac:dyDescent="0.2"/>
    <row r="104" spans="124:125" ht="13.5" customHeight="1" x14ac:dyDescent="0.2">
      <c r="DT104" s="251"/>
      <c r="DU104" s="25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1" t="s">
        <v>550</v>
      </c>
    </row>
    <row r="121" spans="125:125" ht="13.5" hidden="1" customHeight="1" x14ac:dyDescent="0.2">
      <c r="DU121" s="251"/>
    </row>
  </sheetData>
  <sheetProtection algorithmName="SHA-512" hashValue="lse/AFmXrqBj/YstpcipA3RzLsMHdztCIdZZZd1413iq9v+Y/6TtJAHuFO7jFbds8lujIJf10tEWrfKqBmmINg==" saltValue="pN2GSQ6uVE49S4OcsXHtB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2" customWidth="1"/>
    <col min="126" max="142" width="0" style="251" hidden="1" customWidth="1"/>
    <col min="143" max="16384" width="9" style="251" hidden="1"/>
  </cols>
  <sheetData>
    <row r="1" spans="1:125" ht="13.5" customHeight="1" x14ac:dyDescent="0.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1:125" ht="13.2" x14ac:dyDescent="0.2">
      <c r="B2" s="251"/>
      <c r="T2" s="251"/>
    </row>
    <row r="3" spans="1:125" ht="13.2" x14ac:dyDescent="0.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1"/>
      <c r="G33" s="251"/>
      <c r="I33" s="251"/>
    </row>
    <row r="34" spans="2:125" ht="13.2" x14ac:dyDescent="0.2">
      <c r="C34" s="251"/>
      <c r="P34" s="251"/>
      <c r="R34" s="251"/>
      <c r="U34" s="251"/>
    </row>
    <row r="35" spans="2:125" ht="13.2" x14ac:dyDescent="0.2">
      <c r="D35" s="251"/>
      <c r="E35" s="251"/>
      <c r="T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row>
    <row r="36" spans="2:125" ht="13.2" x14ac:dyDescent="0.2">
      <c r="F36" s="251"/>
      <c r="H36" s="251"/>
      <c r="J36" s="251"/>
      <c r="K36" s="251"/>
      <c r="L36" s="251"/>
      <c r="M36" s="251"/>
      <c r="N36" s="251"/>
      <c r="O36" s="251"/>
      <c r="Q36" s="251"/>
      <c r="S36" s="251"/>
      <c r="V36" s="251"/>
    </row>
    <row r="37" spans="2:125" ht="13.2" x14ac:dyDescent="0.2"/>
    <row r="38" spans="2:125" ht="13.2" x14ac:dyDescent="0.2"/>
    <row r="39" spans="2:125" ht="13.2" x14ac:dyDescent="0.2"/>
    <row r="40" spans="2:125" ht="13.2" x14ac:dyDescent="0.2">
      <c r="U40" s="251"/>
    </row>
    <row r="41" spans="2:125" ht="13.2" x14ac:dyDescent="0.2">
      <c r="R41" s="251"/>
    </row>
    <row r="42" spans="2:125" ht="13.2" x14ac:dyDescent="0.2">
      <c r="T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1"/>
      <c r="DI42" s="251"/>
      <c r="DJ42" s="251"/>
      <c r="DK42" s="251"/>
      <c r="DL42" s="251"/>
      <c r="DM42" s="251"/>
      <c r="DN42" s="251"/>
      <c r="DO42" s="251"/>
      <c r="DP42" s="251"/>
      <c r="DQ42" s="251"/>
      <c r="DR42" s="251"/>
      <c r="DS42" s="251"/>
      <c r="DT42" s="251"/>
      <c r="DU42" s="251"/>
    </row>
    <row r="43" spans="2:125" ht="13.2" x14ac:dyDescent="0.2">
      <c r="Q43" s="251"/>
      <c r="S43" s="251"/>
      <c r="V43" s="25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2" t="s">
        <v>551</v>
      </c>
    </row>
  </sheetData>
  <sheetProtection algorithmName="SHA-512" hashValue="QAKOYuFyhf/0QHGp+IBs9ZiZJIDprh3mAx55bdMlL9HpxPb4Mi5AAAuIIreLZiMW0FQzei3iUUENW/gddmzlNQ==" saltValue="n0xPQIurwRHXMrSuzhYO6Q=="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2">
      <c r="B47" s="10"/>
      <c r="C47" s="1152" t="s">
        <v>3</v>
      </c>
      <c r="D47" s="1152"/>
      <c r="E47" s="1153"/>
      <c r="F47" s="11">
        <v>28.9</v>
      </c>
      <c r="G47" s="12">
        <v>21.02</v>
      </c>
      <c r="H47" s="12">
        <v>14.37</v>
      </c>
      <c r="I47" s="12">
        <v>23.62</v>
      </c>
      <c r="J47" s="13">
        <v>28.49</v>
      </c>
    </row>
    <row r="48" spans="2:10" ht="57.75" customHeight="1" x14ac:dyDescent="0.2">
      <c r="B48" s="14"/>
      <c r="C48" s="1154" t="s">
        <v>4</v>
      </c>
      <c r="D48" s="1154"/>
      <c r="E48" s="1155"/>
      <c r="F48" s="15">
        <v>2.72</v>
      </c>
      <c r="G48" s="16">
        <v>3.78</v>
      </c>
      <c r="H48" s="16">
        <v>5.45</v>
      </c>
      <c r="I48" s="16">
        <v>9.25</v>
      </c>
      <c r="J48" s="17">
        <v>6.37</v>
      </c>
    </row>
    <row r="49" spans="2:10" ht="57.75" customHeight="1" thickBot="1" x14ac:dyDescent="0.25">
      <c r="B49" s="18"/>
      <c r="C49" s="1156" t="s">
        <v>5</v>
      </c>
      <c r="D49" s="1156"/>
      <c r="E49" s="1157"/>
      <c r="F49" s="19" t="s">
        <v>557</v>
      </c>
      <c r="G49" s="20" t="s">
        <v>558</v>
      </c>
      <c r="H49" s="20" t="s">
        <v>559</v>
      </c>
      <c r="I49" s="20">
        <v>13.69</v>
      </c>
      <c r="J49" s="21">
        <v>1.64</v>
      </c>
    </row>
    <row r="50" spans="2:10" ht="13.2" x14ac:dyDescent="0.2"/>
  </sheetData>
  <sheetProtection algorithmName="SHA-512" hashValue="YZLxlaz0+7+ieqxkvcaYgoU54JyMIi9eRok7izIjJzTq3wly5A6YfJSgrPb3JYEVPsJeUxTIoqBBFAe8ncLbxg==" saltValue="/VJGT+il8FWcPRRlv0Efc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2024-09-10T01:16:16Z</cp:lastPrinted>
  <dcterms:created xsi:type="dcterms:W3CDTF">2024-02-05T00:57:12Z</dcterms:created>
  <dcterms:modified xsi:type="dcterms:W3CDTF">2025-09-28T07:19:09Z</dcterms:modified>
  <cp:category/>
</cp:coreProperties>
</file>